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Top Journalist by Volume" sheetId="1" r:id="rId4"/>
    <sheet state="hidden" name="Top Journalist by ROI" sheetId="2" r:id="rId5"/>
    <sheet state="hidden" name="Top media title by media ROI" sheetId="3" r:id="rId6"/>
    <sheet state="visible" name="Data Source - DO NOT EDIT" sheetId="4" r:id="rId7"/>
    <sheet state="visible" name=" Pivot - Reference" sheetId="5" r:id="rId8"/>
    <sheet state="visible" name="1 Charting" sheetId="6" r:id="rId9"/>
    <sheet state="visible" name="2 Data Analysis" sheetId="7" r:id="rId10"/>
    <sheet state="visible" name="3 Data QC" sheetId="8" r:id="rId11"/>
    <sheet state="visible" name="4 Design IQ" sheetId="9" r:id="rId12"/>
    <sheet state="visible" name="5 Illustration" sheetId="10" r:id="rId13"/>
    <sheet state="hidden" name="P_TOPICS" sheetId="11" r:id="rId14"/>
    <sheet state="hidden" name="COS_CHARTS SEPT" sheetId="12" r:id="rId15"/>
    <sheet state="hidden" name="P_TOPICS (2)" sheetId="13" r:id="rId16"/>
    <sheet state="hidden" name="P_TOPICS (3)" sheetId="14" r:id="rId17"/>
    <sheet state="hidden" name="Top Headline (Bench)" sheetId="15" r:id="rId18"/>
    <sheet state="hidden" name="Top Headline (with Category)" sheetId="16" r:id="rId19"/>
    <sheet state="hidden" name="P_ROI (2)" sheetId="17" r:id="rId20"/>
    <sheet state="hidden" name="P_MSG (3)" sheetId="18" r:id="rId21"/>
    <sheet state="hidden" name="message summary" sheetId="19" r:id="rId22"/>
    <sheet state="hidden" name="ROI by News Category" sheetId="20" r:id="rId23"/>
  </sheets>
  <definedNames>
    <definedName hidden="1" localSheetId="3" name="_xlnm._FilterDatabase">'Data Source - DO NOT EDIT'!$A$1:$AM$1</definedName>
    <definedName hidden="1" localSheetId="18" name="_xlnm._FilterDatabase">'message summary'!$A$3:$K$3</definedName>
  </definedNames>
  <calcPr/>
  <pivotCaches>
    <pivotCache cacheId="0" r:id="rId24"/>
  </pivotCaches>
  <extLst>
    <ext uri="GoogleSheetsCustomDataVersion2">
      <go:sheetsCustomData xmlns:go="http://customooxmlschemas.google.com/" r:id="rId25" roundtripDataChecksum="NfoFvcZ0FlDHEQuFKhD64ywEFQxNmHEG1JOkM1hX+Us="/>
    </ext>
  </extLst>
</workbook>
</file>

<file path=xl/sharedStrings.xml><?xml version="1.0" encoding="utf-8"?>
<sst xmlns="http://schemas.openxmlformats.org/spreadsheetml/2006/main" count="36698" uniqueCount="5880">
  <si>
    <t>Ruel Mendoza (Abante, Abante Online, Pangmasa)</t>
  </si>
  <si>
    <t>Alex Y. Vergara</t>
  </si>
  <si>
    <t>Philippine Daily Inquirer</t>
  </si>
  <si>
    <t>Nitz Miralles (Balita Sunday, Phil. Star, Pilipino Star Ngayon, PJ Tonight)</t>
  </si>
  <si>
    <t>Philippine Daily Inquirer(www.inquirer.net)</t>
  </si>
  <si>
    <t>Allan Diones</t>
  </si>
  <si>
    <t>Alex Y. Vergara (PDI/PDI Online)</t>
  </si>
  <si>
    <t>Amador Madamba</t>
  </si>
  <si>
    <t>Men's Health</t>
  </si>
  <si>
    <t>Aster Amoyo (Phil. Star Online/Pilipino Star Ngayon)</t>
  </si>
  <si>
    <t>Anton D. Umali</t>
  </si>
  <si>
    <t>Candy</t>
  </si>
  <si>
    <t>Cheche V. Moral</t>
  </si>
  <si>
    <t>Aster Amoyo</t>
  </si>
  <si>
    <t>Philippine Star(www.philstar.com)</t>
  </si>
  <si>
    <t>Chryssa Celestino</t>
  </si>
  <si>
    <t>Pilipino Star Ngayon</t>
  </si>
  <si>
    <t>Daryl Angelo P. Baybado</t>
  </si>
  <si>
    <t>Bam V. Abellon</t>
  </si>
  <si>
    <t>Yes</t>
  </si>
  <si>
    <t>Igan D Bayan</t>
  </si>
  <si>
    <t>Barry Villoria</t>
  </si>
  <si>
    <t>Chalk</t>
  </si>
  <si>
    <t>Kate Paras</t>
  </si>
  <si>
    <t>Krista Angela M. Montealegre</t>
  </si>
  <si>
    <t>Larry Leviste</t>
  </si>
  <si>
    <t>Mario Bautista</t>
  </si>
  <si>
    <t>Paula Marie Nocon</t>
  </si>
  <si>
    <t>Tessa Prieto Valdez</t>
  </si>
  <si>
    <t>Daryl Chang</t>
  </si>
  <si>
    <t>Preview</t>
  </si>
  <si>
    <t>Deni Rose M Afinidad</t>
  </si>
  <si>
    <t>The Daily Tribune</t>
  </si>
  <si>
    <t>Ed Umbao</t>
  </si>
  <si>
    <t>Philippine News (www.philippinenews.com)</t>
  </si>
  <si>
    <t>Francine M. Marquez</t>
  </si>
  <si>
    <t>Interaksyon(www.interaksyon.com)</t>
  </si>
  <si>
    <t>Francis de Leon</t>
  </si>
  <si>
    <t>The Standard</t>
  </si>
  <si>
    <t>Gino Gonzales</t>
  </si>
  <si>
    <t>The Philippine Star</t>
  </si>
  <si>
    <t>Igan D'Bayan</t>
  </si>
  <si>
    <t>Ira Nopuente</t>
  </si>
  <si>
    <t>Female Network(www.femalenetwork.com)</t>
  </si>
  <si>
    <t>Jane Kingsu Cheng</t>
  </si>
  <si>
    <t>Manila Bulletin(www.mb.com.ph)</t>
  </si>
  <si>
    <t>Jane Kingsu-Cheng</t>
  </si>
  <si>
    <t>Manila Bulletin</t>
  </si>
  <si>
    <t>Jef Fronda</t>
  </si>
  <si>
    <t>Mega</t>
  </si>
  <si>
    <t>Jennifer B. Austria</t>
  </si>
  <si>
    <t>Karla Masamyor</t>
  </si>
  <si>
    <t>Metro</t>
  </si>
  <si>
    <t>Business World</t>
  </si>
  <si>
    <t>Business World(www.bworldonline.com)</t>
  </si>
  <si>
    <t>Kristyn Nika Lazo</t>
  </si>
  <si>
    <t>Manila Times</t>
  </si>
  <si>
    <t>Kristyn Nika M. Lazo</t>
  </si>
  <si>
    <t>Manila Times(manilatimes.net)</t>
  </si>
  <si>
    <t>Mariel Abanes</t>
  </si>
  <si>
    <t>Martin Yambao</t>
  </si>
  <si>
    <t>Miss Charlize</t>
  </si>
  <si>
    <t>Journal(www.journal.com.ph)</t>
  </si>
  <si>
    <t>Ricky Lo</t>
  </si>
  <si>
    <t>People's Journal</t>
  </si>
  <si>
    <t>Ruby B</t>
  </si>
  <si>
    <t>Tatum Ancheta</t>
  </si>
  <si>
    <t>Business Mirror</t>
  </si>
  <si>
    <t>Tessa Prieto-Valdes</t>
  </si>
  <si>
    <t>Nitz Miralles</t>
  </si>
  <si>
    <t>Balita Sunday</t>
  </si>
  <si>
    <t>Thelma Sioson San Juan</t>
  </si>
  <si>
    <t>Tina Hildalgo Jacinto</t>
  </si>
  <si>
    <t>Trisha Bautista</t>
  </si>
  <si>
    <t>PJ Tonight</t>
  </si>
  <si>
    <t>Kicker Daily News (www.kickerdaily.com)</t>
  </si>
  <si>
    <t>Ruel Mendoza</t>
  </si>
  <si>
    <t>Abante</t>
  </si>
  <si>
    <t>Abante Online(www.abante.com.ph)</t>
  </si>
  <si>
    <t>Pang-Masa</t>
  </si>
  <si>
    <t>Cosmopolitan PH</t>
  </si>
  <si>
    <t>Bam V. Abellon (Yes)</t>
  </si>
  <si>
    <t>Karla Masamyor (Metro)</t>
  </si>
  <si>
    <t>Igan D'Bayan (Phil. Star/ Phil. Star Online)</t>
  </si>
  <si>
    <t>Anton D. Umali (Candy)</t>
  </si>
  <si>
    <t>Paula Marie Nocon (Manila Bulletin/MB Online)</t>
  </si>
  <si>
    <t>Gino Gonzales (Phil. Star)</t>
  </si>
  <si>
    <t>ABS-CBN News(www.abs-cbnnews.com)</t>
  </si>
  <si>
    <t>Garage</t>
  </si>
  <si>
    <t>Abante Tonite Online(www.abante-tonite.com)</t>
  </si>
  <si>
    <t>Abante Tonite</t>
  </si>
  <si>
    <t>Style Weekend</t>
  </si>
  <si>
    <t>PageOne (www.pageone.ph)</t>
  </si>
  <si>
    <t>Cebu Daily News(www.cdn.ph)</t>
  </si>
  <si>
    <t>Women's Journal</t>
  </si>
  <si>
    <t>Punto! Central Luzon(punto.com.ph)</t>
  </si>
  <si>
    <t>Zeibiz (www.zeibiz.com)</t>
  </si>
  <si>
    <t>Headline Gitnang Luzon (www.headlinegl.com)</t>
  </si>
  <si>
    <t>Bomba</t>
  </si>
  <si>
    <t>FileName</t>
  </si>
  <si>
    <t>Date</t>
  </si>
  <si>
    <t>Year</t>
  </si>
  <si>
    <t>Quarter</t>
  </si>
  <si>
    <t>Month</t>
  </si>
  <si>
    <t>Group</t>
  </si>
  <si>
    <t>Company</t>
  </si>
  <si>
    <t>Headline</t>
  </si>
  <si>
    <t>view</t>
  </si>
  <si>
    <t>Topic</t>
  </si>
  <si>
    <t>Story</t>
  </si>
  <si>
    <t>Reported Category</t>
  </si>
  <si>
    <t>Media Type</t>
  </si>
  <si>
    <t>Media Title</t>
  </si>
  <si>
    <t>Journalist</t>
  </si>
  <si>
    <t>Tone Category</t>
  </si>
  <si>
    <t>Reported Tone</t>
  </si>
  <si>
    <t>SOE</t>
  </si>
  <si>
    <t>Total Attribute Points</t>
  </si>
  <si>
    <t>Tonality</t>
  </si>
  <si>
    <t>Ad Value</t>
  </si>
  <si>
    <t>Reported ROI</t>
  </si>
  <si>
    <t>Exposure Volume</t>
  </si>
  <si>
    <t>Page Points</t>
  </si>
  <si>
    <t>Section Points</t>
  </si>
  <si>
    <t>Visibility</t>
  </si>
  <si>
    <t>ptMention</t>
  </si>
  <si>
    <t>ptPara</t>
  </si>
  <si>
    <t>ptHeadline</t>
  </si>
  <si>
    <t>PtMessage</t>
  </si>
  <si>
    <t>ptSpokes</t>
  </si>
  <si>
    <t>Message Count</t>
  </si>
  <si>
    <t>Spokesperson Count</t>
  </si>
  <si>
    <t>InHeadline</t>
  </si>
  <si>
    <t>Page Number</t>
  </si>
  <si>
    <t>Section</t>
  </si>
  <si>
    <t>Link</t>
  </si>
  <si>
    <t>Path</t>
  </si>
  <si>
    <t>Filetype</t>
  </si>
  <si>
    <t>20150701_O_CHICTOPIA_BLOG_1_021314_Elephant</t>
  </si>
  <si>
    <t>Q3</t>
  </si>
  <si>
    <t>HENNES &amp; MAURITZ (H&amp;M)</t>
  </si>
  <si>
    <t>Hennes &amp; Mauritz (H&amp;M)</t>
  </si>
  <si>
    <t>Elephant()</t>
  </si>
  <si>
    <t>General Product Feature</t>
  </si>
  <si>
    <t>Photo Spreads &amp; Fashion Editorials</t>
  </si>
  <si>
    <t>Online</t>
  </si>
  <si>
    <t>Chictopia(www.chictopia.com)</t>
  </si>
  <si>
    <t>POSITIVE</t>
  </si>
  <si>
    <t>Blogs</t>
  </si>
  <si>
    <t>D:\MA Source\Suyen Corporation\2015 Articles\20150701_O_CHICTOPIA_BLOG_1_021314_Elephant.pdf</t>
  </si>
  <si>
    <t>D:\MA Source\Suyen Corporation\2015 Articles\</t>
  </si>
  <si>
    <t>.pdf</t>
  </si>
  <si>
    <t>20150701_O_NICOLE_blogs_1_021318_Paradiso</t>
  </si>
  <si>
    <t>FOREVER 21</t>
  </si>
  <si>
    <t>Forever 21</t>
  </si>
  <si>
    <t>Paradiso()</t>
  </si>
  <si>
    <t>Nicole The Dress Up Doll Manual (nicolethedressupdoll.blogspot.com)</t>
  </si>
  <si>
    <t>D:\MA Source\Suyen Corporation\2015 Articles\20150701_O_NICOLE_blogs_1_021318_Paradiso.pdf</t>
  </si>
  <si>
    <t>20150702_O_megastyle_NEWS_1_021347_H&amp;M summer sale</t>
  </si>
  <si>
    <t>H&amp;M summer sale()</t>
  </si>
  <si>
    <t>Marketing/Promos</t>
  </si>
  <si>
    <t>Events &amp; Promotions</t>
  </si>
  <si>
    <t>Megastyle(www.megastyle.ph)</t>
  </si>
  <si>
    <t>Lifestyle/Culture/Society</t>
  </si>
  <si>
    <t>D:\MA Source\Suyen Corporation\2015 Articles\20150702_O_megastyle_NEWS_1_021347_H&amp;M summer sale.pdf</t>
  </si>
  <si>
    <t>20150703_N_MBSW_FC_PG11_20a7ec</t>
  </si>
  <si>
    <t>Mix and Match()</t>
  </si>
  <si>
    <t>Top Picks &amp; Seasonal Features</t>
  </si>
  <si>
    <t>Newspaper</t>
  </si>
  <si>
    <t>Fashion/Design/Art</t>
  </si>
  <si>
    <t>D:\MA Source\Suyen Corporation\2015 Articles\20150703_N_MBSW_FC_PG11_20a7ec.pdf</t>
  </si>
  <si>
    <t>20150703_O_BSST_NEWS_1_021393_H&amp;M to open first st</t>
  </si>
  <si>
    <t>H&amp;M to open first store in India this fall()</t>
  </si>
  <si>
    <t>Corporate News</t>
  </si>
  <si>
    <t>Corporate &amp; Financial News</t>
  </si>
  <si>
    <t>Business Standard Manual (www.business-standard.com)</t>
  </si>
  <si>
    <t>Business/Finance</t>
  </si>
  <si>
    <t>D:\MA Source\Suyen Corporation\2015 Articles\20150703_O_BSST_NEWS_1_021393_H&amp;M to open first st.pdf</t>
  </si>
  <si>
    <t>20150703_N_MBSW_WAW_pg14,15_20a83c</t>
  </si>
  <si>
    <t>Wise Girl Says()</t>
  </si>
  <si>
    <t>Miscellaneous/Others</t>
  </si>
  <si>
    <t>D:\MA Source\Suyen Corporation\2015 Articles\20150703_N_MBSW_WAW_pg14,15_20a83c.pdf</t>
  </si>
  <si>
    <t>20150703_N_MBSW_FC_PG8,9_20a7e3</t>
  </si>
  <si>
    <t>For All Seasons()</t>
  </si>
  <si>
    <t>D:\MA Source\Suyen Corporation\2015 Articles\20150703_N_MBSW_FC_PG8,9_20a7e3.pdf</t>
  </si>
  <si>
    <t>UNIQLO</t>
  </si>
  <si>
    <t>Uniqlo</t>
  </si>
  <si>
    <t>20150706_M_WJ_FEAT_pg36_20acaf</t>
  </si>
  <si>
    <t>PENSHOPPE</t>
  </si>
  <si>
    <t>Penshoppe</t>
  </si>
  <si>
    <t>Sean O'Pry Walks the Runway in</t>
  </si>
  <si>
    <t>Endorser Feature</t>
  </si>
  <si>
    <t>Management, Staff, Endorser Features</t>
  </si>
  <si>
    <t>Magazine</t>
  </si>
  <si>
    <t>Special Feature/Special Section</t>
  </si>
  <si>
    <t>D:\MA Source\Suyen Corporation\2015 Articles\20150706_M_WJ_FEAT_pg36_20acaf.pdf</t>
  </si>
  <si>
    <t>20150707_O_STYLBIB_NEWS_7_1884690011</t>
  </si>
  <si>
    <t>Take A Peek Into The Lemaire for Uniqlo Collection</t>
  </si>
  <si>
    <t>New Product Collection</t>
  </si>
  <si>
    <t>Style Bible(www.stylebible.ph)</t>
  </si>
  <si>
    <t>Nation/Local</t>
  </si>
  <si>
    <t>D:\MA Source\Suyen Corporation\2015 Articles\20150707_O_STYLBIB_NEWS_7_1884690011.pdf</t>
  </si>
  <si>
    <t>20150708_M_HILI_COVER_PGCover,18to21_20ccdb</t>
  </si>
  <si>
    <t>BENCH</t>
  </si>
  <si>
    <t>Bench</t>
  </si>
  <si>
    <t>In search of the next big thing()</t>
  </si>
  <si>
    <t>CEO/Staff</t>
  </si>
  <si>
    <t>High Life</t>
  </si>
  <si>
    <t>D:\MA Source\Suyen Corporation\2015 Articles\20150708_M_HILI_COVER_PGCover,18to21_20ccdb.pdf</t>
  </si>
  <si>
    <t>20150708_N_TPS_LS_PGF4_20cf83</t>
  </si>
  <si>
    <t>Bench Fix stylin' your way to school()</t>
  </si>
  <si>
    <t>D:\MA Source\Suyen Corporation\2015 Articles\20150708_N_TPS_LS_PGF4_20cf83.pdf</t>
  </si>
  <si>
    <t>20150708_M_CAND_FEAT_pg9_20cd54_Add this to your wis</t>
  </si>
  <si>
    <t>Add this to your wishlist right now()</t>
  </si>
  <si>
    <t>D:\MA Source\Suyen Corporation\2015 Articles\20150708_M_CAND_FEAT_pg9_20cd54_Add this to your wis.pdf</t>
  </si>
  <si>
    <t>20150708_M_HOLA_FEAT_PG29_20c380</t>
  </si>
  <si>
    <t>Words of wisdom()</t>
  </si>
  <si>
    <t>Hola</t>
  </si>
  <si>
    <t>D:\MA Source\Suyen Corporation\2015 Articles\20150708_M_HOLA_FEAT_PG29_20c380.pdf</t>
  </si>
  <si>
    <t>20150708_M_HOLA_FEAT_pg12TO18_20c368</t>
  </si>
  <si>
    <t>A happy ending for Sweden's Cinderella story as Prince Carl Philip weds Sofia Hellqvist()</t>
  </si>
  <si>
    <t>General Mentions</t>
  </si>
  <si>
    <t>D:\MA Source\Suyen Corporation\2015 Articles\20150708_M_HOLA_FEAT_pg12TO18_20c368.pdf</t>
  </si>
  <si>
    <t>20150708_O_CANDYOL_NEWS_5_1900283394</t>
  </si>
  <si>
    <t>The 8 Things You Shouldn't Wear During the Rainy Season</t>
  </si>
  <si>
    <t>Candy Magazine Online(www.candymag.com)</t>
  </si>
  <si>
    <t>D:\MA Source\Suyen Corporation\2015 Articles\20150708_O_CANDYOL_NEWS_5_1900283394.pdf</t>
  </si>
  <si>
    <t>20150708_O_MSNPH_NEWS_6_1897065717</t>
  </si>
  <si>
    <t>15 Parts of Your Body You Didn't Know Need Jewelry</t>
  </si>
  <si>
    <t>MSN Philippines (www.news.ph.msn.com)</t>
  </si>
  <si>
    <t>D:\MA Source\Suyen Corporation\2015 Articles\20150708_O_MSNPH_NEWS_6_1897065717.pdf</t>
  </si>
  <si>
    <t>20150709_M_COSM_FEAT_pg16,17_20cd34</t>
  </si>
  <si>
    <t>Happy List()</t>
  </si>
  <si>
    <t>D:\MA Source\Suyen Corporation\2015 Articles\20150709_M_COSM_FEAT_pg16,17_20cd34.pdf</t>
  </si>
  <si>
    <t>20150709_M_GH_FEAT_PG61to64_20cf07</t>
  </si>
  <si>
    <t>How do you choose the right shoe()</t>
  </si>
  <si>
    <t>Good Housekeeping</t>
  </si>
  <si>
    <t>D:\MA Source\Suyen Corporation\2015 Articles\20150709_M_GH_FEAT_PG61to64_20cf07.pdf</t>
  </si>
  <si>
    <t>20150710_N_MBSW_FC_pg10_20e76b</t>
  </si>
  <si>
    <t>Steal Her Style RIHANNA()</t>
  </si>
  <si>
    <t>D:\MA Source\Suyen Corporation\2015 Articles\20150710_N_MBSW_FC_pg10_20e76b.pdf</t>
  </si>
  <si>
    <t>20150710_O_SPOT_NEWS_5_1925424752</t>
  </si>
  <si>
    <t>The Lowdown: Rajo Laurel says another designer plagiarized his work, but...</t>
  </si>
  <si>
    <t>Industry-Related</t>
  </si>
  <si>
    <t>Spot(www.spot.ph)</t>
  </si>
  <si>
    <t>D:\MA Source\Suyen Corporation\2015 Articles\20150710_O_SPOT_NEWS_5_1925424752.pdf</t>
  </si>
  <si>
    <t>20150711_O_10000014_NEWS_5_1931021107</t>
  </si>
  <si>
    <t>School-friendly sartorials</t>
  </si>
  <si>
    <t>D:\MA Source\Suyen Corporation\2015 Articles\20150711_O_10000014_NEWS_5_1931021107.pdf</t>
  </si>
  <si>
    <t>20150712_N_TPSS_SL_PGF2,F3_20f628</t>
  </si>
  <si>
    <t>Community showcase at Harbor Point's Style Origin 2015()</t>
  </si>
  <si>
    <t>Events</t>
  </si>
  <si>
    <t>D:\MA Source\Suyen Corporation\2015 Articles\20150712_N_TPSS_SL_PGF2,F3_20f628.pdf</t>
  </si>
  <si>
    <t>20150712_O_CHICTOPIA_BLOG_1_021618_MORNING BLUES</t>
  </si>
  <si>
    <t>MORNING BLUES()</t>
  </si>
  <si>
    <t>D:\MA Source\Suyen Corporation\2015 Articles\20150712_O_CHICTOPIA_BLOG_1_021618_MORNING BLUES.pdf</t>
  </si>
  <si>
    <t>20150714_M_MTRO_FEAT_PG110to119_20ea87</t>
  </si>
  <si>
    <t>The Master Class()</t>
  </si>
  <si>
    <t>D:\MA Source\Suyen Corporation\2015 Articles\20150714_M_MTRO_FEAT_PG110to119_20ea87.pdf</t>
  </si>
  <si>
    <t>20150714_M_ENTR_FEAT_PG92,93_21031b</t>
  </si>
  <si>
    <t>Conport Zone()</t>
  </si>
  <si>
    <t>Entrepreneur</t>
  </si>
  <si>
    <t>D:\MA Source\Suyen Corporation\2015 Articles\20150714_M_ENTR_FEAT_PG92,93_21031b.pdf</t>
  </si>
  <si>
    <t>20150714_M_MTRO_FEAT_PG104to109_20ea84</t>
  </si>
  <si>
    <t>Its in the Bag()</t>
  </si>
  <si>
    <t>D:\MA Source\Suyen Corporation\2015 Articles\20150714_M_MTRO_FEAT_PG104to109_20ea84.pdf</t>
  </si>
  <si>
    <t>20150714_M_TGIR_FEAT_PG64_21025e</t>
  </si>
  <si>
    <t>How to wear()</t>
  </si>
  <si>
    <t>Total Girl</t>
  </si>
  <si>
    <t>D:\MA Source\Suyen Corporation\2015 Articles\20150714_M_TGIR_FEAT_PG64_21025e.pdf</t>
  </si>
  <si>
    <t>20150715_M_CHLK_FEAT_pg54,55_2103b4</t>
  </si>
  <si>
    <t>Say no to friendvy()</t>
  </si>
  <si>
    <t>D:\MA Source\Suyen Corporation\2015 Articles\20150715_M_CHLK_FEAT_pg54,55_2103b4.pdf</t>
  </si>
  <si>
    <t>20150715_M_CHLK_FEAT_pg77TO80_2103b8</t>
  </si>
  <si>
    <t>Of hooks and heartbreaks()</t>
  </si>
  <si>
    <t>D:\MA Source\Suyen Corporation\2015 Articles\20150715_M_CHLK_FEAT_pg77TO80_2103b8.pdf</t>
  </si>
  <si>
    <t>20150716_M_MEG_FEAT_pg28TO32_210b49</t>
  </si>
  <si>
    <t>LOYAL()</t>
  </si>
  <si>
    <t>Meg</t>
  </si>
  <si>
    <t>D:\MA Source\Suyen Corporation\2015 Articles\20150716_M_MEG_FEAT_pg28TO32_210b49.pdf</t>
  </si>
  <si>
    <t>20150716_M_MEG_FEAT_pg62_210b51</t>
  </si>
  <si>
    <t>HnM MUSIC PRESENTS PORTER ROBINSON()</t>
  </si>
  <si>
    <t>D:\MA Source\Suyen Corporation\2015 Articles\20150716_M_MEG_FEAT_pg62_210b51.pdf</t>
  </si>
  <si>
    <t>20150716_O_10000076_NEWS_4_1987696729</t>
  </si>
  <si>
    <t>China reprimands online companies for spread of sex video</t>
  </si>
  <si>
    <t>NEGATIVE</t>
  </si>
  <si>
    <t>World News/Overseas/Asia</t>
  </si>
  <si>
    <t>D:\MA Source\Suyen Corporation\2015 Articles\20150716_O_10000076_NEWS_4_1987696729.pdf</t>
  </si>
  <si>
    <t>20150716_M_MEG_FEAT_pg33_210b4a</t>
  </si>
  <si>
    <t>THE GREAT SPENDER()</t>
  </si>
  <si>
    <t>D:\MA Source\Suyen Corporation\2015 Articles\20150716_M_MEG_FEAT_pg33_210b4a.pdf</t>
  </si>
  <si>
    <t>20150716_O_CANDYOL_NEWS_5_1983958816</t>
  </si>
  <si>
    <t>Style Files: Marga Alcantara</t>
  </si>
  <si>
    <t>Shopping Choice</t>
  </si>
  <si>
    <t>D:\MA Source\Suyen Corporation\2015 Articles\20150716_O_CANDYOL_NEWS_5_1983958816.pdf</t>
  </si>
  <si>
    <t>20150717_N_MBSW_FEAT_PG4_2121d5</t>
  </si>
  <si>
    <t>Editor's note()</t>
  </si>
  <si>
    <t>D:\MA Source\Suyen Corporation\2015 Articles\20150717_N_MBSW_FEAT_PG4_2121d5.pdf</t>
  </si>
  <si>
    <t>20150717_N_MBSW_WAW_PG14,15_212212</t>
  </si>
  <si>
    <t>Lights, Camera, Action()</t>
  </si>
  <si>
    <t>D:\MA Source\Suyen Corporation\2015 Articles\20150717_N_MBSW_WAW_PG14,15_212212.pdf</t>
  </si>
  <si>
    <t>20150717_N_MBSW_FC_pg8,9_2121ba</t>
  </si>
  <si>
    <t>It Rains, It Pours()</t>
  </si>
  <si>
    <t>D:\MA Source\Suyen Corporation\2015 Articles\20150717_N_MBSW_FC_pg8,9_2121ba.pdf</t>
  </si>
  <si>
    <t>20150717_N_MBSW_FC_pg10_2121ce</t>
  </si>
  <si>
    <t>Steal Her Style MIRANDA KERR()</t>
  </si>
  <si>
    <t>D:\MA Source\Suyen Corporation\2015 Articles\20150717_N_MBSW_FC_pg10_2121ce.pdf</t>
  </si>
  <si>
    <t>20150719_O_RAPLER_NEWS_10_2015827651</t>
  </si>
  <si>
    <t>Five detained over China Uniqlo sex tape report</t>
  </si>
  <si>
    <t>Rappler (www.rappler.com)</t>
  </si>
  <si>
    <t>D:\MA Source\Suyen Corporation\2015 Articles\20150719_O_RAPLER_NEWS_10_2015827651.pdf</t>
  </si>
  <si>
    <t>20150719_O_10000002_NEWS_5_2015588431</t>
  </si>
  <si>
    <t>Five detained over China Uniqlo sex tape: report</t>
  </si>
  <si>
    <t>D:\MA Source\Suyen Corporation\2015 Articles\20150719_O_10000002_NEWS_5_2015588431.pdf</t>
  </si>
  <si>
    <t>20150719_O_CHICTOPIA_BLOG_1_021687_ILUSTRADO</t>
  </si>
  <si>
    <t>ILUSTRADO()</t>
  </si>
  <si>
    <t>D:\MA Source\Suyen Corporation\2015 Articles\20150719_O_CHICTOPIA_BLOG_1_021687_ILUSTRADO.pdf</t>
  </si>
  <si>
    <t>20150720_M_GARG_FEAT_PG126to133_211ed5</t>
  </si>
  <si>
    <t>ATHLEISURE NOW()</t>
  </si>
  <si>
    <t>D:\MA Source\Suyen Corporation\2015 Articles\20150720_M_GARG_FEAT_PG126to133_211ed5.pdf</t>
  </si>
  <si>
    <t>20150720_M_GARG_FEAT_PG68,69_211e77</t>
  </si>
  <si>
    <t>Holes in one()</t>
  </si>
  <si>
    <t>D:\MA Source\Suyen Corporation\2015 Articles\20150720_M_GARG_FEAT_PG68,69_211e77.pdf</t>
  </si>
  <si>
    <t>20150720_M_GARG_FEAT_pg58TO65_211e4c_READY TO RUMBLE</t>
  </si>
  <si>
    <t>READY TO RUMBLE()</t>
  </si>
  <si>
    <t>D:\MA Source\Suyen Corporation\2015 Articles\20150720_M_GARG_FEAT_pg58TO65_211e4c_READY TO RUMBLE.pdf</t>
  </si>
  <si>
    <t>20150720_M_MH_FEAT_PG71to79_211e97</t>
  </si>
  <si>
    <t>DENIM DOMINATION()</t>
  </si>
  <si>
    <t>D:\MA Source\Suyen Corporation\2015 Articles\20150720_M_MH_FEAT_PG71to79_211e97.pdf</t>
  </si>
  <si>
    <t>20150720_M_GARG_FEAT_PG44to49_211e21</t>
  </si>
  <si>
    <t>Athletic Aesthetes()</t>
  </si>
  <si>
    <t>D:\MA Source\Suyen Corporation\2015 Articles\20150720_M_GARG_FEAT_PG44to49_211e21.pdf</t>
  </si>
  <si>
    <t>20150720_M_GARG_FEAT_PG70,71_211e79</t>
  </si>
  <si>
    <t>Active force()</t>
  </si>
  <si>
    <t>D:\MA Source\Suyen Corporation\2015 Articles\20150720_M_GARG_FEAT_PG70,71_211e79.pdf</t>
  </si>
  <si>
    <t>20150720_M_GARG_FEAT_PG72,73_211e7a</t>
  </si>
  <si>
    <t>Right As Rain()</t>
  </si>
  <si>
    <t>D:\MA Source\Suyen Corporation\2015 Articles\20150720_M_GARG_FEAT_PG72,73_211e7a.pdf</t>
  </si>
  <si>
    <t>20150720_O_10000014_NEWS_5_2028594989</t>
  </si>
  <si>
    <t>Beijing police detain 4 for sex video that spread online</t>
  </si>
  <si>
    <t>D:\MA Source\Suyen Corporation\2015 Articles\20150720_O_10000014_NEWS_5_2028594989.pdf</t>
  </si>
  <si>
    <t>20150721_O_10000052_NEWS_8_2030455016</t>
  </si>
  <si>
    <t>PRA presents the 17th Asia Pacific Retailers Convention and Exhibit</t>
  </si>
  <si>
    <t>D:\MA Source\Suyen Corporation\2015 Articles\20150721_O_10000052_NEWS_8_2030455016.pdf</t>
  </si>
  <si>
    <t>20150721_N_BM_COY_PG3ofB2_21468a</t>
  </si>
  <si>
    <t>Dressing-room sex video goes viral in China()</t>
  </si>
  <si>
    <t>D:\MA Source\Suyen Corporation\2015 Articles\20150721_N_BM_COY_PG3ofB2_21468a.pdf</t>
  </si>
  <si>
    <t>20150722_M_ESQR_LET_PG8_213f0d</t>
  </si>
  <si>
    <t>Dear Ringo()</t>
  </si>
  <si>
    <t>Esquire</t>
  </si>
  <si>
    <t>D:\MA Source\Suyen Corporation\2015 Articles\20150722_M_ESQR_LET_PG8_213f0d.pdf</t>
  </si>
  <si>
    <t>20150722_M_ESQR_PEP_PG56_213f93</t>
  </si>
  <si>
    <t>A FEAST AT SUNSET()</t>
  </si>
  <si>
    <t>PEP (People, Events, Places)</t>
  </si>
  <si>
    <t>D:\MA Source\Suyen Corporation\2015 Articles\20150722_M_ESQR_PEP_PG56_213f93.pdf</t>
  </si>
  <si>
    <t>20150723_O_10000014_NEWS_5_2063422737</t>
  </si>
  <si>
    <t>H&amp;M to open in SM Fairview Aug. 6</t>
  </si>
  <si>
    <t>D:\MA Source\Suyen Corporation\2015 Articles\20150723_O_10000014_NEWS_5_2063422737.pdf</t>
  </si>
  <si>
    <t>20150723_M_STYL_FEAT_PG52to67_215379</t>
  </si>
  <si>
    <t>A sorta Fairytale()</t>
  </si>
  <si>
    <t>Sense &amp; Style</t>
  </si>
  <si>
    <t>D:\MA Source\Suyen Corporation\2015 Articles\20150723_M_STYL_FEAT_PG52to67_215379.pdf</t>
  </si>
  <si>
    <t>20150724_N_MBSW_FC_PG11_215dde</t>
  </si>
  <si>
    <t>SEEING SPOTS()</t>
  </si>
  <si>
    <t>D:\MA Source\Suyen Corporation\2015 Articles\20150724_N_MBSW_FC_PG11_215dde.pdf</t>
  </si>
  <si>
    <t>20150724_N_MBSW_WAW_PG14,15_215e23</t>
  </si>
  <si>
    <t>PLAYING DRESS UP()</t>
  </si>
  <si>
    <t>D:\MA Source\Suyen Corporation\2015 Articles\20150724_N_MBSW_WAW_PG14,15_215e23.pdf</t>
  </si>
  <si>
    <t>20150725_N_PDI_LS_pgC2_216ac7</t>
  </si>
  <si>
    <t>The artventures of Jeca Martinez</t>
  </si>
  <si>
    <t>D:\MA Source\Suyen Corporation\2015 Articles\20150725_N_PDI_LS_pgC2_216ac7.pdf</t>
  </si>
  <si>
    <t>20150726_N_TPSS_SL_PGI2,I3_216941</t>
  </si>
  <si>
    <t>Style Origin brings fun fashion fete to Ayala Center Cebu()</t>
  </si>
  <si>
    <t>D:\MA Source\Suyen Corporation\2015 Articles\20150726_N_TPSS_SL_PGI2,I3_216941.pdf</t>
  </si>
  <si>
    <t>20150729_N_TPS_BS_PGB4_2186b9</t>
  </si>
  <si>
    <t>PFA scouts for the next big thing in franchising()</t>
  </si>
  <si>
    <t>D:\MA Source\Suyen Corporation\2015 Articles\20150729_N_TPS_BS_PGB4_2186b9.pdf</t>
  </si>
  <si>
    <t>20150731_N_MB_LL_pgC2_2198d0</t>
  </si>
  <si>
    <t>SIX IS IT</t>
  </si>
  <si>
    <t>Store Opening</t>
  </si>
  <si>
    <t>D:\MA Source\Suyen Corporation\2015 Articles\20150731_N_MB_LL_pgC2_2198d0.pdf</t>
  </si>
  <si>
    <t>20150731_N_MBSW_CVRS_PGCover,3,18to23_219b69</t>
  </si>
  <si>
    <t>The Vineyard Son()</t>
  </si>
  <si>
    <t>D:\MA Source\Suyen Corporation\2015 Articles\20150731_N_MBSW_CVRS_PGCover,3,18to23_219b69.pdf</t>
  </si>
  <si>
    <t>20150807_M_TGIR_FEAT_PG54to59_21d489</t>
  </si>
  <si>
    <t>Costume party()</t>
  </si>
  <si>
    <t>Shipping/Logistics</t>
  </si>
  <si>
    <t>D:\MA Source\Suyen Corporation\2015 Articles\20150807_M_TGIR_FEAT_PG54to59_21d489.pdf</t>
  </si>
  <si>
    <t>20150806_M_COSM_FEAT_pg58_21bf28</t>
  </si>
  <si>
    <t>FLARES()</t>
  </si>
  <si>
    <t>Sports</t>
  </si>
  <si>
    <t>D:\MA Source\Suyen Corporation\2015 Articles\20150806_M_COSM_FEAT_pg58_21bf28.pdf</t>
  </si>
  <si>
    <t>20150818_M_PREV_FEAT_pg22,23_221ea8</t>
  </si>
  <si>
    <t>The Collaborators()</t>
  </si>
  <si>
    <t>D:\MA Source\Suyen Corporation\2015 Articles\20150818_M_PREV_FEAT_pg22,23_221ea8.pdf</t>
  </si>
  <si>
    <t>20150815_N_PDI_LS_PGF1,F4_22200b</t>
  </si>
  <si>
    <t>Tee party, too()</t>
  </si>
  <si>
    <t>D:\MA Source\Suyen Corporation\2015 Articles\20150815_N_PDI_LS_PGF1,F4_22200b.pdf</t>
  </si>
  <si>
    <t>20150806_O_10000014_NEWS_5_2213486217</t>
  </si>
  <si>
    <t>China orders homemade sex videos removed from social media</t>
  </si>
  <si>
    <t>D:\MA Source\Suyen Corporation\2015 Articles\20150806_O_10000014_NEWS_5_2213486217.pdf</t>
  </si>
  <si>
    <t>20150826_N_TDT_LIFE_PG12_22809d</t>
  </si>
  <si>
    <t>Domination()</t>
  </si>
  <si>
    <t>D:\MA Source\Suyen Corporation\2015 Articles\20150826_N_TDT_LIFE_PG12_22809d.pdf</t>
  </si>
  <si>
    <t>20150828_N_MBSW_CVRS_pgCOV1,3,18TO23_2294cf</t>
  </si>
  <si>
    <t>At Your Service()</t>
  </si>
  <si>
    <t>D:\MA Source\Suyen Corporation\2015 Articles\20150828_N_MBSW_CVRS_pgCOV1,3,18TO23_2294cf.pdf</t>
  </si>
  <si>
    <t>20150828_O_STATUSMAG_NEWS_7_2461571912</t>
  </si>
  <si>
    <t>Meet Penshoppes Newest Urban Rebel: Sandara Park</t>
  </si>
  <si>
    <t>Status Mag Online(www.statusmagonline.com)</t>
  </si>
  <si>
    <t>D:\MA Source\Suyen Corporation\2015 Articles\20150828_O_STATUSMAG_NEWS_7_2461571912.pdf</t>
  </si>
  <si>
    <t>20150806_M_COSM_FEAT_pg158,59_21bf78</t>
  </si>
  <si>
    <t>DECORATING TIPS FROM A COSMO GIRL()</t>
  </si>
  <si>
    <t>D:\MA Source\Suyen Corporation\2015 Articles\20150806_M_COSM_FEAT_pg158,59_21bf78.pdf</t>
  </si>
  <si>
    <t>20150808_N_BM_BAF_pg2OFB2_21e34d</t>
  </si>
  <si>
    <t>Bank of Japan leaves monetary policy unchanged as forecast()</t>
  </si>
  <si>
    <t>Financial News</t>
  </si>
  <si>
    <t>D:\MA Source\Suyen Corporation\2015 Articles\20150808_N_BM_BAF_pg2OFB2_21e34d.pdf</t>
  </si>
  <si>
    <t>20150805_O_10000004_NEWS_8_2198387029</t>
  </si>
  <si>
    <t>Asian stocks drop as Fed bets propel dollar; commodities mixed</t>
  </si>
  <si>
    <t>D:\MA Source\Suyen Corporation\2015 Articles\20150805_O_10000004_NEWS_8_2198387029.pdf</t>
  </si>
  <si>
    <t>20150819_M_MTRH_FEAT_pg20TO24_223806</t>
  </si>
  <si>
    <t>A deceptively simple color</t>
  </si>
  <si>
    <t>Metro Home</t>
  </si>
  <si>
    <t>D:\MA Source\Suyen Corporation\2015 Articles\20150819_M_MTRH_FEAT_pg20TO24_223806.pdf</t>
  </si>
  <si>
    <t>20150804_M_MTRO_LET_pg10_219f8b_editors note</t>
  </si>
  <si>
    <t>editor's note()</t>
  </si>
  <si>
    <t>D:\MA Source\Suyen Corporation\2015 Articles\20150804_M_MTRO_LET_pg10_219f8b_editors note.pdf</t>
  </si>
  <si>
    <t>20150806_M_GARG_FEAT_pg40TO43_21c9bb</t>
  </si>
  <si>
    <t>A neat feast()</t>
  </si>
  <si>
    <t>D:\MA Source\Suyen Corporation\2015 Articles\20150806_M_GARG_FEAT_pg40TO43_21c9bb.pdf</t>
  </si>
  <si>
    <t>20150814_M_UNO_FEAT_PG78TO84_2213f4</t>
  </si>
  <si>
    <t>KYLIE VERZOSA()</t>
  </si>
  <si>
    <t>UNO</t>
  </si>
  <si>
    <t>D:\MA Source\Suyen Corporation\2015 Articles\20150814_M_UNO_FEAT_PG78TO84_2213f4.pdf</t>
  </si>
  <si>
    <t>20150827_O_CANDYOL_NEWS_5_2448530359</t>
  </si>
  <si>
    <t>Style Files: Isabelle Utleg</t>
  </si>
  <si>
    <t>Stocks/Economy/Money</t>
  </si>
  <si>
    <t>D:\MA Source\Suyen Corporation\2015 Articles\20150827_O_CANDYOL_NEWS_5_2448530359.pdf</t>
  </si>
  <si>
    <t>20150806_M_COSM_FEAT_pg51to54_21bf23</t>
  </si>
  <si>
    <t>DRESS IN STEREO()</t>
  </si>
  <si>
    <t>D:\MA Source\Suyen Corporation\2015 Articles\20150806_M_COSM_FEAT_pg51to54_21bf23.pdf</t>
  </si>
  <si>
    <t>20150803_M_CHLK_FEAT_pg26,27_21a084</t>
  </si>
  <si>
    <t>Flatter your figure()</t>
  </si>
  <si>
    <t>D:\MA Source\Suyen Corporation\2015 Articles\20150803_M_CHLK_FEAT_pg26,27_21a084.pdf</t>
  </si>
  <si>
    <t>20150814_N_MBSW_FC_PG10,11_221aef</t>
  </si>
  <si>
    <t>Letting Loose()</t>
  </si>
  <si>
    <t>D:\MA Source\Suyen Corporation\2015 Articles\20150814_N_MBSW_FC_PG10,11_221aef.pdf</t>
  </si>
  <si>
    <t>20150814_O_STYLBIB_NEWS_7_2304707476</t>
  </si>
  <si>
    <t>How to Wear Red Lipstick as an Accessory</t>
  </si>
  <si>
    <t>D:\MA Source\Suyen Corporation\2015 Articles\20150814_O_STYLBIB_NEWS_7_2304707476.pdf</t>
  </si>
  <si>
    <t>20150815_O_CHICTOPIA_BLOG_1_022338_Suede Skirt</t>
  </si>
  <si>
    <t>Suede Skirt()</t>
  </si>
  <si>
    <t>D:\MA Source\Suyen Corporation\2015 Articles\20150815_O_CHICTOPIA_BLOG_1_022338_Suede Skirt.pdf</t>
  </si>
  <si>
    <t>20150803_O_10000003_NEWS_4_2175553628</t>
  </si>
  <si>
    <t>Uniqlo eyes 200 new stores in PH by 2020</t>
  </si>
  <si>
    <t>Business Expansion</t>
  </si>
  <si>
    <t>D:\MA Source\Suyen Corporation\2015 Articles\20150803_O_10000003_NEWS_4_2175553628.pdf</t>
  </si>
  <si>
    <t>20150809_N_TDT_LIFE_pg11_21eb5f</t>
  </si>
  <si>
    <t>Marketing summit tackles discipline's core values, promise and future()</t>
  </si>
  <si>
    <t>D:\MA Source\Suyen Corporation\2015 Articles\20150809_N_TDT_LIFE_pg11_21eb5f.pdf</t>
  </si>
  <si>
    <t>20150821_N_MBSW_FC_pg12_225b47</t>
  </si>
  <si>
    <t>Steal Her Style Victoria Beckham()</t>
  </si>
  <si>
    <t>D:\MA Source\Suyen Corporation\2015 Articles\20150821_N_MBSW_FC_pg12_225b47.pdf</t>
  </si>
  <si>
    <t>20150803_M_WJ_FEAT_PG34_219771</t>
  </si>
  <si>
    <t>Uniqlo Launches 2015; UT Line()</t>
  </si>
  <si>
    <t>D:\MA Source\Suyen Corporation\2015 Articles\20150803_M_WJ_FEAT_PG34_219771.pdf</t>
  </si>
  <si>
    <t>20150826_O_10000029_NEWS_5_2430732450</t>
  </si>
  <si>
    <t>Denimation</t>
  </si>
  <si>
    <t>Philippines Daily Tribune(www.tribune.net.ph)</t>
  </si>
  <si>
    <t>Technews/Infotech/Gadgets</t>
  </si>
  <si>
    <t>D:\MA Source\Suyen Corporation\2015 Articles\20150826_O_10000029_NEWS_5_2430732450.pdf</t>
  </si>
  <si>
    <t>20150803_M_CHLK_FEAT_PG61_21a099</t>
  </si>
  <si>
    <t>Blowout in 3 2 1()</t>
  </si>
  <si>
    <t>D:\MA Source\Suyen Corporation\2015 Articles\20150803_M_CHLK_FEAT_PG61_21a099.pdf</t>
  </si>
  <si>
    <t>20150806_M_GARG_FEAT_PG82,83_21c9ee</t>
  </si>
  <si>
    <t>BEANIE, BABY()</t>
  </si>
  <si>
    <t>D:\MA Source\Suyen Corporation\2015 Articles\20150806_M_GARG_FEAT_PG82,83_21c9ee.pdf</t>
  </si>
  <si>
    <t>20150828_N_MBSW_FEAT_PG12,13_22952a</t>
  </si>
  <si>
    <t>Stay in Style()</t>
  </si>
  <si>
    <t>D:\MA Source\Suyen Corporation\2015 Articles\20150828_N_MBSW_FEAT_PG12,13_22952a.pdf</t>
  </si>
  <si>
    <t>20150806_M_GARG_FEAT_PG74,75_21c9e3</t>
  </si>
  <si>
    <t>Talking shirts()</t>
  </si>
  <si>
    <t>D:\MA Source\Suyen Corporation\2015 Articles\20150806_M_GARG_FEAT_PG74,75_21c9e3.pdf</t>
  </si>
  <si>
    <t>20150806_M_GARG_FEAT_pg90_21c9f7_Warm and to go pleas</t>
  </si>
  <si>
    <t>Warm and to go please()</t>
  </si>
  <si>
    <t>D:\MA Source\Suyen Corporation\2015 Articles\20150806_M_GARG_FEAT_pg90_21c9f7_Warm and to go pleas.pdf</t>
  </si>
  <si>
    <t>20150828_N_MBSW_FEAT_PG4_2294f3</t>
  </si>
  <si>
    <t>Staff pix()</t>
  </si>
  <si>
    <t>D:\MA Source\Suyen Corporation\2015 Articles\20150828_N_MBSW_FEAT_PG4_2294f3.pdf</t>
  </si>
  <si>
    <t>20150814_N_MBSW_CVRS_PGCov1,3,18to24_221b76</t>
  </si>
  <si>
    <t>A FLARE FOR EVERY THING()</t>
  </si>
  <si>
    <t>D:\MA Source\Suyen Corporation\2015 Articles\20150814_N_MBSW_CVRS_PGCov1,3,18to24_221b76.pdf</t>
  </si>
  <si>
    <t>20150823_O_CHICTOPIA_BLOG_1_022632_I need vitamin Sea!</t>
  </si>
  <si>
    <t>I need vitamin Sea!()</t>
  </si>
  <si>
    <t>D:\MA Source\Suyen Corporation\2015 Articles\20150823_O_CHICTOPIA_BLOG_1_022632_I need vitamin Sea!.pdf</t>
  </si>
  <si>
    <t>20150826_O_10000004_NEWS_8_2437934377</t>
  </si>
  <si>
    <t>Tokyo shares end 3.2% higher after China rate cut</t>
  </si>
  <si>
    <t>D:\MA Source\Suyen Corporation\2015 Articles\20150826_O_10000004_NEWS_8_2437934377.pdf</t>
  </si>
  <si>
    <t>20150823_O_CHICTOPIA_BLOG_1_022631_Garnet for a simple</t>
  </si>
  <si>
    <t>Garnet for a simple event()</t>
  </si>
  <si>
    <t>D:\MA Source\Suyen Corporation\2015 Articles\20150823_O_CHICTOPIA_BLOG_1_022631_Garnet for a simple.pdf</t>
  </si>
  <si>
    <t>20150811_O_CHICTOPIA_BLOG_1_022302_Platform Life</t>
  </si>
  <si>
    <t>Platform Life()</t>
  </si>
  <si>
    <t>D:\MA Source\Suyen Corporation\2015 Articles\20150811_O_CHICTOPIA_BLOG_1_022302_Platform Life.pdf</t>
  </si>
  <si>
    <t>20150802_O_CHICTOPIA_BLOG_1_022163_The Silver Stones</t>
  </si>
  <si>
    <t>The Silver Stones()</t>
  </si>
  <si>
    <t>D:\MA Source\Suyen Corporation\2015 Articles\20150802_O_CHICTOPIA_BLOG_1_022163_The Silver Stones.pdf</t>
  </si>
  <si>
    <t>20150818_O_CHICTOPIA_BLOG_1_022398_Ugly hair dont care</t>
  </si>
  <si>
    <t>Ugly hair don't care()</t>
  </si>
  <si>
    <t>D:\MA Source\Suyen Corporation\2015 Articles\20150818_O_CHICTOPIA_BLOG_1_022398_Ugly hair dont care.pdf</t>
  </si>
  <si>
    <t>20150820_N_MT_LT_PGB8_2251b6</t>
  </si>
  <si>
    <t>Upgrades unveiled()</t>
  </si>
  <si>
    <t>D:\MA Source\Suyen Corporation\2015 Articles\20150820_N_MT_LT_PGB8_2251b6.pdf</t>
  </si>
  <si>
    <t>20150828_N_MBSW_FEAT_pg4_2294f5</t>
  </si>
  <si>
    <t>Contributors</t>
  </si>
  <si>
    <t>D:\MA Source\Suyen Corporation\2015 Articles\20150828_N_MBSW_FEAT_pg4_2294f5.pdf</t>
  </si>
  <si>
    <t>20150823_O_CHICTOPIA_BLOG_1_022630_Sunday Fun Day</t>
  </si>
  <si>
    <t>Sunday Fun Day()</t>
  </si>
  <si>
    <t>D:\MA Source\Suyen Corporation\2015 Articles\20150823_O_CHICTOPIA_BLOG_1_022630_Sunday Fun Day.pdf</t>
  </si>
  <si>
    <t>20150807_M_CAND_FEAT_pg36to43_21d3f5</t>
  </si>
  <si>
    <t>SHOES DAY()</t>
  </si>
  <si>
    <t>D:\MA Source\Suyen Corporation\2015 Articles\20150807_M_CAND_FEAT_pg36to43_21d3f5.pdf</t>
  </si>
  <si>
    <t>20150930_N_TPS_LS_pgE2_23a050</t>
  </si>
  <si>
    <t>Bench trousers embody casual cool</t>
  </si>
  <si>
    <t>Product Feature</t>
  </si>
  <si>
    <t>Fashion Feature - Men Style</t>
  </si>
  <si>
    <t>E:\MA Source\Suyen Corporation\2015 Articles\20150930_N_TPS_LS_pgE2_23a050.pdf</t>
  </si>
  <si>
    <t>E:\MA Source\Suyen Corporation\2015 Articles\</t>
  </si>
  <si>
    <t>20150912_N_PDI_LS_pgE3_230cc7</t>
  </si>
  <si>
    <t>The Showroom' defines Bench Holiday 2015 Collection</t>
  </si>
  <si>
    <t>Bench Holiday 2015 Collection</t>
  </si>
  <si>
    <t>E:\MA Source\Suyen Corporation\2015 Articles\20150912_N_PDI_LS_pgE3_230cc7.pdf</t>
  </si>
  <si>
    <t>20150917_M_HOLA_PEP_pg66_232ab3</t>
  </si>
  <si>
    <t>LOVE LOCAL BY BENCH()</t>
  </si>
  <si>
    <t>Love Local Book Launch</t>
  </si>
  <si>
    <t>E:\MA Source\Suyen Corporation\2015 Articles\20150917_M_HOLA_PEP_pg66_232ab3.pdf</t>
  </si>
  <si>
    <t>20150930_N_BM_SF_PGE4_23a48a</t>
  </si>
  <si>
    <t>BENCH COMMITS ALL 0UT SUPPORT FOR MANILA APRCE 2015()</t>
  </si>
  <si>
    <t>Event Sponsorships</t>
  </si>
  <si>
    <t>E:\MA Source\Suyen Corporation\2015 Articles\20150930_N_BM_SF_PGE4_23a48a.pdf</t>
  </si>
  <si>
    <t>20150915_M_GARG_COVER_pgCOVER,18,120TO131_230abc</t>
  </si>
  <si>
    <t>IN A NEW YORK MINUTE()</t>
  </si>
  <si>
    <t>E:\MA Source\Suyen Corporation\2015 Articles\20150915_M_GARG_COVER_pgCOVER,18,120TO131_230abc.pdf</t>
  </si>
  <si>
    <t>20150912_O_10000014_NEWS_5_2637582026</t>
  </si>
  <si>
    <t>The Showroom defines Bench Holiday 2015 Collection</t>
  </si>
  <si>
    <t>E:\MA Source\Suyen Corporation\2015 Articles\20150912_O_10000014_NEWS_5_2637582026.pdf</t>
  </si>
  <si>
    <t>20150930_N_TPS_BS_PGB6_239f6e</t>
  </si>
  <si>
    <t>BENCH COMMITS ALL-OUT SUPPORT FOR MANILA APRCE:()</t>
  </si>
  <si>
    <t>E:\MA Source\Suyen Corporation\2015 Articles\20150930_N_TPS_BS_PGB6_239f6e.pdf</t>
  </si>
  <si>
    <t>20150915_M_GARG_FEAT_PGS14toS17_230aef</t>
  </si>
  <si>
    <t>IM AGENCY MANILA()</t>
  </si>
  <si>
    <t>E:\MA Source\Suyen Corporation\2015 Articles\20150915_M_GARG_FEAT_PGS14toS17_230aef.pdf</t>
  </si>
  <si>
    <t>20150924_N_PNM_ENT_PG8,9,10_237358</t>
  </si>
  <si>
    <t>JOHN PRATS KAYOD MARINO PARA SA FUTURE NG KANYANG PAMILYA()</t>
  </si>
  <si>
    <t>Endorser</t>
  </si>
  <si>
    <t>John Prats</t>
  </si>
  <si>
    <t>Pilipino Mirror</t>
  </si>
  <si>
    <t>Entertainment</t>
  </si>
  <si>
    <t>E:\MA Source\Suyen Corporation\2015 Articles\20150924_N_PNM_ENT_PG8,9,10_237358.pdf</t>
  </si>
  <si>
    <t>20150904_N_MBSW_WN_pg6_22d10e_WEAR YOUR LOVE</t>
  </si>
  <si>
    <t>WEAR YOUR LOVE()</t>
  </si>
  <si>
    <t>Campaign</t>
  </si>
  <si>
    <t>Love Local Campaign</t>
  </si>
  <si>
    <t>E:\MA Source\Suyen Corporation\2015 Articles\20150904_N_MBSW_WN_pg6_22d10e_WEAR YOUR LOVE.pdf</t>
  </si>
  <si>
    <t>20150915_M_GARG_FEAT_PGS6toS9_230aa5</t>
  </si>
  <si>
    <t>RECO MODELING AGENCY()</t>
  </si>
  <si>
    <t>E:\MA Source\Suyen Corporation\2015 Articles\20150915_M_GARG_FEAT_PGS6toS9_230aa5.pdf</t>
  </si>
  <si>
    <t>20150928_M_KZNE_FEAT_pg33_23767c_PIXEL PICKS</t>
  </si>
  <si>
    <t>PIXEL PICKS()</t>
  </si>
  <si>
    <t>K Zone</t>
  </si>
  <si>
    <t>E:\MA Source\Suyen Corporation\2015 Articles\20150928_M_KZNE_FEAT_pg33_23767c_PIXEL PICKS.pdf</t>
  </si>
  <si>
    <t>20150915_M_GARG_FEAT_PGS2tos5_230a9d</t>
  </si>
  <si>
    <t>MERCATOR ARTIST MODEL MANAGEMENT()</t>
  </si>
  <si>
    <t>E:\MA Source\Suyen Corporation\2015 Articles\20150915_M_GARG_FEAT_PGS2tos5_230a9d.pdf</t>
  </si>
  <si>
    <t>20150915_M_GARG_FEAT_PGS12,S13_230af3</t>
  </si>
  <si>
    <t>PRIMASTELLA MANAGEMENT()</t>
  </si>
  <si>
    <t>E:\MA Source\Suyen Corporation\2015 Articles\20150915_M_GARG_FEAT_PGS12,S13_230af3.pdf</t>
  </si>
  <si>
    <t>20150915_M_GARG_FEAT_PG50to53_230a70</t>
  </si>
  <si>
    <t>SOLO FLYER()</t>
  </si>
  <si>
    <t>E:\MA Source\Suyen Corporation\2015 Articles\20150915_M_GARG_FEAT_PG50to53_230a70.pdf</t>
  </si>
  <si>
    <t>20150915_M_GARG_FEAT_PGS10,S11_230ae5</t>
  </si>
  <si>
    <t>ELITE MODEL MANAGEMENT()</t>
  </si>
  <si>
    <t>E:\MA Source\Suyen Corporation\2015 Articles\20150915_M_GARG_FEAT_PGS10,S11_230ae5.pdf</t>
  </si>
  <si>
    <t>20150928_O_10000052_NEWS_8_2830878160</t>
  </si>
  <si>
    <t>The Outlets to open biggest wing</t>
  </si>
  <si>
    <t>Pueblo Verde</t>
  </si>
  <si>
    <t>E:\MA Source\Suyen Corporation\2015 Articles\20150928_O_10000052_NEWS_8_2830878160.pdf</t>
  </si>
  <si>
    <t>20150903_N_PSN_SN_PG8,9_22c6ee</t>
  </si>
  <si>
    <t>Christian walang appeal kahit nakahubad sa billboard()</t>
  </si>
  <si>
    <t>Eddie Garcia</t>
  </si>
  <si>
    <t>E:\MA Source\Suyen Corporation\2015 Articles\20150903_N_PSN_SN_PG8,9_22c6ee.pdf</t>
  </si>
  <si>
    <t>20150902_N_BM_SF_pgE4_22bdf8</t>
  </si>
  <si>
    <t>Apec Summit, APRCE seen to boost growth of Philippine retailing industry</t>
  </si>
  <si>
    <t>Sponsorship</t>
  </si>
  <si>
    <t>APRCE</t>
  </si>
  <si>
    <t>E:\MA Source\Suyen Corporation\2015 Articles\20150902_N_BM_SF_pgE4_22bdf8.pdf</t>
  </si>
  <si>
    <t>20150925_N_AT_ENTR_PG5_237890</t>
  </si>
  <si>
    <t>Ellen, ibinunyag ang beauty secret()</t>
  </si>
  <si>
    <t>Ellen Adarna</t>
  </si>
  <si>
    <t>E:\MA Source\Suyen Corporation\2015 Articles\20150925_N_AT_ENTR_PG5_237890.pdf</t>
  </si>
  <si>
    <t>20150925_O_10000074_NEWS_6_2791704348</t>
  </si>
  <si>
    <t>Ellen, ibinunyag ang beauty secret</t>
  </si>
  <si>
    <t>E:\MA Source\Suyen Corporation\2015 Articles\20150925_O_10000074_NEWS_6_2791704348.pdf</t>
  </si>
  <si>
    <t>20150907_O_PHHOLA_NEWS_10_2577317314</t>
  </si>
  <si>
    <t>Events Roundup: Where the People Were Last Week (September 1-5)</t>
  </si>
  <si>
    <t>Bench The Showroom Holiday 2015</t>
  </si>
  <si>
    <t>PH HOLA (ph.hola.com)</t>
  </si>
  <si>
    <t>E:\MA Source\Suyen Corporation\2015 Articles\20150907_O_PHHOLA_NEWS_10_2577317314.pdf</t>
  </si>
  <si>
    <t>20150911_O_10000072_NEWS_6_2623735413</t>
  </si>
  <si>
    <t>Kahera huli sa pinitik na underwear</t>
  </si>
  <si>
    <t>Bench Cashier</t>
  </si>
  <si>
    <t>E:\MA Source\Suyen Corporation\2015 Articles\20150911_O_10000072_NEWS_6_2623735413.pdf</t>
  </si>
  <si>
    <t>20150911_N_PDI_LS_PGC2,C3_23095b</t>
  </si>
  <si>
    <t>6 reasons to shop at SM Makati()</t>
  </si>
  <si>
    <t>Industry-related News</t>
  </si>
  <si>
    <t>Fashion Feature - Shopping</t>
  </si>
  <si>
    <t>E:\MA Source\Suyen Corporation\2015 Articles\20150911_N_PDI_LS_PGC2,C3_23095b.pdf</t>
  </si>
  <si>
    <t>20150920_O_MSNPH_NEWS_6_2736547708</t>
  </si>
  <si>
    <t>Abercrombie is poised to become the comeback of the year</t>
  </si>
  <si>
    <t>Aebercrombie sales</t>
  </si>
  <si>
    <t>E:\MA Source\Suyen Corporation\2015 Articles\20150920_O_MSNPH_NEWS_6_2736547708.pdf</t>
  </si>
  <si>
    <t>20150901_M_CAND_FEAT_pg13_228d80_ADD THIS TO YOUR WIS</t>
  </si>
  <si>
    <t>ADD THIS TO YOUR WISHLIST RIGHT NOW()</t>
  </si>
  <si>
    <t>Fashion Feature - Wishlist</t>
  </si>
  <si>
    <t>E:\MA Source\Suyen Corporation\2015 Articles\20150901_M_CAND_FEAT_pg13_228d80_ADD THIS TO YOUR WIS.pdf</t>
  </si>
  <si>
    <t>20150926_O_CHICTOPIA_BLOG_1_022264_All about Maxi Skirt</t>
  </si>
  <si>
    <t>All about Maxi Skirts()</t>
  </si>
  <si>
    <t>Fashion Feature - Streetstyle</t>
  </si>
  <si>
    <t>E:\MA Source\Suyen Corporation\2015 Articles\20150926_O_CHICTOPIA_BLOG_1_022264_All about Maxi Skirt.pdf</t>
  </si>
  <si>
    <t>20150908_M_CHLK_COVER_PG9_22e7de</t>
  </si>
  <si>
    <t>Behind the scenes ot our covershoot with Kelsey Merritt()</t>
  </si>
  <si>
    <t>E:\MA Source\Suyen Corporation\2015 Articles\20150908_M_CHLK_COVER_PG9_22e7de.pdf</t>
  </si>
  <si>
    <t>20150901_M_CAND_FEAT_pg58to65_228dbe</t>
  </si>
  <si>
    <t>BURNING daylight()</t>
  </si>
  <si>
    <t>Fashion Feature - Women Style</t>
  </si>
  <si>
    <t>E:\MA Source\Suyen Corporation\2015 Articles\20150901_M_CAND_FEAT_pg58to65_228dbe.pdf</t>
  </si>
  <si>
    <t>20150904_N_MBSW_FC_PG8,9_22d0d8</t>
  </si>
  <si>
    <t>Chic Treats()</t>
  </si>
  <si>
    <t>E:\MA Source\Suyen Corporation\2015 Articles\20150904_N_MBSW_FC_PG8,9_22d0d8.pdf</t>
  </si>
  <si>
    <t>20150916_M_COSM_FEAT_PG116to123_23193d</t>
  </si>
  <si>
    <t>Day Dream()</t>
  </si>
  <si>
    <t>Fashion Feature - Sleek Style</t>
  </si>
  <si>
    <t>E:\MA Source\Suyen Corporation\2015 Articles\20150916_M_COSM_FEAT_PG116to123_23193d.pdf</t>
  </si>
  <si>
    <t>20150918_N_MBSW_FC_PG11_233e1d</t>
  </si>
  <si>
    <t>Dear Charlie Brown()</t>
  </si>
  <si>
    <t>E:\MA Source\Suyen Corporation\2015 Articles\20150918_N_MBSW_FC_PG11_233e1d.pdf</t>
  </si>
  <si>
    <t>20150904_N_MBSW_WAW_pg14,15_22d116</t>
  </si>
  <si>
    <t>EDGY AESTHETICS()</t>
  </si>
  <si>
    <t>E:\MA Source\Suyen Corporation\2015 Articles\20150904_N_MBSW_WAW_pg14,15_22d116.pdf</t>
  </si>
  <si>
    <t>20150915_M_GARG_FEAT_pg74to81_230a8b</t>
  </si>
  <si>
    <t>FALL CONTROL()</t>
  </si>
  <si>
    <t>E:\MA Source\Suyen Corporation\2015 Articles\20150915_M_GARG_FEAT_pg74to81_230a8b.pdf</t>
  </si>
  <si>
    <t>20150901_O_CHICTOPIA_BLOG_1_022755_Happy Feet</t>
  </si>
  <si>
    <t>Happy Feet()</t>
  </si>
  <si>
    <t>OOTD</t>
  </si>
  <si>
    <t>E:\MA Source\Suyen Corporation\2015 Articles\20150901_O_CHICTOPIA_BLOG_1_022755_Happy Feet.pdf</t>
  </si>
  <si>
    <t>20150930_N_TPS_LS_pgF4_23a069</t>
  </si>
  <si>
    <t>It's forever you</t>
  </si>
  <si>
    <t>Fall Campaign</t>
  </si>
  <si>
    <t>E:\MA Source\Suyen Corporation\2015 Articles\20150930_N_TPS_LS_pgF4_23a069.pdf</t>
  </si>
  <si>
    <t>20150908_M_MEG_COVER_pgCOVER,108TO115_22c9d9_JUST HAVE FUN</t>
  </si>
  <si>
    <t>JUST HAVE FUN()</t>
  </si>
  <si>
    <t>Fashion Feature - Style</t>
  </si>
  <si>
    <t>E:\MA Source\Suyen Corporation\2015 Articles\20150908_M_MEG_COVER_pgCOVER,108TO115_22c9d9_JUST HAVE FUN.pdf</t>
  </si>
  <si>
    <t>20150928_O_CHICTOPIA_BLOG_1_023523_Lets Plaid Together</t>
  </si>
  <si>
    <t>Let's Plaid Together()</t>
  </si>
  <si>
    <t>E:\MA Source\Suyen Corporation\2015 Articles\20150928_O_CHICTOPIA_BLOG_1_023523_Lets Plaid Together.pdf</t>
  </si>
  <si>
    <t>20150915_M_GARG_FEAT_PG132to139_230ac8</t>
  </si>
  <si>
    <t>LIFE IN MONO()</t>
  </si>
  <si>
    <t>E:\MA Source\Suyen Corporation\2015 Articles\20150915_M_GARG_FEAT_PG132to139_230ac8.pdf</t>
  </si>
  <si>
    <t>20150915_M_GARG_FEAT_PG40to43_230a65</t>
  </si>
  <si>
    <t>MARKET VALUES()</t>
  </si>
  <si>
    <t>E:\MA Source\Suyen Corporation\2015 Articles\20150915_M_GARG_FEAT_PG40to43_230a65.pdf</t>
  </si>
  <si>
    <t>20150915_M_GARG_FEAT_pg44TO49_230a6a</t>
  </si>
  <si>
    <t>MODEL DUTIES()</t>
  </si>
  <si>
    <t>Fashion Feature - Personal Style</t>
  </si>
  <si>
    <t>E:\MA Source\Suyen Corporation\2015 Articles\20150915_M_GARG_FEAT_pg44TO49_230a6a.pdf</t>
  </si>
  <si>
    <t>20150921_O_CHICTOPIA_BLOG_1_023153_Oversized Burgundy S</t>
  </si>
  <si>
    <t>Oversized Burgundy Sweater()</t>
  </si>
  <si>
    <t>E:\MA Source\Suyen Corporation\2015 Articles\20150921_O_CHICTOPIA_BLOG_1_023153_Oversized Burgundy S.pdf</t>
  </si>
  <si>
    <t>20150926_O_10000014_NEWS_5_2807335468</t>
  </si>
  <si>
    <t>POP style</t>
  </si>
  <si>
    <t>E:\MA Source\Suyen Corporation\2015 Articles\20150926_O_10000014_NEWS_5_2807335468.pdf</t>
  </si>
  <si>
    <t>20150915_M_GARG_FEAT_pg9697_230a98</t>
  </si>
  <si>
    <t>RAIN OR SHINE()</t>
  </si>
  <si>
    <t>E:\MA Source\Suyen Corporation\2015 Articles\20150915_M_GARG_FEAT_pg9697_230a98.pdf</t>
  </si>
  <si>
    <t>20150915_M_GARG_FEAT_pg88,89_230a93</t>
  </si>
  <si>
    <t>ROOM IN SQUARES()</t>
  </si>
  <si>
    <t>E:\MA Source\Suyen Corporation\2015 Articles\20150915_M_GARG_FEAT_pg88,89_230a93.pdf</t>
  </si>
  <si>
    <t>20150908_M_MEG_FEAT_PG69_22c9ca</t>
  </si>
  <si>
    <t>Runway to real way()</t>
  </si>
  <si>
    <t>E:\MA Source\Suyen Corporation\2015 Articles\20150908_M_MEG_FEAT_PG69_22c9ca.pdf</t>
  </si>
  <si>
    <t>20150911_N_MBSW_WAW_PG14,15_2306d4</t>
  </si>
  <si>
    <t>SHE'S A LADY()</t>
  </si>
  <si>
    <t>E:\MA Source\Suyen Corporation\2015 Articles\20150911_N_MBSW_WAW_PG14,15_2306d4.pdf</t>
  </si>
  <si>
    <t>20150906_O_CHICTOPIA_BLOG_1_022858_Shirtdress + Vegan L</t>
  </si>
  <si>
    <t>Shirtdress + Vegan Leather Jacket()</t>
  </si>
  <si>
    <t>E:\MA Source\Suyen Corporation\2015 Articles\20150906_O_CHICTOPIA_BLOG_1_022858_Shirtdress + Vegan L.pdf</t>
  </si>
  <si>
    <t>20150911_N_MBSW_FC_PG10_23061b</t>
  </si>
  <si>
    <t>Steal hear Style Michelle Phan()</t>
  </si>
  <si>
    <t>E:\MA Source\Suyen Corporation\2015 Articles\20150911_N_MBSW_FC_PG10_23061b.pdf</t>
  </si>
  <si>
    <t>20150918_O_CANDYOL_NEWS_5_2715211210</t>
  </si>
  <si>
    <t>Style Files: Camila Cruz</t>
  </si>
  <si>
    <t>Favorite Shopping</t>
  </si>
  <si>
    <t>E:\MA Source\Suyen Corporation\2015 Articles\20150918_O_CANDYOL_NEWS_5_2715211210.pdf</t>
  </si>
  <si>
    <t>20150910_O_CANDYOL_NEWS_5_2617341494</t>
  </si>
  <si>
    <t>Style Files: Mauie Munoz</t>
  </si>
  <si>
    <t>E:\MA Source\Suyen Corporation\2015 Articles\20150910_O_CANDYOL_NEWS_5_2617341494.pdf</t>
  </si>
  <si>
    <t>20150908_M_CRUS_FEAT_PG1,2_22e790</t>
  </si>
  <si>
    <t>Table of Contents()</t>
  </si>
  <si>
    <t>Cruising</t>
  </si>
  <si>
    <t>E:\MA Source\Suyen Corporation\2015 Articles\20150908_M_CRUS_FEAT_PG1,2_22e790.pdf</t>
  </si>
  <si>
    <t>20150914_O_CANDYOL_NEWS_5_2665506037</t>
  </si>
  <si>
    <t>The 7 Bags Every Girl Needs To Have</t>
  </si>
  <si>
    <t>E:\MA Source\Suyen Corporation\2015 Articles\20150914_O_CANDYOL_NEWS_5_2665506037.pdf</t>
  </si>
  <si>
    <t>20150916_M_COSM_FEAT_PG130to137_23193f</t>
  </si>
  <si>
    <t>the Clash()</t>
  </si>
  <si>
    <t>E:\MA Source\Suyen Corporation\2015 Articles\20150916_M_COSM_FEAT_PG130to137_23193f.pdf</t>
  </si>
  <si>
    <t>20150922_O_CHICTOPIA_BLOG_1_023404_The Darkness in our</t>
  </si>
  <si>
    <t>The Darkness in our Hearts()</t>
  </si>
  <si>
    <t>E:\MA Source\Suyen Corporation\2015 Articles\20150922_O_CHICTOPIA_BLOG_1_023404_The Darkness in our.pdf</t>
  </si>
  <si>
    <t>20150915_M_GARG_FEAT_pg34to39_230a62</t>
  </si>
  <si>
    <t>THE NEW ESSENTIALS()</t>
  </si>
  <si>
    <t>E:\MA Source\Suyen Corporation\2015 Articles\20150915_M_GARG_FEAT_pg34to39_230a62.pdf</t>
  </si>
  <si>
    <t>20150916_O_CHICTOPIA_BLOG_1_023034_The Suede Skirt</t>
  </si>
  <si>
    <t>The Suede Skirt()</t>
  </si>
  <si>
    <t>E:\MA Source\Suyen Corporation\2015 Articles\20150916_O_CHICTOPIA_BLOG_1_023034_The Suede Skirt.pdf</t>
  </si>
  <si>
    <t>20150915_M_GARG_FEAT_pg90,91_230a94</t>
  </si>
  <si>
    <t>THROWING SHADE()</t>
  </si>
  <si>
    <t>E:\MA Source\Suyen Corporation\2015 Articles\20150915_M_GARG_FEAT_pg90,91_230a94.pdf</t>
  </si>
  <si>
    <t>20150901_M_CAND_FEAT_pg85_228dcb_TIPS AND TRICKS HOW</t>
  </si>
  <si>
    <t>TIPS AND TRICKS HOW TOS AND LIFE HACKS()</t>
  </si>
  <si>
    <t>E:\MA Source\Suyen Corporation\2015 Articles\20150901_M_CAND_FEAT_pg85_228dcb_TIPS AND TRICKS HOW.pdf</t>
  </si>
  <si>
    <t>20150918_N_MBSW_FC_PG8,9_233e0b</t>
  </si>
  <si>
    <t>To The Next Level()</t>
  </si>
  <si>
    <t>E:\MA Source\Suyen Corporation\2015 Articles\20150918_N_MBSW_FC_PG8,9_233e0b.pdf</t>
  </si>
  <si>
    <t>20150915_M_GARG_FEAT_PG94,95_230a97</t>
  </si>
  <si>
    <t>TRADE FOR SUEDE()</t>
  </si>
  <si>
    <t>E:\MA Source\Suyen Corporation\2015 Articles\20150915_M_GARG_FEAT_PG94,95_230a97.pdf</t>
  </si>
  <si>
    <t>20150930_O_CHICTOPIA_BLOG_1_023614_All Leather Everythi</t>
  </si>
  <si>
    <t>All Leather Everything()</t>
  </si>
  <si>
    <t>E:\MA Source\Suyen Corporation\2015 Articles\20150930_O_CHICTOPIA_BLOG_1_023614_All Leather Everythi.pdf</t>
  </si>
  <si>
    <t>20150917_O_SPELSAB_BLOG_1_023065_Ask Saab 40</t>
  </si>
  <si>
    <t>Ask Saab 40()</t>
  </si>
  <si>
    <t>General Feature - Model Outfit</t>
  </si>
  <si>
    <t>Spell Saab Manual (www.spellsaab.com)</t>
  </si>
  <si>
    <t>E:\MA Source\Suyen Corporation\2015 Articles\20150917_O_SPELSAB_BLOG_1_023065_Ask Saab 40.pdf</t>
  </si>
  <si>
    <t>20150906_O_CHICTOPIA_BLOG_1_022857_B&amp;W skirt</t>
  </si>
  <si>
    <t>B&amp;W skirt()</t>
  </si>
  <si>
    <t>E:\MA Source\Suyen Corporation\2015 Articles\20150906_O_CHICTOPIA_BLOG_1_022857_B&amp;W skirt.pdf</t>
  </si>
  <si>
    <t>20150902_O_CHICTOPIA_BLOG_1_022781_Backless</t>
  </si>
  <si>
    <t>Backless()</t>
  </si>
  <si>
    <t>E:\MA Source\Suyen Corporation\2015 Articles\20150902_O_CHICTOPIA_BLOG_1_022781_Backless.pdf</t>
  </si>
  <si>
    <t>20150923_M_TRVL_FEAT_pg102TO105_2365a4</t>
  </si>
  <si>
    <t>BE AT HOME IN CEBU AND BOHOL()</t>
  </si>
  <si>
    <t>H&amp;M Home</t>
  </si>
  <si>
    <t>Travel Now</t>
  </si>
  <si>
    <t>E:\MA Source\Suyen Corporation\2015 Articles\20150923_M_TRVL_FEAT_pg102TO105_2365a4.pdf</t>
  </si>
  <si>
    <t>20150911_N_MBSW_WN_pg6_2306c5</t>
  </si>
  <si>
    <t>BE THE CHANGE()</t>
  </si>
  <si>
    <t>Industry Award</t>
  </si>
  <si>
    <t>Global Change Award</t>
  </si>
  <si>
    <t>E:\MA Source\Suyen Corporation\2015 Articles\20150911_N_MBSW_WN_pg6_2306c5.pdf</t>
  </si>
  <si>
    <t>20150917_M_HOLA_FEAT_PG74,75_232abe</t>
  </si>
  <si>
    <t>Beeline For A-Line()</t>
  </si>
  <si>
    <t>E:\MA Source\Suyen Corporation\2015 Articles\20150917_M_HOLA_FEAT_PG74,75_232abe.pdf</t>
  </si>
  <si>
    <t>20150914_O_CHICTOPIA_BLOG_1_023007_Black Bird</t>
  </si>
  <si>
    <t>Black Bird()</t>
  </si>
  <si>
    <t>E:\MA Source\Suyen Corporation\2015 Articles\20150914_O_CHICTOPIA_BLOG_1_023007_Black Bird.pdf</t>
  </si>
  <si>
    <t>20150909_O_CHICTOPIA_BLOG_1_022919_Brooklyn Thrift</t>
  </si>
  <si>
    <t>Brooklyn Thrift()</t>
  </si>
  <si>
    <t>E:\MA Source\Suyen Corporation\2015 Articles\20150909_O_CHICTOPIA_BLOG_1_022919_Brooklyn Thrift.pdf</t>
  </si>
  <si>
    <t>20150905_O_CHICTOPIA_BLOG_1_022856_Butterfly effect</t>
  </si>
  <si>
    <t>Butterfly effect()</t>
  </si>
  <si>
    <t>E:\MA Source\Suyen Corporation\2015 Articles\20150905_O_CHICTOPIA_BLOG_1_022856_Butterfly effect.pdf</t>
  </si>
  <si>
    <t>20150921_O_CHICTOPIA_BLOG_1_023152_Calm w a Hint of Ecc</t>
  </si>
  <si>
    <t>Calm w/ a Hint of Eccentric()</t>
  </si>
  <si>
    <t>E:\MA Source\Suyen Corporation\2015 Articles\20150921_O_CHICTOPIA_BLOG_1_023152_Calm w a Hint of Ecc.pdf</t>
  </si>
  <si>
    <t>20150930_O_CHICTOPIA_BLOG_1_023616_Camel waistcoat</t>
  </si>
  <si>
    <t>Camel waistcoat()</t>
  </si>
  <si>
    <t>E:\MA Source\Suyen Corporation\2015 Articles\20150930_O_CHICTOPIA_BLOG_1_023616_Camel waistcoat.pdf</t>
  </si>
  <si>
    <t>20150930_O_CHICTOPIA_BLOG_1_023613_Dare To Bare</t>
  </si>
  <si>
    <t>Dare To Bare()</t>
  </si>
  <si>
    <t>E:\MA Source\Suyen Corporation\2015 Articles\20150930_O_CHICTOPIA_BLOG_1_023613_Dare To Bare.pdf</t>
  </si>
  <si>
    <t>20150922_O_YAHOONEWS_NEWS_1_023402_David Beckham and Ke</t>
  </si>
  <si>
    <t>David Beckham and Kevin Hart star in trailer for new H&amp;M campaign()</t>
  </si>
  <si>
    <t>David Beckham and Kevin Hart</t>
  </si>
  <si>
    <t>Yahoo News (www.ph.news.yahoo.com)</t>
  </si>
  <si>
    <t>E:\MA Source\Suyen Corporation\2015 Articles\20150922_O_YAHOONEWS_NEWS_1_023402_David Beckham and Ke.pdf</t>
  </si>
  <si>
    <t>20150916_M_COSM_FEAT_PG150,151_231949</t>
  </si>
  <si>
    <t>E:\MA Source\Suyen Corporation\2015 Articles\20150916_M_COSM_FEAT_PG150,151_231949.pdf</t>
  </si>
  <si>
    <t>20150915_O_PAULPR_BLOG_1_023022_DENIM RE-BORN</t>
  </si>
  <si>
    <t>DENIM RE-BORN()</t>
  </si>
  <si>
    <t>Demin Re-Born</t>
  </si>
  <si>
    <t>Paul the PR Guy Manual (www.paultheprguy.blogspot.com)</t>
  </si>
  <si>
    <t>E:\MA Source\Suyen Corporation\2015 Articles\20150915_O_PAULPR_BLOG_1_023022_DENIM RE-BORN.pdf</t>
  </si>
  <si>
    <t>20150917_O_DRWNEQ_BLOGS_1_023067_Dinner with Ms TingT</t>
  </si>
  <si>
    <t>Dinner with Ms. TingTing Cojuangco  The Elegant Filipina()</t>
  </si>
  <si>
    <t>Likes the Brand/Products</t>
  </si>
  <si>
    <t>Drowning Equilibriums (www.aisaipac.com)</t>
  </si>
  <si>
    <t>E:\MA Source\Suyen Corporation\2015 Articles\20150917_O_DRWNEQ_BLOGS_1_023067_Dinner with Ms TingT.pdf</t>
  </si>
  <si>
    <t>20150911_O_SPOT_NEWS_1_022930_Donate an old pair o</t>
  </si>
  <si>
    <t>Donate an old pair of jeans and get discounts at H&amp;M this September()</t>
  </si>
  <si>
    <t>H&amp;M Denim Re-born Day</t>
  </si>
  <si>
    <t>E:\MA Source\Suyen Corporation\2015 Articles\20150911_O_SPOT_NEWS_1_022930_Donate an old pair o.pdf</t>
  </si>
  <si>
    <t>20150921_M_ENTR_FEAT_pg82,83_234557</t>
  </si>
  <si>
    <t>DOWNTIME DRESSING()</t>
  </si>
  <si>
    <t>E:\MA Source\Suyen Corporation\2015 Articles\20150921_M_ENTR_FEAT_pg82,83_234557.pdf</t>
  </si>
  <si>
    <t>20150910_O_CHICTOPIA_BLOG_1_022932_Drag your heart to t</t>
  </si>
  <si>
    <t>Drag your heart to the place where it belongs()</t>
  </si>
  <si>
    <t>E:\MA Source\Suyen Corporation\2015 Articles\20150910_O_CHICTOPIA_BLOG_1_022932_Drag your heart to t.pdf</t>
  </si>
  <si>
    <t>20150930_O_CHICTOPIA_BLOG_1_023617_Fall Slipdress</t>
  </si>
  <si>
    <t>Fall Slipdress()</t>
  </si>
  <si>
    <t>E:\MA Source\Suyen Corporation\2015 Articles\20150930_O_CHICTOPIA_BLOG_1_023617_Fall Slipdress.pdf</t>
  </si>
  <si>
    <t>20150929_O_CHICTOPIA_BLOG_1_023535_Favor Aint Fair with</t>
  </si>
  <si>
    <t>Favor Aint Fair with Trish M()</t>
  </si>
  <si>
    <t>E:\MA Source\Suyen Corporation\2015 Articles\20150929_O_CHICTOPIA_BLOG_1_023535_Favor Aint Fair with.pdf</t>
  </si>
  <si>
    <t>20150928_O_KICKER_NEWS_10_2826671492</t>
  </si>
  <si>
    <t>For the first time, H&amp;M features a Muslim model in a hijab</t>
  </si>
  <si>
    <t>Muslim Model</t>
  </si>
  <si>
    <t>E:\MA Source\Suyen Corporation\2015 Articles\20150928_O_KICKER_NEWS_10_2826671492.pdf</t>
  </si>
  <si>
    <t>20150917_M_HOLA_FEAT_PG72_232aba</t>
  </si>
  <si>
    <t>GET THE LOOK!()</t>
  </si>
  <si>
    <t>E:\MA Source\Suyen Corporation\2015 Articles\20150917_M_HOLA_FEAT_PG72_232aba.pdf</t>
  </si>
  <si>
    <t>20150918_O_MOMFLEU_BLOG_1_023150_Got Na Our Center Ta</t>
  </si>
  <si>
    <t>Got Na Our Center Table!()</t>
  </si>
  <si>
    <t>Model Outfit</t>
  </si>
  <si>
    <t>Mommy Fleur Manual (www.mommyfleur.blogspot.com)</t>
  </si>
  <si>
    <t>E:\MA Source\Suyen Corporation\2015 Articles\20150918_O_MOMFLEU_BLOG_1_023150_Got Na Our Center Ta.pdf</t>
  </si>
  <si>
    <t>20150909_O_CHICTOPIA_BLOG_1_022918_Grey Dressing</t>
  </si>
  <si>
    <t>Grey Dressing()</t>
  </si>
  <si>
    <t>E:\MA Source\Suyen Corporation\2015 Articles\20150909_O_CHICTOPIA_BLOG_1_022918_Grey Dressing.pdf</t>
  </si>
  <si>
    <t>20150911_O_10000014_NEWS_1_022969_H&amp;M and Jessica Alba</t>
  </si>
  <si>
    <t>H&amp;M and Jessica Alba Launch Respective Eco-Friendly Beauty Lines()</t>
  </si>
  <si>
    <t>H&amp;M Beauty</t>
  </si>
  <si>
    <t>E:\MA Source\Suyen Corporation\2015 Articles\20150911_O_10000014_NEWS_1_022969_H&amp;M and Jessica Alba.pdf</t>
  </si>
  <si>
    <t>20150923_O_manilashop_BLOG_1_023490_H&amp;M anniversary sale</t>
  </si>
  <si>
    <t>H&amp;M anniversary sale Sept-October 2015()</t>
  </si>
  <si>
    <t>Store Sale</t>
  </si>
  <si>
    <t>Manila Shopper(www.manilashopper.com)</t>
  </si>
  <si>
    <t>E:\MA Source\Suyen Corporation\2015 Articles\20150923_O_manilashop_BLOG_1_023490_H&amp;M anniversary sale.pdf</t>
  </si>
  <si>
    <t>20150928_O_MNLSALE_blogs_1_023492_H&amp;M Anniversay Sale</t>
  </si>
  <si>
    <t>H&amp;M Anniversay Sale: September 24 October 17, 2015()</t>
  </si>
  <si>
    <t>Manila on Sale Manual (www.manilaonsale.com)</t>
  </si>
  <si>
    <t>E:\MA Source\Suyen Corporation\2015 Articles\20150928_O_MNLSALE_blogs_1_023492_H&amp;M Anniversay Sale.pdf</t>
  </si>
  <si>
    <t>20150928_N_BM_COY_pgB3_2392c6_H&amp;M SEES GROWTH, MOR</t>
  </si>
  <si>
    <t>H&amp;M SEES GROWTH, MORE MARKET SHARE()</t>
  </si>
  <si>
    <t>E:\MA Source\Suyen Corporation\2015 Articles\20150928_N_BM_COY_pgB3_2392c6_H&amp;M SEES GROWTH, MOR.pdf</t>
  </si>
  <si>
    <t>20150906_O_CHICTOPIA_BLOG_1_022853_H&amp;M Studio AW15 Flar</t>
  </si>
  <si>
    <t>H&amp;M Studio AW15 Flare trousers()</t>
  </si>
  <si>
    <t>E:\MA Source\Suyen Corporation\2015 Articles\20150906_O_CHICTOPIA_BLOG_1_022853_H&amp;M Studio AW15 Flar.pdf</t>
  </si>
  <si>
    <t>20150911_M_MMAN_FEAT_PG17_22f8cc</t>
  </si>
  <si>
    <t>HAVE YOU RED IT?()</t>
  </si>
  <si>
    <t>Mega Man</t>
  </si>
  <si>
    <t>E:\MA Source\Suyen Corporation\2015 Articles\20150911_M_MMAN_FEAT_PG17_22f8cc.pdf</t>
  </si>
  <si>
    <t>20150923_O_SPOT_NEWS_1_023489_Hold your purses H&amp;M</t>
  </si>
  <si>
    <t>Hold your purses: H&amp;M Philippines is celebrating their first birthday with a big blowout()</t>
  </si>
  <si>
    <t>H&amp;M 1st Anniversary</t>
  </si>
  <si>
    <t>E:\MA Source\Suyen Corporation\2015 Articles\20150923_O_SPOT_NEWS_1_023489_Hold your purses H&amp;M.pdf</t>
  </si>
  <si>
    <t>20150914_M_PREV_FEAT_PG174to185_22fa87</t>
  </si>
  <si>
    <t>INVENTING THE NEW VICTORIANS()</t>
  </si>
  <si>
    <t>E:\MA Source\Suyen Corporation\2015 Articles\20150914_M_PREV_FEAT_PG174to185_22fa87.pdf</t>
  </si>
  <si>
    <t>20150925_N_MBSW_FEAT_pg10_23787f</t>
  </si>
  <si>
    <t>It's In The Details()</t>
  </si>
  <si>
    <t>E:\MA Source\Suyen Corporation\2015 Articles\20150925_N_MBSW_FEAT_pg10_23787f.pdf</t>
  </si>
  <si>
    <t>20150911_N_MBSW_FC_PG8,9_23060f</t>
  </si>
  <si>
    <t>IT'S THE LITTLE DETAILS()</t>
  </si>
  <si>
    <t>E:\MA Source\Suyen Corporation\2015 Articles\20150911_N_MBSW_FC_PG8,9_23060f.pdf</t>
  </si>
  <si>
    <t>20150926_N_TPS_LS_pgF4_23821c</t>
  </si>
  <si>
    <t>Kevin Hart pokes fun at David Beckham()</t>
  </si>
  <si>
    <t>E:\MA Source\Suyen Corporation\2015 Articles\20150926_N_TPS_LS_pgF4_23821c.pdf</t>
  </si>
  <si>
    <t>20150926_O_10000076_NEWS_1_023491_Kevin Hart pokes fun</t>
  </si>
  <si>
    <t>E:\MA Source\Suyen Corporation\2015 Articles\20150926_O_10000076_NEWS_1_023491_Kevin Hart pokes fun.pdf</t>
  </si>
  <si>
    <t>20150907_O_CHICTOPIA_BLOG_1_022864_Lace up flats &amp; ripp</t>
  </si>
  <si>
    <t>Lace up flats &amp; ripped denim()</t>
  </si>
  <si>
    <t>E:\MA Source\Suyen Corporation\2015 Articles\20150907_O_CHICTOPIA_BLOG_1_022864_Lace up flats &amp; ripp.pdf</t>
  </si>
  <si>
    <t>20150918_N_MBSW_WAW_pg14,15_233e7b</t>
  </si>
  <si>
    <t>Laid-back Elegance()</t>
  </si>
  <si>
    <t>E:\MA Source\Suyen Corporation\2015 Articles\20150918_N_MBSW_WAW_pg14,15_233e7b.pdf</t>
  </si>
  <si>
    <t>20150911_M_MEGA_FEAT_PG302to309_22f9be</t>
  </si>
  <si>
    <t>Love Maria Sofia()</t>
  </si>
  <si>
    <t>E:\MA Source\Suyen Corporation\2015 Articles\20150911_M_MEGA_FEAT_PG302to309_22f9be.pdf</t>
  </si>
  <si>
    <t>20150908_M_CHLK_FEAT_pg56_22e85e</t>
  </si>
  <si>
    <t>Love Wins or Does It?()</t>
  </si>
  <si>
    <t>E:\MA Source\Suyen Corporation\2015 Articles\20150908_M_CHLK_FEAT_pg56_22e85e.pdf</t>
  </si>
  <si>
    <t>20150917_O_10000053_NEWS_1_023064_Martin Nievera, Erik</t>
  </si>
  <si>
    <t>Martin Nievera, Erik Santos, Angeline Quinto, and other performers at Star Magic Ball 2015()</t>
  </si>
  <si>
    <t>H&amp;M Suit</t>
  </si>
  <si>
    <t>PEP.ph(www.pep.ph)</t>
  </si>
  <si>
    <t>E:\MA Source\Suyen Corporation\2015 Articles\20150917_O_10000053_NEWS_1_023064_Martin Nievera, Erik.pdf</t>
  </si>
  <si>
    <t>20150924_O_10000002_NEWS_5_2790221557</t>
  </si>
  <si>
    <t>McKinsey says gender equality would boost GDP by $28 trillion</t>
  </si>
  <si>
    <t>Gender Equality</t>
  </si>
  <si>
    <t>E:\MA Source\Suyen Corporation\2015 Articles\20150924_O_10000002_NEWS_5_2790221557.pdf</t>
  </si>
  <si>
    <t>20150907_M_WJ_PEP_pg28_22d2e5</t>
  </si>
  <si>
    <t>Mega Fashion Hall Wins Two Philippines Property Awards()</t>
  </si>
  <si>
    <t>Mega Fashion Hall</t>
  </si>
  <si>
    <t>E:\MA Source\Suyen Corporation\2015 Articles\20150907_M_WJ_PEP_pg28_22d2e5.pdf</t>
  </si>
  <si>
    <t>20150921_M_ENTR_FEAT_pg20_2344d7_MUST UPDATE NOW</t>
  </si>
  <si>
    <t>MUST UPDATE NOW()</t>
  </si>
  <si>
    <t>Product Update</t>
  </si>
  <si>
    <t>E:\MA Source\Suyen Corporation\2015 Articles\20150921_M_ENTR_FEAT_pg20_2344d7_MUST UPDATE NOW.pdf</t>
  </si>
  <si>
    <t>20150930_O_CHICTOPIA_BLOG_1_023619_Mustard Sweater</t>
  </si>
  <si>
    <t>Mustard Sweater()</t>
  </si>
  <si>
    <t>E:\MA Source\Suyen Corporation\2015 Articles\20150930_O_CHICTOPIA_BLOG_1_023619_Mustard Sweater.pdf</t>
  </si>
  <si>
    <t>20150923_O_10000004_NEWS_1_023470_Myanmar garment work</t>
  </si>
  <si>
    <t>Myanmar garment workers long for manufacturing renaissance()</t>
  </si>
  <si>
    <t>Retail Competition</t>
  </si>
  <si>
    <t>E:\MA Source\Suyen Corporation\2015 Articles\20150923_O_10000004_NEWS_1_023470_Myanmar garment work.pdf</t>
  </si>
  <si>
    <t>20150916_M_COSM_FEAT_pg124TO129_23193e</t>
  </si>
  <si>
    <t>NEW AGE BEAUTY()</t>
  </si>
  <si>
    <t>Fashion Feature - Ring</t>
  </si>
  <si>
    <t>E:\MA Source\Suyen Corporation\2015 Articles\20150916_M_COSM_FEAT_pg124TO129_23193e.pdf</t>
  </si>
  <si>
    <t>20150906_O_CHICTOPIA_BLOG_1_022852_New York - First Day</t>
  </si>
  <si>
    <t>New York - First Day In Brooklyn()</t>
  </si>
  <si>
    <t>E:\MA Source\Suyen Corporation\2015 Articles\20150906_O_CHICTOPIA_BLOG_1_022852_New York - First Day.pdf</t>
  </si>
  <si>
    <t>20150929_O_CHICTOPIA_BLOG_1_023618_Nude Waterfall Cardi</t>
  </si>
  <si>
    <t>Nude Waterfall Cardigan()</t>
  </si>
  <si>
    <t>E:\MA Source\Suyen Corporation\2015 Articles\20150929_O_CHICTOPIA_BLOG_1_023618_Nude Waterfall Cardi.pdf</t>
  </si>
  <si>
    <t>20150930_O_CHICTOPIA_BLOG_1_023620_Old Quality</t>
  </si>
  <si>
    <t>Old Quality()</t>
  </si>
  <si>
    <t>E:\MA Source\Suyen Corporation\2015 Articles\20150930_O_CHICTOPIA_BLOG_1_023620_Old Quality.pdf</t>
  </si>
  <si>
    <t>20150917_M_HOLA_FEAT_PG75_232ac5</t>
  </si>
  <si>
    <t>Partner Your A-LINE with()</t>
  </si>
  <si>
    <t>E:\MA Source\Suyen Corporation\2015 Articles\20150917_M_HOLA_FEAT_PG75_232ac5.pdf</t>
  </si>
  <si>
    <t>20150914_M_PREV_PEP_PG250to252_22fa9c</t>
  </si>
  <si>
    <t>PARTY STARTS HERE()</t>
  </si>
  <si>
    <t>Fashion Feature - Outfit</t>
  </si>
  <si>
    <t>E:\MA Source\Suyen Corporation\2015 Articles\20150914_M_PREV_PEP_PG250to252_22fa9c.pdf</t>
  </si>
  <si>
    <t>20150905_O_CHICTOPIA_BLOG_1_022855_Pleated Skirt</t>
  </si>
  <si>
    <t>Pleated Skirt()</t>
  </si>
  <si>
    <t>E:\MA Source\Suyen Corporation\2015 Articles\20150905_O_CHICTOPIA_BLOG_1_022855_Pleated Skirt.pdf</t>
  </si>
  <si>
    <t>20150930_O_10000002_NEWS_1_023611_Ralph Lauren hands o</t>
  </si>
  <si>
    <t>Ralph Lauren hands off CEO role to Old Navy executive()</t>
  </si>
  <si>
    <t>Stefen Larsson Resignation</t>
  </si>
  <si>
    <t>E:\MA Source\Suyen Corporation\2015 Articles\20150930_O_10000002_NEWS_1_023611_Ralph Lauren hands o.pdf</t>
  </si>
  <si>
    <t>20150921_O_CHICTOPIA_BLOG_1_023151_Run with me</t>
  </si>
  <si>
    <t>Run with me()</t>
  </si>
  <si>
    <t>E:\MA Source\Suyen Corporation\2015 Articles\20150921_O_CHICTOPIA_BLOG_1_023151_Run with me.pdf</t>
  </si>
  <si>
    <t>20150915_M_GARG_FEAT_PG98_230a9a</t>
  </si>
  <si>
    <t>SARTORIAL PRODIGY()</t>
  </si>
  <si>
    <t>Supplement/Metro</t>
  </si>
  <si>
    <t>E:\MA Source\Suyen Corporation\2015 Articles\20150915_M_GARG_FEAT_PG98_230a9a.pdf</t>
  </si>
  <si>
    <t>20150901_M_CLVEL_Feat_pg122TO133_228f43</t>
  </si>
  <si>
    <t>SDC()</t>
  </si>
  <si>
    <t>Clavel</t>
  </si>
  <si>
    <t>E:\MA Source\Suyen Corporation\2015 Articles\20150901_M_CLVEL_Feat_pg122TO133_228f43.pdf</t>
  </si>
  <si>
    <t>20150925_N_MBSW_FEAT_pg16,17_237882</t>
  </si>
  <si>
    <t>Siren's Song</t>
  </si>
  <si>
    <t>E:\MA Source\Suyen Corporation\2015 Articles\20150925_N_MBSW_FEAT_pg16,17_237882.pdf</t>
  </si>
  <si>
    <t>20150923_O_10000002_NEWS_1_023403_Starbucks, Nike join</t>
  </si>
  <si>
    <t>Starbucks, Nike join 100percent renewable energy pledge()</t>
  </si>
  <si>
    <t>Renewable Energy Plege</t>
  </si>
  <si>
    <t>E:\MA Source\Suyen Corporation\2015 Articles\20150923_O_10000002_NEWS_1_023403_Starbucks, Nike join.pdf</t>
  </si>
  <si>
    <t>20150923_O_RAPLER_NEWS_1_023469_Starbucks, Nike join</t>
  </si>
  <si>
    <t>Renewable Energy Pleadge</t>
  </si>
  <si>
    <t>E:\MA Source\Suyen Corporation\2015 Articles\20150923_O_RAPLER_NEWS_1_023469_Starbucks, Nike join.pdf</t>
  </si>
  <si>
    <t>20150930_O_CHICTOPIA_BLOG_1_023612_Stripes</t>
  </si>
  <si>
    <t>Stripes()</t>
  </si>
  <si>
    <t>E:\MA Source\Suyen Corporation\2015 Articles\20150930_O_CHICTOPIA_BLOG_1_023612_Stripes.pdf</t>
  </si>
  <si>
    <t>20150904_M_MTRO_FEAT_pg155TO161_22bfad</t>
  </si>
  <si>
    <t>THAT '70S SHOW()</t>
  </si>
  <si>
    <t>E:\MA Source\Suyen Corporation\2015 Articles\20150904_M_MTRO_FEAT_pg155TO161_22bfad.pdf</t>
  </si>
  <si>
    <t>20150908_O_PRNWS_NEWS_1_022875_The Baby Clothing Ma</t>
  </si>
  <si>
    <t>The Baby Clothing Market Forecasts to 2020 With 30 Company Profiles()</t>
  </si>
  <si>
    <t>PRNews (www.prnews.com.ph)</t>
  </si>
  <si>
    <t>E:\MA Source\Suyen Corporation\2015 Articles\20150908_O_PRNWS_NEWS_1_022875_The Baby Clothing Ma.pdf</t>
  </si>
  <si>
    <t>20150916_M_COSM_FEAT_pg56TO59_231923</t>
  </si>
  <si>
    <t>THE EXTRAS()</t>
  </si>
  <si>
    <t>E:\MA Source\Suyen Corporation\2015 Articles\20150916_M_COSM_FEAT_pg56TO59_231923.pdf</t>
  </si>
  <si>
    <t>20150926_O_MOMFLEU_BLOG_1_023494_The Lazy Morning</t>
  </si>
  <si>
    <t>The Lazy Morning()</t>
  </si>
  <si>
    <t>E:\MA Source\Suyen Corporation\2015 Articles\20150926_O_MOMFLEU_BLOG_1_023494_The Lazy Morning.pdf</t>
  </si>
  <si>
    <t>20150911_M_MEGA_FEAT_pg288TO297_22f9b0</t>
  </si>
  <si>
    <t>THE REAWAKENING OF THE MIGHTY ONNA BUGEISHA()</t>
  </si>
  <si>
    <t>E:\MA Source\Suyen Corporation\2015 Articles\20150911_M_MEGA_FEAT_pg288TO297_22f9b0.pdf</t>
  </si>
  <si>
    <t>20150906_O_CHICTOPIA_BLOG_1_022854_Touch of Green</t>
  </si>
  <si>
    <t>Touch of Green()</t>
  </si>
  <si>
    <t>E:\MA Source\Suyen Corporation\2015 Articles\20150906_O_CHICTOPIA_BLOG_1_022854_Touch of Green.pdf</t>
  </si>
  <si>
    <t>20150917_O_CHICTOPIA_BLOG_1_023066_Touch of Neon</t>
  </si>
  <si>
    <t>Touch of Neon()</t>
  </si>
  <si>
    <t>E:\MA Source\Suyen Corporation\2015 Articles\20150917_O_CHICTOPIA_BLOG_1_023066_Touch of Neon.pdf</t>
  </si>
  <si>
    <t>20150915_O_CHICTOPIA_BLOG_1_023024_Twinning How We Styl</t>
  </si>
  <si>
    <t>Twinning: How We Styled Our Best Blog Friend Tops()</t>
  </si>
  <si>
    <t>E:\MA Source\Suyen Corporation\2015 Articles\20150915_O_CHICTOPIA_BLOG_1_023024_Twinning How We Styl.pdf</t>
  </si>
  <si>
    <t>20150929_N_BM_COY_pgB3_239b45</t>
  </si>
  <si>
    <t>Uniqlo chairman: China slowdown 'no impact' on firm's growth plans()</t>
  </si>
  <si>
    <t>Uniqlo's China Expansion</t>
  </si>
  <si>
    <t>E:\MA Source\Suyen Corporation\2015 Articles\20150929_N_BM_COY_pgB3_239b45.pdf</t>
  </si>
  <si>
    <t>20150903_O_CHICTOPIA_BLOG_1_022787_Versenchy</t>
  </si>
  <si>
    <t>Versenchy()</t>
  </si>
  <si>
    <t>E:\MA Source\Suyen Corporation\2015 Articles\20150903_O_CHICTOPIA_BLOG_1_022787_Versenchy.pdf</t>
  </si>
  <si>
    <t>20150917_M_GH_TOPICK_pg8,10_233368</t>
  </si>
  <si>
    <t>WHAT WE'RE EXCITED ABOUT THIS MONTH()</t>
  </si>
  <si>
    <t>E:\MA Source\Suyen Corporation\2015 Articles\20150917_M_GH_TOPICK_pg8,10_233368.pdf</t>
  </si>
  <si>
    <t>20150930_O_CHICTOPIA_BLOG_1_023615_Whiteout</t>
  </si>
  <si>
    <t>Whiteout()</t>
  </si>
  <si>
    <t>E:\MA Source\Suyen Corporation\2015 Articles\20150930_O_CHICTOPIA_BLOG_1_023615_Whiteout.pdf</t>
  </si>
  <si>
    <t>20150915_M_GARG_FEAT_PG92,93_230a96</t>
  </si>
  <si>
    <t>BODY HUGGERS()</t>
  </si>
  <si>
    <t>E:\MA Source\Suyen Corporation\2015 Articles\20150915_M_GARG_FEAT_PG92,93_230a96.pdf</t>
  </si>
  <si>
    <t>20150915_M_GARG_FEAT_pg86,87_230a92</t>
  </si>
  <si>
    <t>BOMBER SQUAD()</t>
  </si>
  <si>
    <t>E:\MA Source\Suyen Corporation\2015 Articles\20150915_M_GARG_FEAT_pg86,87_230a92.pdf</t>
  </si>
  <si>
    <t>20150915_M_GARG_FEAT_pg82,83_230a90</t>
  </si>
  <si>
    <t>CROCHET KIDS()</t>
  </si>
  <si>
    <t>E:\MA Source\Suyen Corporation\2015 Articles\20150915_M_GARG_FEAT_pg82,83_230a90.pdf</t>
  </si>
  <si>
    <t>20150915_M_GARG_FEAT_pg84,85_230a91</t>
  </si>
  <si>
    <t>FURE()</t>
  </si>
  <si>
    <t>E:\MA Source\Suyen Corporation\2015 Articles\20150915_M_GARG_FEAT_pg84,85_230a91.pdf</t>
  </si>
  <si>
    <t>20150930_O_10000004_NEWS_8_2847117099</t>
  </si>
  <si>
    <t>Liu replaces Ty on PLDT board</t>
  </si>
  <si>
    <t>Bernido H. Liu</t>
  </si>
  <si>
    <t>E:\MA Source\Suyen Corporation\2015 Articles\20150930_O_10000004_NEWS_8_2847117099.pdf</t>
  </si>
  <si>
    <t>20150925_N_PDI_BF_PGB6_2379a7</t>
  </si>
  <si>
    <t>Penshoppe, Asus winners among online shoppers()</t>
  </si>
  <si>
    <t>Lazada Online Shopper</t>
  </si>
  <si>
    <t>E:\MA Source\Suyen Corporation\2015 Articles\20150925_N_PDI_BF_PGB6_2379a7.pdf</t>
  </si>
  <si>
    <t>20150912_O_10000014_NEWS_5_2636351476</t>
  </si>
  <si>
    <t>What brands are Filipinos buying online?</t>
  </si>
  <si>
    <t>E:\MA Source\Suyen Corporation\2015 Articles\20150912_O_10000014_NEWS_5_2636351476.pdf</t>
  </si>
  <si>
    <t>20150914_O_10000002_NEWS_5_2655861448</t>
  </si>
  <si>
    <t>E:\MA Source\Suyen Corporation\2015 Articles\20150914_O_10000002_NEWS_5_2655861448.pdf</t>
  </si>
  <si>
    <t>20150917_N_BM_SF_pg2_233a2a</t>
  </si>
  <si>
    <t>WHAT BRANDS ARE FILIPINOS BUYING ONLINE?</t>
  </si>
  <si>
    <t>E:\MA Source\Suyen Corporation\2015 Articles\20150917_N_BM_SF_pg2_233a2a.pdf</t>
  </si>
  <si>
    <t>20150902_O_10000001_NEWS_5_2522335840</t>
  </si>
  <si>
    <t>A homecoming for Lesley Mobo</t>
  </si>
  <si>
    <t>Fashion Designer</t>
  </si>
  <si>
    <t>Lesley Mobo</t>
  </si>
  <si>
    <t>E:\MA Source\Suyen Corporation\2015 Articles\20150902_O_10000001_NEWS_5_2522335840.pdf</t>
  </si>
  <si>
    <t>20150903_N_MT_LT_PGB8_22c2e6</t>
  </si>
  <si>
    <t>A homecoming for Lesley Mobo()</t>
  </si>
  <si>
    <t>Designer Feature</t>
  </si>
  <si>
    <t>E:\MA Source\Suyen Corporation\2015 Articles\20150903_N_MT_LT_PGB8_22c2e6.pdf</t>
  </si>
  <si>
    <t>20150925_O_10000002_NEWS_5_2798237606</t>
  </si>
  <si>
    <t>Apple under fire for factory conditions as iPhone launched</t>
  </si>
  <si>
    <t>Sacom investigation in Uniqlo</t>
  </si>
  <si>
    <t>E:\MA Source\Suyen Corporation\2015 Articles\20150925_O_10000002_NEWS_5_2798237606.pdf</t>
  </si>
  <si>
    <t>20150925_O_10000001_NEWS_5_2802166752</t>
  </si>
  <si>
    <t>E:\MA Source\Suyen Corporation\2015 Articles\20150925_O_10000001_NEWS_5_2802166752.pdf</t>
  </si>
  <si>
    <t>20150926_N_MT_BT_PGB6_238196</t>
  </si>
  <si>
    <t>Apple under fire for factory conditions as iPhone launched()</t>
  </si>
  <si>
    <t>E:\MA Source\Suyen Corporation\2015 Articles\20150926_N_MT_BT_PGB6_238196.pdf</t>
  </si>
  <si>
    <t>20150914_M_PREV_FEAT_pgA8_230202</t>
  </si>
  <si>
    <t>Click That Button()</t>
  </si>
  <si>
    <t>E:\MA Source\Suyen Corporation\2015 Articles\20150914_M_PREV_FEAT_pgA8_230202.pdf</t>
  </si>
  <si>
    <t>20150928_M_SP_FEAT_pg122_237604</t>
  </si>
  <si>
    <t>Cozy and chic()</t>
  </si>
  <si>
    <t>Smart Parenting</t>
  </si>
  <si>
    <t>E:\MA Source\Suyen Corporation\2015 Articles\20150928_M_SP_FEAT_pg122_237604.pdf</t>
  </si>
  <si>
    <t>20150918_O_10000002_NEWS_5_2707368740</t>
  </si>
  <si>
    <t>Defying expectations</t>
  </si>
  <si>
    <t>E:\MA Source\Suyen Corporation\2015 Articles\20150918_O_10000002_NEWS_5_2707368740.pdf</t>
  </si>
  <si>
    <t>20150918_N_MB_LL_PGC1_2340e5</t>
  </si>
  <si>
    <t>DEFYING EXPECTATIONS()</t>
  </si>
  <si>
    <t>Former Designer</t>
  </si>
  <si>
    <t>E:\MA Source\Suyen Corporation\2015 Articles\20150918_N_MB_LL_PGC1_2340e5.pdf</t>
  </si>
  <si>
    <t>20150930_M_UNO_FEAT_PG103_23a5a9</t>
  </si>
  <si>
    <t>EVOLVED JEANS()</t>
  </si>
  <si>
    <t>Fashion Feature - New Denim Jeans</t>
  </si>
  <si>
    <t>E:\MA Source\Suyen Corporation\2015 Articles\20150930_M_UNO_FEAT_PG103_23a5a9.pdf</t>
  </si>
  <si>
    <t>20150911_O_TOPGEARO_NEWS_7_2625025196</t>
  </si>
  <si>
    <t>Fond of the Philippine jeepney? Now you can wear it via these Uniqlo shirts</t>
  </si>
  <si>
    <t>Fond of the PH Jeepney</t>
  </si>
  <si>
    <t>TopGear Philippines.com(www.topgear.com.ph)</t>
  </si>
  <si>
    <t>E:\MA Source\Suyen Corporation\2015 Articles\20150911_O_TOPGEARO_NEWS_7_2625025196.pdf</t>
  </si>
  <si>
    <t>10</t>
  </si>
  <si>
    <t>20150921_M_ESQR_FEAT_PGA3_233c37</t>
  </si>
  <si>
    <t>FOUR CORNERS OF STYLE()</t>
  </si>
  <si>
    <t>LifeWear</t>
  </si>
  <si>
    <t>E:\MA Source\Suyen Corporation\2015 Articles\20150921_M_ESQR_FEAT_PGA3_233c37.pdf</t>
  </si>
  <si>
    <t>20150917_O_10000004_NEWS_8_2700735273</t>
  </si>
  <si>
    <t>Japan stocks up by break with Fed call on horizon</t>
  </si>
  <si>
    <t>Stock Movement</t>
  </si>
  <si>
    <t>E:\MA Source\Suyen Corporation\2015 Articles\20150917_O_10000004_NEWS_8_2700735273.pdf</t>
  </si>
  <si>
    <t>20150909_N_TPS_LS_PGF3_22f30a</t>
  </si>
  <si>
    <t>Mickey is a pro tennis player &amp; golfer - in Uniqlo()</t>
  </si>
  <si>
    <t>Mickey Plays Tshirts</t>
  </si>
  <si>
    <t>E:\MA Source\Suyen Corporation\2015 Articles\20150909_N_TPS_LS_PGF3_22f30a.pdf</t>
  </si>
  <si>
    <t>20150908_N_MLY_LIVE_pgB8_22ed0b</t>
  </si>
  <si>
    <t>Mickey plays in new t-shirt line</t>
  </si>
  <si>
    <t>Malaya</t>
  </si>
  <si>
    <t>E:\MA Source\Suyen Corporation\2015 Articles\20150908_N_MLY_LIVE_pgB8_22ed0b.pdf</t>
  </si>
  <si>
    <t>20150911_O_10000021_NEWS_6_2627030334</t>
  </si>
  <si>
    <t>Nikkei plunges 2.51% following surge, market eyes Fed's rate hike</t>
  </si>
  <si>
    <t>Balita.org(balita.ph)</t>
  </si>
  <si>
    <t>E:\MA Source\Suyen Corporation\2015 Articles\20150911_O_10000021_NEWS_6_2627030334.pdf</t>
  </si>
  <si>
    <t>20150902_M_KZNE_FEAT_pg33_2296ec_PIXEL PICKS</t>
  </si>
  <si>
    <t>E:\MA Source\Suyen Corporation\2015 Articles\20150902_M_KZNE_FEAT_pg33_2296ec_PIXEL PICKS.pdf</t>
  </si>
  <si>
    <t>20150919_O_10000029_NEWS_5_2729899398</t>
  </si>
  <si>
    <t>Ready to flash  the edgy, sophisticated fashion</t>
  </si>
  <si>
    <t>E:\MA Source\Suyen Corporation\2015 Articles\20150919_O_10000029_NEWS_5_2729899398.pdf</t>
  </si>
  <si>
    <t>20150920_N_TDT_LIFE_pg11_234e6b</t>
  </si>
  <si>
    <t>Ready to flash the edgy, sophisticated fashion()</t>
  </si>
  <si>
    <t>E:\MA Source\Suyen Corporation\2015 Articles\20150920_N_TDT_LIFE_pg11_234e6b.pdf</t>
  </si>
  <si>
    <t>20150901_N_MLY_LIVE_PGB8_22b16f</t>
  </si>
  <si>
    <t>Red Charity Gala ready to flash Lesley Mobos fashion()</t>
  </si>
  <si>
    <t>E:\MA Source\Suyen Corporation\2015 Articles\20150901_N_MLY_LIVE_PGB8_22b16f.pdf</t>
  </si>
  <si>
    <t>20150915_M_GARG_FEAT_PG140to149_230ace</t>
  </si>
  <si>
    <t>RETRO STATIC()</t>
  </si>
  <si>
    <t>E:\MA Source\Suyen Corporation\2015 Articles\20150915_M_GARG_FEAT_PG140to149_230ace.pdf</t>
  </si>
  <si>
    <t>20150914_M_PREV_FEAT_pgA1,A3TOA7_2301fc</t>
  </si>
  <si>
    <t>SHIRT HAPPENS</t>
  </si>
  <si>
    <t>E:\MA Source\Suyen Corporation\2015 Articles\20150914_M_PREV_FEAT_pgA1,A3TOA7_2301fc.pdf</t>
  </si>
  <si>
    <t>20150921_M_ESQR_COVER_pgA1,A4TOA8_233c38</t>
  </si>
  <si>
    <t>THE PERFECT BLEND</t>
  </si>
  <si>
    <t>E:\MA Source\Suyen Corporation\2015 Articles\20150921_M_ESQR_COVER_pgA1,A4TOA8_233c38.pdf</t>
  </si>
  <si>
    <t>20150903_O_10000004_NEWS_8_2532429857</t>
  </si>
  <si>
    <t>Tokyo shares up 1.42 percent by break</t>
  </si>
  <si>
    <t>E:\MA Source\Suyen Corporation\2015 Articles\20150903_O_10000004_NEWS_8_2532429857.pdf</t>
  </si>
  <si>
    <t>20150915_O_10000004_NEWS_8_2674129039</t>
  </si>
  <si>
    <t>Tokyo shares up by break ahead of BoJ decision</t>
  </si>
  <si>
    <t>E:\MA Source\Suyen Corporation\2015 Articles\20150915_O_10000004_NEWS_8_2674129039.pdf</t>
  </si>
  <si>
    <t>20150901_M_MNYSNS_FEAT_PG76_228f44</t>
  </si>
  <si>
    <t>UNIQLO AND SO MUCH MORE()</t>
  </si>
  <si>
    <t>3rd Anniversary</t>
  </si>
  <si>
    <t>MoneySense</t>
  </si>
  <si>
    <t>E:\MA Source\Suyen Corporation\2015 Articles\20150901_M_MNYSNS_FEAT_PG76_228f44.pdf</t>
  </si>
  <si>
    <t>20150903_O_10000001_NEWS_5_2537171800</t>
  </si>
  <si>
    <t>Uniqlo catches Mickey fever</t>
  </si>
  <si>
    <t>E:\MA Source\Suyen Corporation\2015 Articles\20150903_O_10000001_NEWS_5_2537171800.pdf</t>
  </si>
  <si>
    <t>20150904_N_MT_ST_PGB8_22cd13</t>
  </si>
  <si>
    <t>Uniqlo catches Mickey fever()</t>
  </si>
  <si>
    <t>E:\MA Source\Suyen Corporation\2015 Articles\20150904_N_MT_ST_PGB8_22cd13.pdf</t>
  </si>
  <si>
    <t>20150901_O_10000052_NEWS_8_2509203437</t>
  </si>
  <si>
    <t>Uniqlo to open stores in Cebu</t>
  </si>
  <si>
    <t>Fall/Winter 2015 Collection</t>
  </si>
  <si>
    <t>E:\MA Source\Suyen Corporation\2015 Articles\20150901_O_10000052_NEWS_8_2509203437.pdf</t>
  </si>
  <si>
    <t>20150915_M_SPED_COVER_PG84,85_23225f</t>
  </si>
  <si>
    <t>Unravel the TECH in TEXTILE()</t>
  </si>
  <si>
    <t>Airism</t>
  </si>
  <si>
    <t>Speed</t>
  </si>
  <si>
    <t>E:\MA Source\Suyen Corporation\2015 Articles\20150915_M_SPED_COVER_PG84,85_23225f.pdf</t>
  </si>
  <si>
    <t>20150825_M_TC_FEAT_pg40,41_22546d</t>
  </si>
  <si>
    <t>BRYAN LIM</t>
  </si>
  <si>
    <t>Town and Country</t>
  </si>
  <si>
    <t>Alicia Colby Sy</t>
  </si>
  <si>
    <t>Travel/Tourism</t>
  </si>
  <si>
    <t>D:\MA Source\Suyen Corporation\2015 Articles\20150825_M_TC_FEAT_pg40,41_22546d.pdf</t>
  </si>
  <si>
    <t>20150923_N_AT_ENTR_PG6_23668e</t>
  </si>
  <si>
    <t>John Prats at Isabel Oli, may kontrata na apat ang gagawing anak()</t>
  </si>
  <si>
    <t>E:\MA Source\Suyen Corporation\2015 Articles\20150923_N_AT_ENTR_PG6_23668e.pdf</t>
  </si>
  <si>
    <t>20150923_O_10000074_NEWS_6_2765855198</t>
  </si>
  <si>
    <t>ALLAN DIONES: John Prats at Isabel Oli, may kontrata na apat ang gagawing anak</t>
  </si>
  <si>
    <t>E:\MA Source\Suyen Corporation\2015 Articles\20150923_O_10000074_NEWS_6_2765855198.pdf</t>
  </si>
  <si>
    <t>20150922_N_AT_ENTR_PG5_235c7e</t>
  </si>
  <si>
    <t>63rd FAMAS acting trophies binitbit nina Toni Gonzaga at Allen Dizon()</t>
  </si>
  <si>
    <t>Diego Loyzaga</t>
  </si>
  <si>
    <t>Alwin Ignacio</t>
  </si>
  <si>
    <t>E:\MA Source\Suyen Corporation\2015 Articles\20150922_N_AT_ENTR_PG5_235c7e.pdf</t>
  </si>
  <si>
    <t>20150916_N_MLY_BS_PGA1,A4_232e1e</t>
  </si>
  <si>
    <t>WTO expands retail trade()</t>
  </si>
  <si>
    <t>Amado P Macasaet</t>
  </si>
  <si>
    <t>E:\MA Source\Suyen Corporation\2015 Articles\20150916_N_MLY_BS_PGA1,A4_232e1e.pdf</t>
  </si>
  <si>
    <t>20150916_O_10000073_NEWS_1_023023_WTO expands retail t</t>
  </si>
  <si>
    <t>Malaya Business Insight(www.malaya.com.ph)</t>
  </si>
  <si>
    <t>E:\MA Source\Suyen Corporation\2015 Articles\20150916_O_10000073_NEWS_1_023023_WTO expands retail t.pdf</t>
  </si>
  <si>
    <t>20150703_N_PDI_OPN_pgA17_20a6e9</t>
  </si>
  <si>
    <t>Japanese with a different face</t>
  </si>
  <si>
    <t>Ambeth R Ocampo</t>
  </si>
  <si>
    <t>Commentary/Opinion</t>
  </si>
  <si>
    <t>D:\MA Source\Suyen Corporation\2015 Articles\20150703_N_PDI_OPN_pgA17_20a6e9.pdf</t>
  </si>
  <si>
    <t>20150727_N_PDI_BS_PG1ofB4_217514</t>
  </si>
  <si>
    <t>Uniqlo eyes PH as garments production site()</t>
  </si>
  <si>
    <t>Amy R. Remo</t>
  </si>
  <si>
    <t>D:\MA Source\Suyen Corporation\2015 Articles\20150727_N_PDI_BS_PG1ofB4_217514.pdf</t>
  </si>
  <si>
    <t>20150904_N_MB_LL_PGD3_22cfa8</t>
  </si>
  <si>
    <t>Tropical Dream()</t>
  </si>
  <si>
    <t>Amyline Quien Ching</t>
  </si>
  <si>
    <t>E:\MA Source\Suyen Corporation\2015 Articles\20150904_N_MB_LL_PGD3_22cfa8.pdf</t>
  </si>
  <si>
    <t>20150918_N_MB_LL_PGD3_234147</t>
  </si>
  <si>
    <t>SHEEPLE NOT ALLOWED()</t>
  </si>
  <si>
    <t>E:\MA Source\Suyen Corporation\2015 Articles\20150918_N_MB_LL_PGD3_234147.pdf</t>
  </si>
  <si>
    <t>20150901_M_CLVEL_Feat_pg72TO77_228f12</t>
  </si>
  <si>
    <t>BEA VALERA()</t>
  </si>
  <si>
    <t>Personal Shopping Choice</t>
  </si>
  <si>
    <t>Angela The Jedi</t>
  </si>
  <si>
    <t>E:\MA Source\Suyen Corporation\2015 Articles\20150901_M_CLVEL_Feat_pg72TO77_228f12.pdf</t>
  </si>
  <si>
    <t>20150916_M_COSM_FEAT_PG36_231918</t>
  </si>
  <si>
    <t>COSMO VIBES()</t>
  </si>
  <si>
    <t>Angelica Gutierrez</t>
  </si>
  <si>
    <t>E:\MA Source\Suyen Corporation\2015 Articles\20150916_M_COSM_FEAT_PG36_231918.pdf</t>
  </si>
  <si>
    <t>20150930_M_UNO_COVER_pgCOVER,42TO52_23a595</t>
  </si>
  <si>
    <t>REALITY CHECK()</t>
  </si>
  <si>
    <t>Angelo Cantera</t>
  </si>
  <si>
    <t>E:\MA Source\Suyen Corporation\2015 Articles\20150930_M_UNO_COVER_pgCOVER,42TO52_23a595.pdf</t>
  </si>
  <si>
    <t>20150717_M_MMAN_FEAT_PG22to27_2114da</t>
  </si>
  <si>
    <t>AN ANATOMY OF AN ADAPTATION()</t>
  </si>
  <si>
    <t>Angelo Ramirez De Cartagena</t>
  </si>
  <si>
    <t>D:\MA Source\Suyen Corporation\2015 Articles\20150717_M_MMAN_FEAT_PG22to27_2114da.pdf</t>
  </si>
  <si>
    <t>20150911_M_MEGA_FEAT_PG281_22f9ad</t>
  </si>
  <si>
    <t>FASHION AND US()</t>
  </si>
  <si>
    <t>E:\MA Source\Suyen Corporation\2015 Articles\20150911_M_MEGA_FEAT_PG281_22f9ad.pdf</t>
  </si>
  <si>
    <t>20150911_M_MMAN_FEAT_pg40TO47_22f8f4</t>
  </si>
  <si>
    <t>WHERE ART THOU BROTHER?()</t>
  </si>
  <si>
    <t>E:\MA Source\Suyen Corporation\2015 Articles\20150911_M_MMAN_FEAT_pg40TO47_22f8f4.pdf</t>
  </si>
  <si>
    <t>20150911_M_MMAN_FEAT_PG16_22f8c7</t>
  </si>
  <si>
    <t>STOP, DROP, ROLLOVER()</t>
  </si>
  <si>
    <t>E:\MA Source\Suyen Corporation\2015 Articles\20150911_M_MMAN_FEAT_PG16_22f8c7.pdf</t>
  </si>
  <si>
    <t>20150826_O_PHILNEWS_NEWS_10_2432333538</t>
  </si>
  <si>
    <t>HM Is Offering $1 Million Prize For New Recycled Clothing Ideas</t>
  </si>
  <si>
    <t>Community Service</t>
  </si>
  <si>
    <t>Anna Ringstrom</t>
  </si>
  <si>
    <t>D:\MA Source\Suyen Corporation\2015 Articles\20150826_O_PHILNEWS_NEWS_10_2432333538.pdf</t>
  </si>
  <si>
    <t>20150811_O_COSMOOL_NEWS_7_2263486995</t>
  </si>
  <si>
    <t>17 Struggles Only Girls Who Love Clothes Will Understand</t>
  </si>
  <si>
    <t>Cosmopolitan Mags Online (www.cosmo.ph)</t>
  </si>
  <si>
    <t>Apple Tan</t>
  </si>
  <si>
    <t>D:\MA Source\Suyen Corporation\2015 Articles\20150811_O_COSMOOL_NEWS_7_2263486995.pdf</t>
  </si>
  <si>
    <t>20150810_O_COSMOOL_NEWS_1_022285_17 Struggles Only Gi</t>
  </si>
  <si>
    <t>17 Struggles Only Girls Who Love Clothes Will Understand()</t>
  </si>
  <si>
    <t>D:\MA Source\Suyen Corporation\2015 Articles\20150810_O_COSMOOL_NEWS_1_022285_17 Struggles Only Gi.pdf</t>
  </si>
  <si>
    <t>20150923_N_PSN_SN_PG12_236bee</t>
  </si>
  <si>
    <t>John at Isabel nakahanda na ang pangalan, mapababae o lalaki man ang magiging panganay()</t>
  </si>
  <si>
    <t>E:\MA Source\Suyen Corporation\2015 Articles\20150923_N_PSN_SN_PG12_236bee.pdf</t>
  </si>
  <si>
    <t>20150922_N_PJ_ENT_pg8,9_2362ab</t>
  </si>
  <si>
    <t>Kasal nina Vic at Pauleen kasado na sa Disyembre()</t>
  </si>
  <si>
    <t>Diego Montano</t>
  </si>
  <si>
    <t>E:\MA Source\Suyen Corporation\2015 Articles\20150922_N_PJ_ENT_pg8,9_2362ab.pdf</t>
  </si>
  <si>
    <t>20150916_M_COSM_FEAT_PG154,155_23194b</t>
  </si>
  <si>
    <t>Horoscope()</t>
  </si>
  <si>
    <t>Accessories &amp; Fashion Style</t>
  </si>
  <si>
    <t>Aurora Tower</t>
  </si>
  <si>
    <t>E:\MA Source\Suyen Corporation\2015 Articles\20150916_M_COSM_FEAT_PG154,155_23194b.pdf</t>
  </si>
  <si>
    <t>20150722_M_LOM_FEAT_pg30_2148e0</t>
  </si>
  <si>
    <t>COMFORT FOR CHIC WOMEN</t>
  </si>
  <si>
    <t>Collaboration</t>
  </si>
  <si>
    <t>L Officiel Manila</t>
  </si>
  <si>
    <t>Ayana Tolentino</t>
  </si>
  <si>
    <t>D:\MA Source\Suyen Corporation\2015 Articles\20150722_M_LOM_FEAT_pg30_2148e0.pdf</t>
  </si>
  <si>
    <t>20150812_O_STYLBIB_NEWS_7_2280025877</t>
  </si>
  <si>
    <t>SEE: The Price Tags of All the Pieces from Penshoppes Kendall, Cara and Sean Campaign</t>
  </si>
  <si>
    <t>Bea Jocom</t>
  </si>
  <si>
    <t>D:\MA Source\Suyen Corporation\2015 Articles\20150812_O_STYLBIB_NEWS_7_2280025877.pdf</t>
  </si>
  <si>
    <t>20150904_O_COSMOOL_NEWS_7_2545858367</t>
  </si>
  <si>
    <t>5 Celeb-Approved Ways To Wear A Turtleneck</t>
  </si>
  <si>
    <t>Autumn Trends</t>
  </si>
  <si>
    <t>E:\MA Source\Suyen Corporation\2015 Articles\20150904_O_COSMOOL_NEWS_7_2545858367.pdf</t>
  </si>
  <si>
    <t>20150814_M_MEGA_FEAT_pg100_220171</t>
  </si>
  <si>
    <t>In Bloom()</t>
  </si>
  <si>
    <t>Bea Osmena</t>
  </si>
  <si>
    <t>D:\MA Source\Suyen Corporation\2015 Articles\20150814_M_MEGA_FEAT_pg100_220171.pdf</t>
  </si>
  <si>
    <t>20150825_M_ENTR_FEAT_PG73_2273bb</t>
  </si>
  <si>
    <t>Utilitarian Cool()</t>
  </si>
  <si>
    <t>Belle Camarsi</t>
  </si>
  <si>
    <t>D:\MA Source\Suyen Corporation\2015 Articles\20150825_M_ENTR_FEAT_PG73_2273bb.pdf</t>
  </si>
  <si>
    <t>20150929_O_thepoc_NEWS_6_2839460852</t>
  </si>
  <si>
    <t>Pajama shorts &amp; two-purse trend: New York trends that made us take a second look</t>
  </si>
  <si>
    <t>Style Guide</t>
  </si>
  <si>
    <t>The Philippines Online Chronicle (www.thepoc.net)</t>
  </si>
  <si>
    <t>Bianca Lisondra</t>
  </si>
  <si>
    <t>E:\MA Source\Suyen Corporation\2015 Articles\20150929_O_thepoc_NEWS_6_2839460852.pdf</t>
  </si>
  <si>
    <t>20150901_M_CAND_FEAT_pg42to57_228db7</t>
  </si>
  <si>
    <t>Hey, cutie()</t>
  </si>
  <si>
    <t>Bianca Mascenon</t>
  </si>
  <si>
    <t>E:\MA Source\Suyen Corporation\2015 Articles\20150901_M_CAND_FEAT_pg42to57_228db7.pdf</t>
  </si>
  <si>
    <t>20150901_M_CAND_FEAT_PG22_228d8b</t>
  </si>
  <si>
    <t>GIRLS' NIGHT IN()</t>
  </si>
  <si>
    <t>General Feature - Personal Care</t>
  </si>
  <si>
    <t>E:\MA Source\Suyen Corporation\2015 Articles\20150901_M_CAND_FEAT_PG22_228d8b.pdf</t>
  </si>
  <si>
    <t>20150901_M_CAND_FEAT_pg90,91_228dd1</t>
  </si>
  <si>
    <t>WHITE SNEAKERS 4 WAYS()</t>
  </si>
  <si>
    <t>E:\MA Source\Suyen Corporation\2015 Articles\20150901_M_CAND_FEAT_pg90,91_228dd1.pdf</t>
  </si>
  <si>
    <t>20150804_O_10000086_NEWS_7_2193062859</t>
  </si>
  <si>
    <t>Uniqlo finds niche in Phl marketTargets 200 outlets by 2020</t>
  </si>
  <si>
    <t>Bong Lacson</t>
  </si>
  <si>
    <t>D:\MA Source\Suyen Corporation\2015 Articles\20150804_O_10000086_NEWS_7_2193062859.pdf</t>
  </si>
  <si>
    <t>20150902_N_TPS_BS_pgB4_22b841</t>
  </si>
  <si>
    <t>Made in the Philippines()</t>
  </si>
  <si>
    <t>Boo Chanco</t>
  </si>
  <si>
    <t>E:\MA Source\Suyen Corporation\2015 Articles\20150902_N_TPS_BS_pgB4_22b841.pdf</t>
  </si>
  <si>
    <t>20150918_M_REAL_FEAT_PG48to57_233d0d</t>
  </si>
  <si>
    <t>Weekend Warriors()</t>
  </si>
  <si>
    <t>Real Living</t>
  </si>
  <si>
    <t>Bubbles Salvador</t>
  </si>
  <si>
    <t>E:\MA Source\Suyen Corporation\2015 Articles\20150918_M_REAL_FEAT_PG48to57_233d0d.pdf</t>
  </si>
  <si>
    <t>20150908_M_CHLK_PEP_PG90_22e8cf</t>
  </si>
  <si>
    <t>TriNoma Style Origin()</t>
  </si>
  <si>
    <t>Style Origin</t>
  </si>
  <si>
    <t>Camille Santiago</t>
  </si>
  <si>
    <t>E:\MA Source\Suyen Corporation\2015 Articles\20150908_M_CHLK_PEP_PG90_22e8cf.pdf</t>
  </si>
  <si>
    <t>20150806_M_GARG_FEAT_PG122to133_21ca1f</t>
  </si>
  <si>
    <t>Street dopper Kings()</t>
  </si>
  <si>
    <t>Carlo Herrera</t>
  </si>
  <si>
    <t>D:\MA Source\Suyen Corporation\2015 Articles\20150806_M_GARG_FEAT_PG122to133_21ca1f.pdf</t>
  </si>
  <si>
    <t>20150724_M_MS_FEAT_pg218TO223_215378_Balancing abundance</t>
  </si>
  <si>
    <t>Balancing abundance compassion()</t>
  </si>
  <si>
    <t>Metro Society</t>
  </si>
  <si>
    <t>Cate De Leon</t>
  </si>
  <si>
    <t>D:\MA Source\Suyen Corporation\2015 Articles\20150724_M_MS_FEAT_pg218TO223_215378_Balancing abundance.pdf</t>
  </si>
  <si>
    <t>20150705_N_PDIS_SLS_PGC6_20b568</t>
  </si>
  <si>
    <t>Family time in Japan()</t>
  </si>
  <si>
    <t>Cathy Babao-Guballa</t>
  </si>
  <si>
    <t>D:\MA Source\Suyen Corporation\2015 Articles\20150705_N_PDIS_SLS_PGC6_20b568.pdf</t>
  </si>
  <si>
    <t>20150904_M_MTRO_FEAT_pg110TO114_22bf57</t>
  </si>
  <si>
    <t>CALIFORNIA GIRLS()</t>
  </si>
  <si>
    <t>Charmagne Garcia-Laconico</t>
  </si>
  <si>
    <t>E:\MA Source\Suyen Corporation\2015 Articles\20150904_M_MTRO_FEAT_pg110TO114_22bf57.pdf</t>
  </si>
  <si>
    <t>20150716_M_CMOM_FEAT_PG40_21147a</t>
  </si>
  <si>
    <t>Big Bundle()</t>
  </si>
  <si>
    <t>Celebrity Mom</t>
  </si>
  <si>
    <t>Chelsea Gogola</t>
  </si>
  <si>
    <t>D:\MA Source\Suyen Corporation\2015 Articles\20150716_M_CMOM_FEAT_PG40_21147a.pdf</t>
  </si>
  <si>
    <t>20150701_N_TPS_LS_pgE2_2095e3</t>
  </si>
  <si>
    <t>It is so ordered: H and M Studio brings back turtlenecks and patent skirts</t>
  </si>
  <si>
    <t>Chonx Tibajia</t>
  </si>
  <si>
    <t>D:\MA Source\Suyen Corporation\2015 Articles\20150701_N_TPS_LS_pgE2_2095e3.pdf</t>
  </si>
  <si>
    <t>20150701_O_10000076_NEWS_1_021311_It is so ordered H&amp;M</t>
  </si>
  <si>
    <t>It is so ordered: H&amp;M Studio brings back turtlenecks and patent skirts()</t>
  </si>
  <si>
    <t>D:\MA Source\Suyen Corporation\2015 Articles\20150701_O_10000076_NEWS_1_021311_It is so ordered H&amp;M.pdf</t>
  </si>
  <si>
    <t>20150826_N_TPS_LS_PGE2_227eb8</t>
  </si>
  <si>
    <t>How to love locol? Bench has 100 ways()</t>
  </si>
  <si>
    <t>D:\MA Source\Suyen Corporation\2015 Articles\20150826_N_TPS_LS_PGE2_227eb8.pdf</t>
  </si>
  <si>
    <t>20150812_O_10000076_NEWS_4_2273722992</t>
  </si>
  <si>
    <t>Uniqlo corrects everything thats wrong with your jeans</t>
  </si>
  <si>
    <t>D:\MA Source\Suyen Corporation\2015 Articles\20150812_O_10000076_NEWS_4_2273722992.pdf</t>
  </si>
  <si>
    <t>20150909_N_TPS_LS_pgF1,F2_22f2fd</t>
  </si>
  <si>
    <t>Bench's unique show: You can feel it</t>
  </si>
  <si>
    <t>Fashion show - Body's Holiday 2015 Collection</t>
  </si>
  <si>
    <t>E:\MA Source\Suyen Corporation\2015 Articles\20150909_N_TPS_LS_pgF1,F2_22f2fd.pdf</t>
  </si>
  <si>
    <t>20150909_O_10000076_NEWS_4_2599276908</t>
  </si>
  <si>
    <t>Benchs unique show: You can feel it</t>
  </si>
  <si>
    <t>E:\MA Source\Suyen Corporation\2015 Articles\20150909_O_10000076_NEWS_4_2599276908.pdf</t>
  </si>
  <si>
    <t>20150728_M_UNO_FEAT_pg78TO83_217c1b</t>
  </si>
  <si>
    <t>BRACE YOURSELVES MIDWINTER IS COMING()</t>
  </si>
  <si>
    <t>Christian Nariz</t>
  </si>
  <si>
    <t>D:\MA Source\Suyen Corporation\2015 Articles\20150728_M_UNO_FEAT_pg78TO83_217c1b.pdf</t>
  </si>
  <si>
    <t>20150901_O_10000014_NEWS_5_2505512375</t>
  </si>
  <si>
    <t>Forever 21 Has Changed For the Better, Hopefully Forever</t>
  </si>
  <si>
    <t>E:\MA Source\Suyen Corporation\2015 Articles\20150901_O_10000014_NEWS_5_2505512375.pdf</t>
  </si>
  <si>
    <t>20150921_M_ESQR_FEAT_PG134to143_233c5f</t>
  </si>
  <si>
    <t>GRAY()</t>
  </si>
  <si>
    <t>Clifford Olanday</t>
  </si>
  <si>
    <t>E:\MA Source\Suyen Corporation\2015 Articles\20150921_M_ESQR_FEAT_PG134to143_233c5f.pdf</t>
  </si>
  <si>
    <t>20150921_M_ESQR_LET_pgA2_233c33</t>
  </si>
  <si>
    <t>Style &amp; Substance()</t>
  </si>
  <si>
    <t>Partnership</t>
  </si>
  <si>
    <t>Esquire-Uniqlo Collaboration</t>
  </si>
  <si>
    <t>E:\MA Source\Suyen Corporation\2015 Articles\20150921_M_ESQR_LET_pgA2_233c33.pdf</t>
  </si>
  <si>
    <t>20150803-T-ANCB-NEWS-152100-Uniqlo to open 200 s</t>
  </si>
  <si>
    <t>Uniqlo to open 200 stores in PH()</t>
  </si>
  <si>
    <t>TV</t>
  </si>
  <si>
    <t>ANC</t>
  </si>
  <si>
    <t>Coco Alcuaz</t>
  </si>
  <si>
    <t>D:\MA Source\Suyen Corporation\2015 Articles\20150803-T-ANCB-NEWS-152100-Uniqlo to open 200 s.wmv</t>
  </si>
  <si>
    <t>.wmv</t>
  </si>
  <si>
    <t>20150913_O_COSMOOL_NEWS_7_2649851676</t>
  </si>
  <si>
    <t>12 Very Real Struggles Of Not Going Back To College</t>
  </si>
  <si>
    <t>General News</t>
  </si>
  <si>
    <t>Danielle Tullo</t>
  </si>
  <si>
    <t>E:\MA Source\Suyen Corporation\2015 Articles\20150913_O_COSMOOL_NEWS_7_2649851676.pdf</t>
  </si>
  <si>
    <t>20150725_O_10000014_NEWS_5_2078645486</t>
  </si>
  <si>
    <t>Decoding Denim</t>
  </si>
  <si>
    <t>D:\MA Source\Suyen Corporation\2015 Articles\20150725_O_10000014_NEWS_5_2078645486.pdf</t>
  </si>
  <si>
    <t>20150725_N_PDI_LS_PGC2_216abb</t>
  </si>
  <si>
    <t>Decoding Denim()</t>
  </si>
  <si>
    <t>D:\MA Source\Suyen Corporation\2015 Articles\20150725_N_PDI_LS_PGC2_216abb.pdf</t>
  </si>
  <si>
    <t>20150905_O_10000014_NEWS_5_2554009762</t>
  </si>
  <si>
    <t>What I learned from driving for Uber</t>
  </si>
  <si>
    <t>E:\MA Source\Suyen Corporation\2015 Articles\20150905_O_10000014_NEWS_5_2554009762.pdf</t>
  </si>
  <si>
    <t>20150905_N_PDI_LS_pgC1,C3_22d503</t>
  </si>
  <si>
    <t>'What I learned from driving for Uber'()</t>
  </si>
  <si>
    <t>E:\MA Source\Suyen Corporation\2015 Articles\20150905_N_PDI_LS_pgC1,C3_22d503.pdf</t>
  </si>
  <si>
    <t>20150813_O_10000034_NEWS_5_2292032080</t>
  </si>
  <si>
    <t>Skinny gets the boot</t>
  </si>
  <si>
    <t>Manila Standard Today(www.manilastandardtoday.com)</t>
  </si>
  <si>
    <t>Ed Biado</t>
  </si>
  <si>
    <t>D:\MA Source\Suyen Corporation\2015 Articles\20150813_O_10000034_NEWS_5_2292032080.pdf</t>
  </si>
  <si>
    <t>20150814_N_STAN_LIFE_PGC3_2217e8</t>
  </si>
  <si>
    <t>Skinny gets the boot()</t>
  </si>
  <si>
    <t>D:\MA Source\Suyen Corporation\2015 Articles\20150814_N_STAN_LIFE_PGC3_2217e8.pdf</t>
  </si>
  <si>
    <t>20150802_N_HTW_ENT_pg6_21ac59</t>
  </si>
  <si>
    <t>Philippine Arena kaya ring punuin ni Daniel!()</t>
  </si>
  <si>
    <t>Hataw</t>
  </si>
  <si>
    <t>Ed De Leon</t>
  </si>
  <si>
    <t>D:\MA Source\Suyen Corporation\2015 Articles\20150802_N_HTW_ENT_pg6_21ac59.pdf</t>
  </si>
  <si>
    <t>20150904_M_MTRO_FEAT_pg32_22befd</t>
  </si>
  <si>
    <t>GRAPHIC PLAY()</t>
  </si>
  <si>
    <t>Eldzs Mejia</t>
  </si>
  <si>
    <t>E:\MA Source\Suyen Corporation\2015 Articles\20150904_M_MTRO_FEAT_pg32_22befd.pdf</t>
  </si>
  <si>
    <t>20150712_O_CANDYOL_NEWS_5_1943623538</t>
  </si>
  <si>
    <t>10 Leather Pieces You Need in Life Right Now</t>
  </si>
  <si>
    <t>Erin Torrejon</t>
  </si>
  <si>
    <t>D:\MA Source\Suyen Corporation\2015 Articles\20150712_O_CANDYOL_NEWS_5_1943623538.pdf</t>
  </si>
  <si>
    <t>20150720_O_CANDYOL_NEWS_5_2027868568</t>
  </si>
  <si>
    <t>20 Pineapple Print Clothes and Accessories We Totally Love</t>
  </si>
  <si>
    <t>D:\MA Source\Suyen Corporation\2015 Articles\20150720_O_CANDYOL_NEWS_5_2027868568.pdf</t>
  </si>
  <si>
    <t>20150821_O_CANDYOL_NEWS_5_2381859479</t>
  </si>
  <si>
    <t>10 Style Trends You Need to Try Right Now</t>
  </si>
  <si>
    <t>D:\MA Source\Suyen Corporation\2015 Articles\20150821_O_CANDYOL_NEWS_5_2381859479.pdf</t>
  </si>
  <si>
    <t>20150901_O_CANDYOL_NEWS_5_2509749430</t>
  </si>
  <si>
    <t>One of Your Favorite Stores Just Got a Whole New Look</t>
  </si>
  <si>
    <t>Fashion Feature - New Collection</t>
  </si>
  <si>
    <t>E:\MA Source\Suyen Corporation\2015 Articles\20150901_O_CANDYOL_NEWS_5_2509749430.pdf</t>
  </si>
  <si>
    <t>20150924_O_CANDYOL_NEWS_5_2789128401</t>
  </si>
  <si>
    <t>Style Files: Della De Leos</t>
  </si>
  <si>
    <t>E:\MA Source\Suyen Corporation\2015 Articles\20150924_O_CANDYOL_NEWS_5_2789128401.pdf</t>
  </si>
  <si>
    <t>20150903_O_CANDYOL_NEWS_5_2534892666</t>
  </si>
  <si>
    <t>Style Files: Dorothy Torretijo</t>
  </si>
  <si>
    <t>E:\MA Source\Suyen Corporation\2015 Articles\20150903_O_CANDYOL_NEWS_5_2534892666.pdf</t>
  </si>
  <si>
    <t>20150709_N_MT_LT_pgB8_20d8fb</t>
  </si>
  <si>
    <t>Checking in on H&amp;M</t>
  </si>
  <si>
    <t>Euden Valdez</t>
  </si>
  <si>
    <t>D:\MA Source\Suyen Corporation\2015 Articles\20150709_N_MT_LT_pgB8_20d8fb.pdf</t>
  </si>
  <si>
    <t>20150810_M_ADR_FEAT_pg132TO145_21ddb5</t>
  </si>
  <si>
    <t>THE GLOBAL HEIGHT OF FILIPINO STYLE()</t>
  </si>
  <si>
    <t>Asian Dragon</t>
  </si>
  <si>
    <t>Francesca De La Cruz</t>
  </si>
  <si>
    <t>D:\MA Source\Suyen Corporation\2015 Articles\20150810_M_ADR_FEAT_pg132TO145_21ddb5.pdf</t>
  </si>
  <si>
    <t>20150908_M_CHLK_INTRVW_PG82to84_22e8b3</t>
  </si>
  <si>
    <t>Tattooed Heroes()</t>
  </si>
  <si>
    <t>Gabby Dario</t>
  </si>
  <si>
    <t>E:\MA Source\Suyen Corporation\2015 Articles\20150908_M_CHLK_INTRVW_PG82to84_22e8b3.pdf</t>
  </si>
  <si>
    <t>20150908_M_CHLK_FEAT_PG74to76_22e880</t>
  </si>
  <si>
    <t>BE AN INSTA-FASHIONISTA()</t>
  </si>
  <si>
    <t>E:\MA Source\Suyen Corporation\2015 Articles\20150908_M_CHLK_FEAT_PG74to76_22e880.pdf</t>
  </si>
  <si>
    <t>20150714_M_MTRO_FEAT_PG68to71_20ea2f</t>
  </si>
  <si>
    <t>Behind the Scenes()</t>
  </si>
  <si>
    <t>Gael Sastre</t>
  </si>
  <si>
    <t>D:\MA Source\Suyen Corporation\2015 Articles\20150714_M_MTRO_FEAT_PG68to71_20ea2f.pdf</t>
  </si>
  <si>
    <t>20150903_O_PHHOLA_NEWS_10_2536534260</t>
  </si>
  <si>
    <t>The Showroom: A Sneak Peek of Benchs Holiday 2015 Collection</t>
  </si>
  <si>
    <t>Holiday 2015 Collection</t>
  </si>
  <si>
    <t>Gene Loves Acosta</t>
  </si>
  <si>
    <t>E:\MA Source\Suyen Corporation\2015 Articles\20150903_O_PHHOLA_NEWS_10_2536534260.pdf</t>
  </si>
  <si>
    <t>20150804_M_MTRO_FEAT_pg102TO107_21a012</t>
  </si>
  <si>
    <t>Meet the Editors()</t>
  </si>
  <si>
    <t>Geolette Esguerra</t>
  </si>
  <si>
    <t>D:\MA Source\Suyen Corporation\2015 Articles\20150804_M_MTRO_FEAT_pg102TO107_21a012.pdf</t>
  </si>
  <si>
    <t>20150922_N_AT_ENTR_PG6_235c81</t>
  </si>
  <si>
    <t>Mayor Erap at Vice Mayor Isko, fan ng AlDub()</t>
  </si>
  <si>
    <t>Gorgy Rula</t>
  </si>
  <si>
    <t>E:\MA Source\Suyen Corporation\2015 Articles\20150922_N_AT_ENTR_PG6_235c81.pdf</t>
  </si>
  <si>
    <t>20150904_M_SS_FEAT_PG12to21_22c8f9</t>
  </si>
  <si>
    <t>The Angels Have Landed()</t>
  </si>
  <si>
    <t>Star Studio</t>
  </si>
  <si>
    <t>Grace Libero</t>
  </si>
  <si>
    <t>E:\MA Source\Suyen Corporation\2015 Articles\20150904_M_SS_FEAT_PG12to21_22c8f9.pdf</t>
  </si>
  <si>
    <t>20150716_M_MEG_COVER_PGCover,2,108to115_210b3d</t>
  </si>
  <si>
    <t>WARRIOR princess()</t>
  </si>
  <si>
    <t>Guia Galvez</t>
  </si>
  <si>
    <t>D:\MA Source\Suyen Corporation\2015 Articles\20150716_M_MEG_COVER_PGCover,2,108to115_210b3d.pdf</t>
  </si>
  <si>
    <t>20150805_M_MEG_FEAT_PG92to97_21b6e6</t>
  </si>
  <si>
    <t>Girl put your records on()</t>
  </si>
  <si>
    <t>D:\MA Source\Suyen Corporation\2015 Articles\20150805_M_MEG_FEAT_PG92to97_21b6e6.pdf</t>
  </si>
  <si>
    <t>20150805_M_MEG_COVER_pgCOV1,2,98TO105_21b644</t>
  </si>
  <si>
    <t>Uncovering What's Next()</t>
  </si>
  <si>
    <t>D:\MA Source\Suyen Corporation\2015 Articles\20150805_M_MEG_COVER_pgCOV1,2,98TO105_21b644.pdf</t>
  </si>
  <si>
    <t>20150820_M_HOLA_FEAT_PG64,65_2240be</t>
  </si>
  <si>
    <t>SOUL SISTERS()</t>
  </si>
  <si>
    <t>Hannah Lazatin</t>
  </si>
  <si>
    <t>D:\MA Source\Suyen Corporation\2015 Articles\20150820_M_HOLA_FEAT_PG64,65_2240be.pdf</t>
  </si>
  <si>
    <t>20150709_M_COSM_FEAT_PG52_20cd6c</t>
  </si>
  <si>
    <t>ASK HAPPY()</t>
  </si>
  <si>
    <t>Happy Lopez</t>
  </si>
  <si>
    <t>D:\MA Source\Suyen Corporation\2015 Articles\20150709_M_COSM_FEAT_PG52_20cd6c.pdf</t>
  </si>
  <si>
    <t>20150916_M_COSM_FEAT_pg62_231925</t>
  </si>
  <si>
    <t>VESTS()</t>
  </si>
  <si>
    <t>E:\MA Source\Suyen Corporation\2015 Articles\20150916_M_COSM_FEAT_pg62_231925.pdf</t>
  </si>
  <si>
    <t>20150916_M_COSM_FEAT_pg60_231924</t>
  </si>
  <si>
    <t>Product Feature - Styles</t>
  </si>
  <si>
    <t>E:\MA Source\Suyen Corporation\2015 Articles\20150916_M_COSM_FEAT_pg60_231924.pdf</t>
  </si>
  <si>
    <t>20150916_M_COSM_FEAT_PG55_231922</t>
  </si>
  <si>
    <t>BACK TO THE FUTURE()</t>
  </si>
  <si>
    <t>E:\MA Source\Suyen Corporation\2015 Articles\20150916_M_COSM_FEAT_PG55_231922.pdf</t>
  </si>
  <si>
    <t>20150812_M_STYL_FEAT_PG68,69,70_21ff34</t>
  </si>
  <si>
    <t>Gap's Fashion-Backward Moment()</t>
  </si>
  <si>
    <t>Hiroko Tabuchi</t>
  </si>
  <si>
    <t>D:\MA Source\Suyen Corporation\2015 Articles\20150812_M_STYL_FEAT_PG68,69,70_21ff34.pdf</t>
  </si>
  <si>
    <t>20150825_O_COSMOOL_NEWS_7_2424450641</t>
  </si>
  <si>
    <t>7 Style Tips For Small-Chested Girls</t>
  </si>
  <si>
    <t>Cosmopolitan Mags Online(www.cosmo.ph)</t>
  </si>
  <si>
    <t>D:\MA Source\Suyen Corporation\2015 Articles\20150825_O_COSMOOL_NEWS_7_2424450641.pdf</t>
  </si>
  <si>
    <t>20150810_O_FMLENET_NEWS_6_2255545757</t>
  </si>
  <si>
    <t>Your Ultimate Period Survival Kit</t>
  </si>
  <si>
    <t>D:\MA Source\Suyen Corporation\2015 Articles\20150810_O_FMLENET_NEWS_6_2255545757.pdf</t>
  </si>
  <si>
    <t>20150805_O_FMLENET_NEWS_1_022213_How to Choose the Ri</t>
  </si>
  <si>
    <t>How to Choose the Right Bag for Your Body Type()</t>
  </si>
  <si>
    <t>D:\MA Source\Suyen Corporation\2015 Articles\20150805_O_FMLENET_NEWS_1_022213_How to Choose the Ri.pdf</t>
  </si>
  <si>
    <t>20150702_O_GOJACKIEGO_blogs_1_021313_New Normal</t>
  </si>
  <si>
    <t>New Normal()</t>
  </si>
  <si>
    <t>Go Jackie Go Manual (gojackiego.com)</t>
  </si>
  <si>
    <t>Jackie Go</t>
  </si>
  <si>
    <t>D:\MA Source\Suyen Corporation\2015 Articles\20150702_O_GOJACKIEGO_blogs_1_021313_New Normal.pdf</t>
  </si>
  <si>
    <t>20150924_M_WT_FEAT_pg55_236dba</t>
  </si>
  <si>
    <t>FOR MEN</t>
  </si>
  <si>
    <t>Woman Today</t>
  </si>
  <si>
    <t>Jana Mancenido</t>
  </si>
  <si>
    <t>E:\MA Source\Suyen Corporation\2015 Articles\20150924_M_WT_FEAT_pg55_236dba.pdf</t>
  </si>
  <si>
    <t>20150703_N_MB_LL_PGC2_20a637</t>
  </si>
  <si>
    <t>Endearing Charm()</t>
  </si>
  <si>
    <t>D:\MA Source\Suyen Corporation\2015 Articles\20150703_N_MB_LL_PGC2_20a637.pdf</t>
  </si>
  <si>
    <t>20150904_M_MWM_FEAT_pg34TO41_22c931</t>
  </si>
  <si>
    <t>Fashion Forecast()</t>
  </si>
  <si>
    <t>Metro Working Mom</t>
  </si>
  <si>
    <t>E:\MA Source\Suyen Corporation\2015 Articles\20150904_M_MWM_FEAT_pg34TO41_22c931.pdf</t>
  </si>
  <si>
    <t>20150817_O_wheninmani_BLOG_1_022337_Clothes Buffet Manil</t>
  </si>
  <si>
    <t>Clothes Buffet Manila Season 2 is Here: Bigger, Better and Longer!()</t>
  </si>
  <si>
    <t>When in Manila(www.wheninmanila.com)</t>
  </si>
  <si>
    <t>Janessa Abigail Hizon</t>
  </si>
  <si>
    <t>D:\MA Source\Suyen Corporation\2015 Articles\20150817_O_wheninmani_BLOG_1_022337_Clothes Buffet Manil.pdf</t>
  </si>
  <si>
    <t>20150713_M_PREV_FEAT_PG42,43_20e006</t>
  </si>
  <si>
    <t>Bea Marin()</t>
  </si>
  <si>
    <t>Janey Aniban</t>
  </si>
  <si>
    <t>D:\MA Source\Suyen Corporation\2015 Articles\20150713_M_PREV_FEAT_PG42,43_20e006.pdf</t>
  </si>
  <si>
    <t>20150911_M_MEGA_FEAT_pg298TO301_22f9ba</t>
  </si>
  <si>
    <t>When the cat is away...()</t>
  </si>
  <si>
    <t>E:\MA Source\Suyen Corporation\2015 Articles\20150911_M_MEGA_FEAT_pg298TO301_22f9ba.pdf</t>
  </si>
  <si>
    <t>20150911_M_MEGA_FEAT_pg86TO90_22f865_GEISHAS TOUCH</t>
  </si>
  <si>
    <t>GEISHA'S TOUCH()</t>
  </si>
  <si>
    <t>E:\MA Source\Suyen Corporation\2015 Articles\20150911_M_MEGA_FEAT_pg86TO90_22f865_GEISHAS TOUCH.pdf</t>
  </si>
  <si>
    <t>20150911_M_MEGA_FEAT_PG310to315_22f9c3</t>
  </si>
  <si>
    <t>The first light()</t>
  </si>
  <si>
    <t>E:\MA Source\Suyen Corporation\2015 Articles\20150911_M_MEGA_FEAT_PG310to315_22f9c3.pdf</t>
  </si>
  <si>
    <t>20150810_M_MWM_COVER_pgCOV,45TO54_21ddf2</t>
  </si>
  <si>
    <t>A force of nature()</t>
  </si>
  <si>
    <t>Jing Lejano</t>
  </si>
  <si>
    <t>D:\MA Source\Suyen Corporation\2015 Articles\20150810_M_MWM_COVER_pgCOV,45TO54_21ddf2.pdf</t>
  </si>
  <si>
    <t>20150803_N_BM_COY_pgB1_21b389</t>
  </si>
  <si>
    <t>Uniqlo to open 200 stores by 2020()</t>
  </si>
  <si>
    <t>Joey Pavia</t>
  </si>
  <si>
    <t>D:\MA Source\Suyen Corporation\2015 Articles\20150803_N_BM_COY_pgB1_21b389.pdf</t>
  </si>
  <si>
    <t>20150922_O_PNOYPRZI_NEWS_9_2755542393</t>
  </si>
  <si>
    <t>Ritz Azul, nag-iba ang pananaw sa networking</t>
  </si>
  <si>
    <t>Pinoy Parazzi (www.pinoyparazzi.com)</t>
  </si>
  <si>
    <t>John Fontanilla</t>
  </si>
  <si>
    <t>E:\MA Source\Suyen Corporation\2015 Articles\20150922_O_PNOYPRZI_NEWS_9_2755542393.pdf</t>
  </si>
  <si>
    <t>20150924_O_PNOYPRZI_NEWS_9_2782030104</t>
  </si>
  <si>
    <t>John Prats, kayod-marino para sa binubuong pamilya</t>
  </si>
  <si>
    <t>E:\MA Source\Suyen Corporation\2015 Articles\20150924_O_PNOYPRZI_NEWS_9_2782030104.pdf</t>
  </si>
  <si>
    <t>20150801_N_MB_ENT_pgD6_21a11c</t>
  </si>
  <si>
    <t>2NEl's Dara having fun in Manila</t>
  </si>
  <si>
    <t>Jonathan M. Hicap</t>
  </si>
  <si>
    <t>D:\MA Source\Suyen Corporation\2015 Articles\20150801_N_MB_ENT_pgD6_21a11c.pdf</t>
  </si>
  <si>
    <t>20150706_N_BW_AL_pg2OFS4_20bf5a</t>
  </si>
  <si>
    <t>H&amp;M's out of this world style for A W 2015</t>
  </si>
  <si>
    <t>Joseph L. Garcia</t>
  </si>
  <si>
    <t>D:\MA Source\Suyen Corporation\2015 Articles\20150706_N_BW_AL_pg2OFS4_20bf5a.pdf</t>
  </si>
  <si>
    <t>20150831_N_BW_AL_pg9OFS2_22a832</t>
  </si>
  <si>
    <t>Save the planet: buy something</t>
  </si>
  <si>
    <t>CSR</t>
  </si>
  <si>
    <t>D:\MA Source\Suyen Corporation\2015 Articles\20150831_N_BW_AL_pg9OFS2_22a832.pdf</t>
  </si>
  <si>
    <t>20150911_O_10000014_NEWS_5_2624811217</t>
  </si>
  <si>
    <t>Retail industry leaders discuss trends in PH</t>
  </si>
  <si>
    <t>Josiah Go</t>
  </si>
  <si>
    <t>E:\MA Source\Suyen Corporation\2015 Articles\20150911_O_10000014_NEWS_5_2624811217.pdf</t>
  </si>
  <si>
    <t>20150911_N_PDI_BF_pg4,3OFB2_230467</t>
  </si>
  <si>
    <t>Retail industry leaders discuss trends in PH()</t>
  </si>
  <si>
    <t>Technology Trend</t>
  </si>
  <si>
    <t>E:\MA Source\Suyen Corporation\2015 Articles\20150911_N_PDI_BF_pg4,3OFB2_230467.pdf</t>
  </si>
  <si>
    <t>20150810_M_ADR_FEAT_pg126TO130_21ddb4</t>
  </si>
  <si>
    <t>THAT'S 70s SHOW()</t>
  </si>
  <si>
    <t>Jovi Figueroa</t>
  </si>
  <si>
    <t>D:\MA Source\Suyen Corporation\2015 Articles\20150810_M_ADR_FEAT_pg126TO130_21ddb4.pdf</t>
  </si>
  <si>
    <t>20150930_M_ADR_FEAT_pg124TO129_239d06</t>
  </si>
  <si>
    <t>CLEAN-CUT AND CLASSIC</t>
  </si>
  <si>
    <t>E:\MA Source\Suyen Corporation\2015 Articles\20150930_M_ADR_FEAT_pg124TO129_239d06.pdf</t>
  </si>
  <si>
    <t>20150907_N_PJT_ENTR_PG16,15_22e50b</t>
  </si>
  <si>
    <t>Wally, pinuri ng sambayanan()</t>
  </si>
  <si>
    <t>Underswear Fashion Show</t>
  </si>
  <si>
    <t>Jun Nardo</t>
  </si>
  <si>
    <t>E:\MA Source\Suyen Corporation\2015 Articles\20150907_N_PJT_ENTR_PG16,15_22e50b.pdf</t>
  </si>
  <si>
    <t>20150723_N_STAN_LIFE_pgC1_2155bb</t>
  </si>
  <si>
    <t>GET FIT NOW 7 WAYS TO DO IT()</t>
  </si>
  <si>
    <t>Kai Magsanoc</t>
  </si>
  <si>
    <t>D:\MA Source\Suyen Corporation\2015 Articles\20150723_N_STAN_LIFE_pgC1_2155bb.pdf</t>
  </si>
  <si>
    <t>20150826_M_SP_FEAT_PG94_2274d6</t>
  </si>
  <si>
    <t>Be our guest()</t>
  </si>
  <si>
    <t>Kat Castaneda</t>
  </si>
  <si>
    <t>D:\MA Source\Suyen Corporation\2015 Articles\20150826_M_SP_FEAT_PG94_2274d6.pdf</t>
  </si>
  <si>
    <t>20150908_M_CHLK_FEAT_pg28,29_22e83a</t>
  </si>
  <si>
    <t>PRETTY LITTLE THINGS</t>
  </si>
  <si>
    <t>E:\MA Source\Suyen Corporation\2015 Articles\20150908_M_CHLK_FEAT_pg28,29_22e83a.pdf</t>
  </si>
  <si>
    <t>20150908_M_CHLK_FEAT_pg30TO36_22e83e</t>
  </si>
  <si>
    <t>50 Shades</t>
  </si>
  <si>
    <t>E:\MA Source\Suyen Corporation\2015 Articles\20150908_M_CHLK_FEAT_pg30TO36_22e83e.pdf</t>
  </si>
  <si>
    <t>20150724_M_REAL_LET_PG105to109_215cea</t>
  </si>
  <si>
    <t>Readers' home questions-answered()</t>
  </si>
  <si>
    <t>Katherine Lopez</t>
  </si>
  <si>
    <t>D:\MA Source\Suyen Corporation\2015 Articles\20150724_M_REAL_LET_PG105to109_215cea.pdf</t>
  </si>
  <si>
    <t>20150803_M_CHLK_FEAT_pg82,83_21a09c</t>
  </si>
  <si>
    <t>The secret life of the student athlete()</t>
  </si>
  <si>
    <t>Katrina A. Angco</t>
  </si>
  <si>
    <t>D:\MA Source\Suyen Corporation\2015 Articles\20150803_M_CHLK_FEAT_pg82,83_21a09c.pdf</t>
  </si>
  <si>
    <t>20150929_M_2OPN_FEAT_PG95to97_23951a</t>
  </si>
  <si>
    <t>Sound the alarm with the red whistle()</t>
  </si>
  <si>
    <t>SaveSexy</t>
  </si>
  <si>
    <t>2nd Opinion</t>
  </si>
  <si>
    <t>KC Calpo</t>
  </si>
  <si>
    <t>E:\MA Source\Suyen Corporation\2015 Articles\20150929_M_2OPN_FEAT_PG95to97_23951a.pdf</t>
  </si>
  <si>
    <t>20150908_M_CHLK_FEAT_pg53_22e854</t>
  </si>
  <si>
    <t>BE A BETTER SHOPPER</t>
  </si>
  <si>
    <t>Kitty Elicay</t>
  </si>
  <si>
    <t>E:\MA Source\Suyen Corporation\2015 Articles\20150908_M_CHLK_FEAT_pg53_22e854.pdf</t>
  </si>
  <si>
    <t>20150904_M_MWM_FEAT_PG86to90_22c971</t>
  </si>
  <si>
    <t>Mommy and Me()</t>
  </si>
  <si>
    <t>E:\MA Source\Suyen Corporation\2015 Articles\20150904_M_MWM_FEAT_PG86to90_22c971.pdf</t>
  </si>
  <si>
    <t>20150923_M_TRVL_FEAT_PG23_236507</t>
  </si>
  <si>
    <t>Make Yourself At Home()</t>
  </si>
  <si>
    <t>Klara Iskra Anonuevo</t>
  </si>
  <si>
    <t>E:\MA Source\Suyen Corporation\2015 Articles\20150923_M_TRVL_FEAT_PG23_236507.pdf</t>
  </si>
  <si>
    <t>20150905_N_PDI_LS_pgC2_22d508</t>
  </si>
  <si>
    <t>White now</t>
  </si>
  <si>
    <t>Krista Rodriguez</t>
  </si>
  <si>
    <t>E:\MA Source\Suyen Corporation\2015 Articles\20150905_N_PDI_LS_pgC2_22d508.pdf</t>
  </si>
  <si>
    <t>20150905_O_10000014_NEWS_5_2553969162</t>
  </si>
  <si>
    <t>White now!</t>
  </si>
  <si>
    <t>E:\MA Source\Suyen Corporation\2015 Articles\20150905_O_10000014_NEWS_5_2553969162.pdf</t>
  </si>
  <si>
    <t>20150904_M_CMOM_COVER_pgCOV,54TO65_22c138</t>
  </si>
  <si>
    <t>Woman redefined</t>
  </si>
  <si>
    <t>Kristel Dacumos Lagorza</t>
  </si>
  <si>
    <t>E:\MA Source\Suyen Corporation\2015 Articles\20150904_M_CMOM_COVER_pgCOV,54TO65_22c138.pdf</t>
  </si>
  <si>
    <t>20150805_O_MSNPH_NEWS_6_2198290990</t>
  </si>
  <si>
    <t>14 Sister Brands You Didn't Know Are Related</t>
  </si>
  <si>
    <t>Landon Peoples &amp; Jennifer Shyue</t>
  </si>
  <si>
    <t>D:\MA Source\Suyen Corporation\2015 Articles\20150805_O_MSNPH_NEWS_6_2198290990.pdf</t>
  </si>
  <si>
    <t>20150925_N_MB_BB_PGB6_237a39</t>
  </si>
  <si>
    <t>McKinsey says gender equality would boost GDP by $28 trillion()</t>
  </si>
  <si>
    <t>Laura Colby</t>
  </si>
  <si>
    <t>E:\MA Source\Suyen Corporation\2015 Articles\20150925_N_MB_BB_PGB6_237a39.pdf</t>
  </si>
  <si>
    <t>20150803_O_BMS_BLOG_1_022177_Bebek Joni, Ubud</t>
  </si>
  <si>
    <t>Bebek Joni, Ubud()</t>
  </si>
  <si>
    <t>Break My Style (www.breakmystyle.com)</t>
  </si>
  <si>
    <t>Laureen Uy</t>
  </si>
  <si>
    <t>D:\MA Source\Suyen Corporation\2015 Articles\20150803_O_BMS_BLOG_1_022177_Bebek Joni, Ubud.pdf</t>
  </si>
  <si>
    <t>20150828_N_MT_ST_pgB6_2290cf</t>
  </si>
  <si>
    <t>Guess who's loca for local()</t>
  </si>
  <si>
    <t>Lea Manto-Beltran</t>
  </si>
  <si>
    <t>D:\MA Source\Suyen Corporation\2015 Articles\20150828_N_MT_ST_pgB6_2290cf.pdf</t>
  </si>
  <si>
    <t>20150818_M_PREV_FEAT_PG36to39_221ec8</t>
  </si>
  <si>
    <t>Lux Reduxe()</t>
  </si>
  <si>
    <t>Loris Peña</t>
  </si>
  <si>
    <t>D:\MA Source\Suyen Corporation\2015 Articles\20150818_M_PREV_FEAT_PG36to39_221ec8.pdf</t>
  </si>
  <si>
    <t>20150925_N_TKT_ENT_PG6_237e9a</t>
  </si>
  <si>
    <t>Diego, affected sa pangba-bash ng KathNiel fans()</t>
  </si>
  <si>
    <t>Tiktik</t>
  </si>
  <si>
    <t>Lourdes Fabian</t>
  </si>
  <si>
    <t>E:\MA Source\Suyen Corporation\2015 Articles\20150925_N_TKT_ENT_PG6_237e9a.pdf</t>
  </si>
  <si>
    <t>20150917_M_GH_FEAT_PG71to81_2333bd</t>
  </si>
  <si>
    <t>BACK TO 5 Basics()</t>
  </si>
  <si>
    <t>Maita De Jesus</t>
  </si>
  <si>
    <t>E:\MA Source\Suyen Corporation\2015 Articles\20150917_M_GH_FEAT_PG71to81_2333bd.pdf</t>
  </si>
  <si>
    <t>20150805_N_BLT_OPYN_PG7_21c3ff</t>
  </si>
  <si>
    <t>KASIGLAHAN SA KABILA NG KATAMLAYAN()</t>
  </si>
  <si>
    <t>Balita</t>
  </si>
  <si>
    <t>Manny B. Villar</t>
  </si>
  <si>
    <t>D:\MA Source\Suyen Corporation\2015 Articles\20150805_N_BLT_OPYN_PG7_21c3ff.pdf</t>
  </si>
  <si>
    <t>20150804_N_BM_OPN_PGA6_21bdba</t>
  </si>
  <si>
    <t>A businessman's take on the economy()</t>
  </si>
  <si>
    <t>D:\MA Source\Suyen Corporation\2015 Articles\20150804_N_BM_OPN_PGA6_21bdba.pdf</t>
  </si>
  <si>
    <t>20150805_N_TMP_OPN_PG7_21c4c8</t>
  </si>
  <si>
    <t>Exciting things are happening()</t>
  </si>
  <si>
    <t>Tempo</t>
  </si>
  <si>
    <t>D:\MA Source\Suyen Corporation\2015 Articles\20150805_N_TMP_OPN_PG7_21c4c8.pdf</t>
  </si>
  <si>
    <t>20150911_O_10000076_NEWS_4_2623764197</t>
  </si>
  <si>
    <t>From Paris (and Tokyo) with love</t>
  </si>
  <si>
    <t>Ines de La Fressange Collection</t>
  </si>
  <si>
    <t>Marbbie Tagabucba</t>
  </si>
  <si>
    <t>E:\MA Source\Suyen Corporation\2015 Articles\20150911_O_10000076_NEWS_4_2623764197.pdf</t>
  </si>
  <si>
    <t>20150911_N_TPS_LS_PGF5_230386</t>
  </si>
  <si>
    <t>FROM PARIS (AND TOKYO) WITH LOVE()</t>
  </si>
  <si>
    <t>E:\MA Source\Suyen Corporation\2015 Articles\20150911_N_TPS_LS_PGF5_230386.pdf</t>
  </si>
  <si>
    <t>20150904_O_10000002_NEWS_5_2539432465</t>
  </si>
  <si>
    <t>Evolution of luxury</t>
  </si>
  <si>
    <t>Maris A. Mortel</t>
  </si>
  <si>
    <t>E:\MA Source\Suyen Corporation\2015 Articles\20150904_O_10000002_NEWS_5_2539432465.pdf</t>
  </si>
  <si>
    <t>20150904_N_MB_LL_PGC1_22cf37</t>
  </si>
  <si>
    <t>Evolution of luxury()</t>
  </si>
  <si>
    <t>E:\MA Source\Suyen Corporation\2015 Articles\20150904_N_MB_LL_PGC1_22cf37.pdf</t>
  </si>
  <si>
    <t>20150807_O_STYLBIB_NEWS_7_2226153013</t>
  </si>
  <si>
    <t>The It Accessories of an Instagram Star</t>
  </si>
  <si>
    <t>Marj Ramos</t>
  </si>
  <si>
    <t>D:\MA Source\Suyen Corporation\2015 Articles\20150807_O_STYLBIB_NEWS_7_2226153013.pdf</t>
  </si>
  <si>
    <t>20150901_M_TGIR_FEAT_pg60,61_228609</t>
  </si>
  <si>
    <t>Glamourama()</t>
  </si>
  <si>
    <t>Martina Bautista</t>
  </si>
  <si>
    <t>E:\MA Source\Suyen Corporation\2015 Articles\20150901_M_TGIR_FEAT_pg60,61_228609.pdf</t>
  </si>
  <si>
    <t>20150901_M_TGIR_FEAT_pg59,60_2285fd_Pretty Little Things</t>
  </si>
  <si>
    <t>Pretty Little Things()</t>
  </si>
  <si>
    <t>E:\MA Source\Suyen Corporation\2015 Articles\20150901_M_TGIR_FEAT_pg59,60_2285fd_Pretty Little Things.pdf</t>
  </si>
  <si>
    <t>20150810_O_10000090_NEWS_7_2252174553</t>
  </si>
  <si>
    <t>Uniqlo Launches New Denim Collection</t>
  </si>
  <si>
    <t>FHM Philippines(www.fhm.com.ph)</t>
  </si>
  <si>
    <t>Mary Rose Hogaza</t>
  </si>
  <si>
    <t>D:\MA Source\Suyen Corporation\2015 Articles\20150810_O_10000090_NEWS_7_2252174553.pdf</t>
  </si>
  <si>
    <t>20150713_M_PREV_FEAT_pg86TO89_20e06a</t>
  </si>
  <si>
    <t>Coleen Garcia()</t>
  </si>
  <si>
    <t>Maura Rodriguez</t>
  </si>
  <si>
    <t>D:\MA Source\Suyen Corporation\2015 Articles\20150713_M_PREV_FEAT_pg86TO89_20e06a.pdf</t>
  </si>
  <si>
    <t>20150713_M_PREV_FEAT_pg149_20e07b</t>
  </si>
  <si>
    <t>Flight fancy()</t>
  </si>
  <si>
    <t>D:\MA Source\Suyen Corporation\2015 Articles\20150713_M_PREV_FEAT_pg149_20e07b.pdf</t>
  </si>
  <si>
    <t>20150818_M_PREV_FEAT_PG50to53_221ed8</t>
  </si>
  <si>
    <t>BLUE CRUSH()</t>
  </si>
  <si>
    <t>D:\MA Source\Suyen Corporation\2015 Articles\20150818_M_PREV_FEAT_PG50to53_221ed8.pdf</t>
  </si>
  <si>
    <t>20150916_O_STYLBIB_NEWS_1_023033_Hanging Out With H&amp;M</t>
  </si>
  <si>
    <t>Hanging Out With H&amp;M's Ann-Sophie Johansson()</t>
  </si>
  <si>
    <t>Ann-Sophie Johansson</t>
  </si>
  <si>
    <t>E:\MA Source\Suyen Corporation\2015 Articles\20150916_O_STYLBIB_NEWS_1_023033_Hanging Out With H&amp;M.pdf</t>
  </si>
  <si>
    <t>20150916_O_10000014_NEWS_1_023021_Tesco Its like shop</t>
  </si>
  <si>
    <t>Tesco: Its like shopping in London, only now its here()</t>
  </si>
  <si>
    <t>A/W 2015 Preview</t>
  </si>
  <si>
    <t>Maurice Arcache</t>
  </si>
  <si>
    <t>E:\MA Source\Suyen Corporation\2015 Articles\20150916_O_10000014_NEWS_1_023021_Tesco Its like shop.pdf</t>
  </si>
  <si>
    <t>20150916_N_PDI_LS_pgD4_232f43</t>
  </si>
  <si>
    <t>Tesco: It's like shopping in London, only now it's here()</t>
  </si>
  <si>
    <t>Auntumn-Winter Collection</t>
  </si>
  <si>
    <t>E:\MA Source\Suyen Corporation\2015 Articles\20150916_N_PDI_LS_pgD4_232f43.pdf</t>
  </si>
  <si>
    <t>20150923_N_PFT_ENT_PG7_236bfb</t>
  </si>
  <si>
    <t>Lauren kinakarir ang pang-aapi sa utol na si Megan()</t>
  </si>
  <si>
    <t>John Prats &amp; Diego Loyzaga</t>
  </si>
  <si>
    <t>Police Files Tonite</t>
  </si>
  <si>
    <t>Mercy Lejarde</t>
  </si>
  <si>
    <t>E:\MA Source\Suyen Corporation\2015 Articles\20150923_N_PFT_ENT_PG7_236bfb.pdf</t>
  </si>
  <si>
    <t>20150922_N_BLG_ENT_pg11_235dad</t>
  </si>
  <si>
    <t>TONI FAMAS BEST ACTRESS()</t>
  </si>
  <si>
    <t>Bulgar</t>
  </si>
  <si>
    <t>E:\MA Source\Suyen Corporation\2015 Articles\20150922_N_BLG_ENT_pg11_235dad.pdf</t>
  </si>
  <si>
    <t>20150814_M_MEGA_FEAT_pg110TO115_220177</t>
  </si>
  <si>
    <t>A long way from home()</t>
  </si>
  <si>
    <t>Mich Sanciano</t>
  </si>
  <si>
    <t>D:\MA Source\Suyen Corporation\2015 Articles\20150814_M_MEGA_FEAT_pg110TO115_220177.pdf</t>
  </si>
  <si>
    <t>20150805-T-ANCB-NEWS-124800-Asia stocks mixed Ch</t>
  </si>
  <si>
    <t>Asia stocks mixed China stocks down despite upbeat services data()</t>
  </si>
  <si>
    <t>Michelle Ong</t>
  </si>
  <si>
    <t>D:\MA Source\Suyen Corporation\2015 Articles\20150805-T-ANCB-NEWS-124800-Asia stocks mixed Ch.wmv</t>
  </si>
  <si>
    <t>20150930_N_TPS_LS_pgG1TOG3_23a08a</t>
  </si>
  <si>
    <t>Top 15 scents</t>
  </si>
  <si>
    <t>Perfumes</t>
  </si>
  <si>
    <t>Millet M. Mananquil</t>
  </si>
  <si>
    <t>E:\MA Source\Suyen Corporation\2015 Articles\20150930_N_TPS_LS_pgG1TOG3_23a08a.pdf</t>
  </si>
  <si>
    <t>20150930_O_10000076_NEWS_4_2850902321</t>
  </si>
  <si>
    <t>E:\MA Source\Suyen Corporation\2015 Articles\20150930_O_10000076_NEWS_4_2850902321.pdf</t>
  </si>
  <si>
    <t>20150911_N_TPS_LS_PGF6_230388</t>
  </si>
  <si>
    <t>THE CLASH()</t>
  </si>
  <si>
    <t>MJ Benitez</t>
  </si>
  <si>
    <t>E:\MA Source\Suyen Corporation\2015 Articles\20150911_N_TPS_LS_PGF6_230388.pdf</t>
  </si>
  <si>
    <t>20150911_O_10000076_NEWS_1_022931_The Clash</t>
  </si>
  <si>
    <t>The Clash()</t>
  </si>
  <si>
    <t>E:\MA Source\Suyen Corporation\2015 Articles\20150911_O_10000076_NEWS_1_022931_The Clash.pdf</t>
  </si>
  <si>
    <t>20150929_M_2OPN_FEAT_PG91_239517</t>
  </si>
  <si>
    <t>UNIQLO JEANS GET AN UPGRADE WITH LATEST LINE()</t>
  </si>
  <si>
    <t>Fashion Feature - Jeans</t>
  </si>
  <si>
    <t>Nicole C. Batac</t>
  </si>
  <si>
    <t>E:\MA Source\Suyen Corporation\2015 Articles\20150929_M_2OPN_FEAT_PG91_239517.pdf</t>
  </si>
  <si>
    <t>20150805_M_MEG_FEAT_PG62to69_21b6c9</t>
  </si>
  <si>
    <t>The Grand Weaver()</t>
  </si>
  <si>
    <t>Ning Hilario</t>
  </si>
  <si>
    <t>D:\MA Source\Suyen Corporation\2015 Articles\20150805_M_MEG_FEAT_PG62to69_21b6c9.pdf</t>
  </si>
  <si>
    <t>20150908_M_MEG_FEAT_PG66to68_22c9c9</t>
  </si>
  <si>
    <t>THE FINAL LOOK()</t>
  </si>
  <si>
    <t>E:\MA Source\Suyen Corporation\2015 Articles\20150908_M_MEG_FEAT_PG66to68_22c9c9.pdf</t>
  </si>
  <si>
    <t>20150908_M_MEG_FEAT_PG70to75_22c9cb</t>
  </si>
  <si>
    <t>This is not the new black()</t>
  </si>
  <si>
    <t>E:\MA Source\Suyen Corporation\2015 Articles\20150908_M_MEG_FEAT_PG70to75_22c9cb.pdf</t>
  </si>
  <si>
    <t>20150908_M_MEG_FEAT_pg76TO79_22c9cc</t>
  </si>
  <si>
    <t>Wildfire()</t>
  </si>
  <si>
    <t>E:\MA Source\Suyen Corporation\2015 Articles\20150908_M_MEG_FEAT_pg76TO79_22c9cc.pdf</t>
  </si>
  <si>
    <t>20150708_M_CAND_FEAT_pg76,77_20cdb5</t>
  </si>
  <si>
    <t>Leather 4 ways</t>
  </si>
  <si>
    <t>Ning Nunez</t>
  </si>
  <si>
    <t>D:\MA Source\Suyen Corporation\2015 Articles\20150708_M_CAND_FEAT_pg76,77_20cdb5.pdf</t>
  </si>
  <si>
    <t>20150807_M_CAND_FEAT_PG16_21d3d4</t>
  </si>
  <si>
    <t>Shady BUSINESS()</t>
  </si>
  <si>
    <t>D:\MA Source\Suyen Corporation\2015 Articles\20150807_M_CAND_FEAT_PG16_21d3d4.pdf</t>
  </si>
  <si>
    <t>20150807_M_CAND_FEAT_PG73_21d42e</t>
  </si>
  <si>
    <t>ALL ABOUT THAT BASe()</t>
  </si>
  <si>
    <t>D:\MA Source\Suyen Corporation\2015 Articles\20150807_M_CAND_FEAT_PG73_21d42e.pdf</t>
  </si>
  <si>
    <t>20150901_M_CAND_FEAT_PG14_228d83</t>
  </si>
  <si>
    <t>DAZED AND DREAMY()</t>
  </si>
  <si>
    <t>E:\MA Source\Suyen Corporation\2015 Articles\20150901_M_CAND_FEAT_PG14_228d83.pdf</t>
  </si>
  <si>
    <t>20150901_M_CAND_FEAT_pg16_228d85</t>
  </si>
  <si>
    <t>DOLL HOUSE()</t>
  </si>
  <si>
    <t>E:\MA Source\Suyen Corporation\2015 Articles\20150901_M_CAND_FEAT_pg16_228d85.pdf</t>
  </si>
  <si>
    <t>20150901_M_CAND_FEAT_pg18_228d87</t>
  </si>
  <si>
    <t>ELECTIC FEEL()</t>
  </si>
  <si>
    <t>E:\MA Source\Suyen Corporation\2015 Articles\20150901_M_CAND_FEAT_pg18_228d87.pdf</t>
  </si>
  <si>
    <t>20150901_M_CAND_FEAT_pg88_228dcf_HELLA GOOD HAIR</t>
  </si>
  <si>
    <t>HELLA GOOD HAIR()</t>
  </si>
  <si>
    <t>E:\MA Source\Suyen Corporation\2015 Articles\20150901_M_CAND_FEAT_pg88_228dcf_HELLA GOOD HAIR.pdf</t>
  </si>
  <si>
    <t>20150901_M_CAND_FEAT_pg66TO71_228dbf_MISS BEHAVED</t>
  </si>
  <si>
    <t>MISS BEHAVED()</t>
  </si>
  <si>
    <t>E:\MA Source\Suyen Corporation\2015 Articles\20150901_M_CAND_FEAT_pg66TO71_228dbf_MISS BEHAVED.pdf</t>
  </si>
  <si>
    <t>20150901_M_CAND_FEAT_pg20_228d89</t>
  </si>
  <si>
    <t>OUT OF TOWN()</t>
  </si>
  <si>
    <t>E:\MA Source\Suyen Corporation\2015 Articles\20150901_M_CAND_FEAT_pg20_228d89.pdf</t>
  </si>
  <si>
    <t>20150921_O_10000014_NEWS_5_2747611292</t>
  </si>
  <si>
    <t>Accessorize the Kiana Valenciano and Laureen Uy Way</t>
  </si>
  <si>
    <t>Olivia Estrada</t>
  </si>
  <si>
    <t>E:\MA Source\Suyen Corporation\2015 Articles\20150921_O_10000014_NEWS_5_2747611292.pdf</t>
  </si>
  <si>
    <t>20150907_O_10000014_NEWS_5_2576345350</t>
  </si>
  <si>
    <t>How to Dress Like a #TeamPreenPH Girl</t>
  </si>
  <si>
    <t>E:\MA Source\Suyen Corporation\2015 Articles\20150907_O_10000014_NEWS_5_2576345350.pdf</t>
  </si>
  <si>
    <t>20150717_N_PDI_SP_pgD1,D2_21239b</t>
  </si>
  <si>
    <t>Would she shave her brows for a role? 'Yeah, sure'</t>
  </si>
  <si>
    <t>Pam Pastor</t>
  </si>
  <si>
    <t>D:\MA Source\Suyen Corporation\2015 Articles\20150717_N_PDI_SP_pgD1,D2_21239b.pdf</t>
  </si>
  <si>
    <t>20150827_O_10000014_NEWS_5_2449925157</t>
  </si>
  <si>
    <t>Sandara Parks secret is out</t>
  </si>
  <si>
    <t>D:\MA Source\Suyen Corporation\2015 Articles\20150827_O_10000014_NEWS_5_2449925157.pdf</t>
  </si>
  <si>
    <t>20150828_N_PDI_LS_pgD2,D3_22982b</t>
  </si>
  <si>
    <t>Sandara Park is Penshoppe's newest ambassador()</t>
  </si>
  <si>
    <t>D:\MA Source\Suyen Corporation\2015 Articles\20150828_N_PDI_LS_pgD2,D3_22982b.pdf</t>
  </si>
  <si>
    <t>20150701_O_PHHOLA_NEWS_10_1826415884</t>
  </si>
  <si>
    <t>Style Guide: 10 Times Cara Delevingne Rocked the Off Duty Model Look</t>
  </si>
  <si>
    <t>Patricia Co</t>
  </si>
  <si>
    <t>D:\MA Source\Suyen Corporation\2015 Articles\20150701_O_PHHOLA_NEWS_10_1826415884.pdf</t>
  </si>
  <si>
    <t>20150703_O_PHHOLA_NEWS_10_1849119489</t>
  </si>
  <si>
    <t>Sale Alert: 9 Best Sales You Wouldnt Want to Miss This Weekend</t>
  </si>
  <si>
    <t>D:\MA Source\Suyen Corporation\2015 Articles\20150703_O_PHHOLA_NEWS_10_1849119489.pdf</t>
  </si>
  <si>
    <t>20150724_M_SPED_FEAT_PG52_215c37</t>
  </si>
  <si>
    <t>Modern curator()</t>
  </si>
  <si>
    <t>Patricia Mae Calica</t>
  </si>
  <si>
    <t>D:\MA Source\Suyen Corporation\2015 Articles\20150724_M_SPED_FEAT_PG52_215c37.pdf</t>
  </si>
  <si>
    <t>20150706_O_PTCIAPRTO_BLOG_1_021482_Great America</t>
  </si>
  <si>
    <t>Great America()</t>
  </si>
  <si>
    <t>Its Patricia Prieto Manual (www.itspatriciaprieto.com)</t>
  </si>
  <si>
    <t>Patricia Prieto</t>
  </si>
  <si>
    <t>D:\MA Source\Suyen Corporation\2015 Articles\20150706_O_PTCIAPRTO_BLOG_1_021482_Great America.pdf</t>
  </si>
  <si>
    <t>20150914_M_PREV_FEAT_pg50,51_22fa63</t>
  </si>
  <si>
    <t>INTERSTELLAR()</t>
  </si>
  <si>
    <t>Pauline Juan</t>
  </si>
  <si>
    <t>E:\MA Source\Suyen Corporation\2015 Articles\20150914_M_PREV_FEAT_pg50,51_22fa63.pdf</t>
  </si>
  <si>
    <t>20150914_M_PREV_LET_pgA1_2301fa</t>
  </si>
  <si>
    <t>EDITOR'S NOTE()</t>
  </si>
  <si>
    <t>Fashion Collaboration</t>
  </si>
  <si>
    <t>E:\MA Source\Suyen Corporation\2015 Articles\20150914_M_PREV_LET_pgA1_2301fa.pdf</t>
  </si>
  <si>
    <t>20150914_O_10000014_NEWS_5_2664371055</t>
  </si>
  <si>
    <t>7 Retailers Who Prove That Eco-Fashion Isnt Just for Hippies</t>
  </si>
  <si>
    <t>Environment Friendly</t>
  </si>
  <si>
    <t>Pauline Lacanilao</t>
  </si>
  <si>
    <t>E:\MA Source\Suyen Corporation\2015 Articles\20150914_O_10000014_NEWS_5_2664371055.pdf</t>
  </si>
  <si>
    <t>20150716_M_MEG_FEAT_PG22,23_210b47</t>
  </si>
  <si>
    <t>DANGER: WOMEN SHOPPING()</t>
  </si>
  <si>
    <t>Portia D. Ladrido</t>
  </si>
  <si>
    <t>D:\MA Source\Suyen Corporation\2015 Articles\20150716_M_MEG_FEAT_PG22,23_210b47.pdf</t>
  </si>
  <si>
    <t>20150716_M_MEG_FEAT_pg24to27_210b48</t>
  </si>
  <si>
    <t>WHAT A STEAL()</t>
  </si>
  <si>
    <t>D:\MA Source\Suyen Corporation\2015 Articles\20150716_M_MEG_FEAT_pg24to27_210b48.pdf</t>
  </si>
  <si>
    <t>20150908_M_MEG_FEAT_PG32to39_22c9c4</t>
  </si>
  <si>
    <t>FOLLOW YOUR ART()</t>
  </si>
  <si>
    <t>E:\MA Source\Suyen Corporation\2015 Articles\20150908_M_MEG_FEAT_PG32to39_22c9c4.pdf</t>
  </si>
  <si>
    <t>20150908_M_MEG_FEAT_pg22TO25_22c9c1</t>
  </si>
  <si>
    <t>TRENDING TOPIC()</t>
  </si>
  <si>
    <t>E:\MA Source\Suyen Corporation\2015 Articles\20150908_M_MEG_FEAT_pg22TO25_22c9c1.pdf</t>
  </si>
  <si>
    <t>20150908_M_MEG_FEAT_PG26to30_22c9c2</t>
  </si>
  <si>
    <t>CLASSIC FLAVOR()</t>
  </si>
  <si>
    <t>E:\MA Source\Suyen Corporation\2015 Articles\20150908_M_MEG_FEAT_PG26to30_22c9c2.pdf</t>
  </si>
  <si>
    <t>20150928_M_SP_FEAT_pg32,33_2375cf</t>
  </si>
  <si>
    <t>Mommy and mini me</t>
  </si>
  <si>
    <t>Rachelle Que</t>
  </si>
  <si>
    <t>E:\MA Source\Suyen Corporation\2015 Articles\20150928_M_SP_FEAT_pg32,33_2375cf.pdf</t>
  </si>
  <si>
    <t>20150716_M_MEG_FEAT_PG42to49_210b4d</t>
  </si>
  <si>
    <t>CUT AND PASTE()</t>
  </si>
  <si>
    <t>Rain P. Dagala</t>
  </si>
  <si>
    <t>D:\MA Source\Suyen Corporation\2015 Articles\20150716_M_MEG_FEAT_PG42to49_210b4d.pdf</t>
  </si>
  <si>
    <t>20150805_M_MEG_FEAT_PG29_21b67b</t>
  </si>
  <si>
    <t>Style On Point()</t>
  </si>
  <si>
    <t>D:\MA Source\Suyen Corporation\2015 Articles\20150805_M_MEG_FEAT_PG29_21b67b.pdf</t>
  </si>
  <si>
    <t>20150805_M_MEG_FEAT_pg30TO37_21b67f</t>
  </si>
  <si>
    <t>PRETTY IN PRINT()</t>
  </si>
  <si>
    <t>D:\MA Source\Suyen Corporation\2015 Articles\20150805_M_MEG_FEAT_pg30TO37_21b67f.pdf</t>
  </si>
  <si>
    <t>20150908_M_MEG_FEAT_PG40to49_22c9c5</t>
  </si>
  <si>
    <t>On cloud nine()</t>
  </si>
  <si>
    <t>E:\MA Source\Suyen Corporation\2015 Articles\20150908_M_MEG_FEAT_PG40to49_22c9c5.pdf</t>
  </si>
  <si>
    <t>20150714_M_MTRO_FEAT_PG44,45_20ea1d</t>
  </si>
  <si>
    <t>The Shirtdress Way()</t>
  </si>
  <si>
    <t>Randz Manucom</t>
  </si>
  <si>
    <t>D:\MA Source\Suyen Corporation\2015 Articles\20150714_M_MTRO_FEAT_PG44,45_20ea1d.pdf</t>
  </si>
  <si>
    <t>20150807_O_10000014_NEWS_1_022263_The Craziest Thing a</t>
  </si>
  <si>
    <t>The Craziest Thing a Fan Did at a Store Opening()</t>
  </si>
  <si>
    <t>D:\MA Source\Suyen Corporation\2015 Articles\20150807_O_10000014_NEWS_1_022263_The Craziest Thing a.pdf</t>
  </si>
  <si>
    <t>20150918_O_10000014_NEWS_5_2713266422</t>
  </si>
  <si>
    <t>What Happens When Ellen Adarna Tries to Be Funny?</t>
  </si>
  <si>
    <t>E:\MA Source\Suyen Corporation\2015 Articles\20150918_O_10000014_NEWS_5_2713266422.pdf</t>
  </si>
  <si>
    <t>20150926_O_10000014_NEWS_1_023495_This Retail Giant Gi</t>
  </si>
  <si>
    <t>This Retail Giant Gives First Look at its High-Octane Designer Collab()</t>
  </si>
  <si>
    <t>Balmain X H&amp;M Collection</t>
  </si>
  <si>
    <t>E:\MA Source\Suyen Corporation\2015 Articles\20150926_O_10000014_NEWS_1_023495_This Retail Giant Gi.pdf</t>
  </si>
  <si>
    <t>20150923_N_AB_ENTR_pg10_2366b0</t>
  </si>
  <si>
    <t>John P nababaliw sa paglilihi ni Isabel O()</t>
  </si>
  <si>
    <t>Rey Pumaloy</t>
  </si>
  <si>
    <t>E:\MA Source\Suyen Corporation\2015 Articles\20150923_N_AB_ENTR_pg10_2366b0.pdf</t>
  </si>
  <si>
    <t>20150922_O_10000053_NEWS_6_2758202424</t>
  </si>
  <si>
    <t>Diego Loyzaga on estranged dad Cesar Montano: "Hes my father. He loves me and I love him."</t>
  </si>
  <si>
    <t>Celebrity Endorser</t>
  </si>
  <si>
    <t>E:\MA Source\Suyen Corporation\2015 Articles\20150922_O_10000053_NEWS_6_2758202424.pdf</t>
  </si>
  <si>
    <t>20150911_M_MEGA_FEAT_pg54_22f844_DESTINATION MANILA</t>
  </si>
  <si>
    <t>Destination Manila()</t>
  </si>
  <si>
    <t>Rhea Camille Chong</t>
  </si>
  <si>
    <t>E:\MA Source\Suyen Corporation\2015 Articles\20150911_M_MEGA_FEAT_pg54_22f844_DESTINATION MANILA.pdf</t>
  </si>
  <si>
    <t>20150804_M_MTRO_FEAT_pg34,35_219fa7</t>
  </si>
  <si>
    <t>All in the FAMILY()</t>
  </si>
  <si>
    <t>Ria Gamboa</t>
  </si>
  <si>
    <t>D:\MA Source\Suyen Corporation\2015 Articles\20150804_M_MTRO_FEAT_pg34,35_219fa7.pdf</t>
  </si>
  <si>
    <t>20150908_M_CHLK_COVER_PGCov1,67to72_22e875</t>
  </si>
  <si>
    <t>MODEL PROBLEMS()</t>
  </si>
  <si>
    <t>E:\MA Source\Suyen Corporation\2015 Articles\20150908_M_CHLK_COVER_PGCov1,67to72_22e875.pdf</t>
  </si>
  <si>
    <t>Kelsey's Campaign</t>
  </si>
  <si>
    <t>20150901_O_10000068_NEWS_7_2504885612</t>
  </si>
  <si>
    <t>Classy male sex symbols</t>
  </si>
  <si>
    <t>Fashion Show - Bench</t>
  </si>
  <si>
    <t>Tempo(www.tempo.com.ph)</t>
  </si>
  <si>
    <t>Ronald Constantino</t>
  </si>
  <si>
    <t>E:\MA Source\Suyen Corporation\2015 Articles\20150901_O_10000068_NEWS_7_2504885612.pdf</t>
  </si>
  <si>
    <t>20150922_N_AB_ENTR_PG7_235cb2</t>
  </si>
  <si>
    <t>John at Isabel may name na para sa magiging anak()</t>
  </si>
  <si>
    <t>Rose Garcia</t>
  </si>
  <si>
    <t>E:\MA Source\Suyen Corporation\2015 Articles\20150922_N_AB_ENTR_PG7_235cb2.pdf</t>
  </si>
  <si>
    <t>20150708_M_CAND_COVER_pgCOV,27TO39_20cd72</t>
  </si>
  <si>
    <t>The winning()</t>
  </si>
  <si>
    <t>Roy Macam</t>
  </si>
  <si>
    <t>D:\MA Source\Suyen Corporation\2015 Articles\20150708_M_CAND_COVER_pgCOV,27TO39_20cd72.pdf</t>
  </si>
  <si>
    <t>20150909_O_KICKER_NEWS_10_2607450200</t>
  </si>
  <si>
    <t>Lucy and Richard Gomez give sentimental birthday greetings for daughter Juliana</t>
  </si>
  <si>
    <t>E:\MA Source\Suyen Corporation\2015 Articles\20150909_O_KICKER_NEWS_10_2607450200.pdf</t>
  </si>
  <si>
    <t>20150925_N_TKT_ENT_PG6_237e93</t>
  </si>
  <si>
    <t>Billy, handang maghintay kay Coleen()</t>
  </si>
  <si>
    <t>Sandy ES Mariano</t>
  </si>
  <si>
    <t>E:\MA Source\Suyen Corporation\2015 Articles\20150925_N_TKT_ENT_PG6_237e93.pdf</t>
  </si>
  <si>
    <t>20150922_N_TKT_ENT_pg6_23622d</t>
  </si>
  <si>
    <t>JOHN PRATS, AKALA AY HINDI NA MAKABUBUO()</t>
  </si>
  <si>
    <t>E:\MA Source\Suyen Corporation\2015 Articles\20150922_N_TKT_ENT_pg6_23622d.pdf</t>
  </si>
  <si>
    <t>20150814_M_MEGA_COVER_pgCOV,118TO125_220179</t>
  </si>
  <si>
    <t>Women anew()</t>
  </si>
  <si>
    <t>Sarah Santiago</t>
  </si>
  <si>
    <t>D:\MA Source\Suyen Corporation\2015 Articles\20150814_M_MEGA_COVER_pgCOV,118TO125_220179.pdf</t>
  </si>
  <si>
    <t>20150930_O_PHTATLR_NEWS_7_2859156416</t>
  </si>
  <si>
    <t>Fashion Ralph Lauren Steps Down as CEO</t>
  </si>
  <si>
    <t>Philippine Tatler (www.ph.asiatatler.com)</t>
  </si>
  <si>
    <t>Sharmaine H. Uy</t>
  </si>
  <si>
    <t>E:\MA Source\Suyen Corporation\2015 Articles\20150930_O_PHTATLR_NEWS_7_2859156416.pdf</t>
  </si>
  <si>
    <t>20150922_N_PSN_SN_PG10_235cda</t>
  </si>
  <si>
    <t>John pinahihirapan ni Isabel()</t>
  </si>
  <si>
    <t>Sol Gorgonio</t>
  </si>
  <si>
    <t>E:\MA Source\Suyen Corporation\2015 Articles\20150922_N_PSN_SN_PG10_235cda.pdf</t>
  </si>
  <si>
    <t>20150918_M_REAL_FEAT_pg27,38TO42_233d04</t>
  </si>
  <si>
    <t>GET HAPPY()</t>
  </si>
  <si>
    <t>Sunshine Selga funa</t>
  </si>
  <si>
    <t>E:\MA Source\Suyen Corporation\2015 Articles\20150918_M_REAL_FEAT_pg27,38TO42_233d04.pdf</t>
  </si>
  <si>
    <t>20150922_M_FHM_FEAT_PG110,111_235b16</t>
  </si>
  <si>
    <t>PIMP YOUR MAN CAVE()</t>
  </si>
  <si>
    <t>FHM</t>
  </si>
  <si>
    <t>E:\MA Source\Suyen Corporation\2015 Articles\20150922_M_FHM_FEAT_PG110,111_235b16.pdf</t>
  </si>
  <si>
    <t>20150724_M_REAL_TOPICK_PG54,56_215cba</t>
  </si>
  <si>
    <t>ORGANIZING 12 MUST-HAVES()</t>
  </si>
  <si>
    <t>Tala Singson</t>
  </si>
  <si>
    <t>D:\MA Source\Suyen Corporation\2015 Articles\20150724_M_REAL_TOPICK_PG54,56_215cba.pdf</t>
  </si>
  <si>
    <t>20150818_M_REAL_TOPICK_PG14_22367e</t>
  </si>
  <si>
    <t>Bejeweled()</t>
  </si>
  <si>
    <t>D:\MA Source\Suyen Corporation\2015 Articles\20150818_M_REAL_TOPICK_PG14_22367e.pdf</t>
  </si>
  <si>
    <t>20150918_M_REAL_TOPICK_pg44,45_233d05</t>
  </si>
  <si>
    <t>Out of the Closet()</t>
  </si>
  <si>
    <t>E:\MA Source\Suyen Corporation\2015 Articles\20150918_M_REAL_TOPICK_pg44,45_233d05.pdf</t>
  </si>
  <si>
    <t>20150906_N_PDIS_SLS_PGD1,D2_22da24</t>
  </si>
  <si>
    <t>A Zumba party for my birthday()</t>
  </si>
  <si>
    <t>Ben Chan Birthday</t>
  </si>
  <si>
    <t>E:\MA Source\Suyen Corporation\2015 Articles\20150906_N_PDIS_SLS_PGD1,D2_22da24.pdf</t>
  </si>
  <si>
    <t>20150906_O_10000014_NEWS_5_2566377958</t>
  </si>
  <si>
    <t>A Zumba party for my birthday</t>
  </si>
  <si>
    <t>E:\MA Source\Suyen Corporation\2015 Articles\20150906_O_10000014_NEWS_5_2566377958.pdf</t>
  </si>
  <si>
    <t>20150816_N_BM_SF_PGF1_222a4c</t>
  </si>
  <si>
    <t>A TASTE OF THE NEW WORLD()</t>
  </si>
  <si>
    <t>Tet Andolong</t>
  </si>
  <si>
    <t>D:\MA Source\Suyen Corporation\2015 Articles\20150816_N_BM_SF_PGF1_222a4c.pdf</t>
  </si>
  <si>
    <t>20150806_O_10000014_NEWS_5_2207539355</t>
  </si>
  <si>
    <t>Ben Chan out to leave his mark withtonkatsu</t>
  </si>
  <si>
    <t>D:\MA Source\Suyen Corporation\2015 Articles\20150806_O_10000014_NEWS_5_2207539355.pdf</t>
  </si>
  <si>
    <t>20150813_O_INTERAK_NEWS_10_2288843465</t>
  </si>
  <si>
    <t>Light, ultra-stretchy, and slimming: Denims ReJean-ed in latest Uniqlo collection</t>
  </si>
  <si>
    <t>Therese Sta Maria</t>
  </si>
  <si>
    <t>D:\MA Source\Suyen Corporation\2015 Articles\20150813_O_INTERAK_NEWS_10_2288843465.pdf</t>
  </si>
  <si>
    <t>20150908_M_MyH_FEAT_PG8_22e793</t>
  </si>
  <si>
    <t>Pastel Pop()</t>
  </si>
  <si>
    <t>My Home</t>
  </si>
  <si>
    <t>Toni Medina</t>
  </si>
  <si>
    <t>E:\MA Source\Suyen Corporation\2015 Articles\20150908_M_MyH_FEAT_PG8_22e793.pdf</t>
  </si>
  <si>
    <t>20150901_M_TGIR_FEAT_pg62to69_228611</t>
  </si>
  <si>
    <t>OOTG()</t>
  </si>
  <si>
    <t>Tracy Ayson</t>
  </si>
  <si>
    <t>E:\MA Source\Suyen Corporation\2015 Articles\20150901_M_TGIR_FEAT_pg62to69_228611.pdf</t>
  </si>
  <si>
    <t>20150911_M_MEGA_FEAT_PG332to337_22f9cc</t>
  </si>
  <si>
    <t>BECAUSE THE NIGHT()</t>
  </si>
  <si>
    <t>Trina Epilepsia</t>
  </si>
  <si>
    <t>E:\MA Source\Suyen Corporation\2015 Articles\20150911_M_MEGA_FEAT_PG332to337_22f9cc.pdf</t>
  </si>
  <si>
    <t>20150926_N_PDI_LS_PGC3_238143</t>
  </si>
  <si>
    <t>POP style()</t>
  </si>
  <si>
    <t>Vaughn Alviar &amp; Fran Katigbak</t>
  </si>
  <si>
    <t>E:\MA Source\Suyen Corporation\2015 Articles\20150926_N_PDI_LS_PGC3_238143.pdf</t>
  </si>
  <si>
    <t>20150918_M_REAL_LET_pg8_2334fa</t>
  </si>
  <si>
    <t>Little Makeover</t>
  </si>
  <si>
    <t>Vera Villarosa-Orila</t>
  </si>
  <si>
    <t>E:\MA Source\Suyen Corporation\2015 Articles\20150918_M_REAL_LET_pg8_2334fa.pdf</t>
  </si>
  <si>
    <t>20150924_O_SPOT_NEWS_1_023524_The Road to Pogi</t>
  </si>
  <si>
    <t>The Road to Pogi()</t>
  </si>
  <si>
    <t>Elmo Magalona</t>
  </si>
  <si>
    <t>Vincent Ong</t>
  </si>
  <si>
    <t>E:\MA Source\Suyen Corporation\2015 Articles\20150924_O_SPOT_NEWS_1_023524_The Road to Pogi.pdf</t>
  </si>
  <si>
    <t>20150803_O_10000076_NEWS_4_2173343384</t>
  </si>
  <si>
    <t>Misconceptions and lessons about Chinese and Jewish entrepreneurs</t>
  </si>
  <si>
    <t>Wilson Lee Flores</t>
  </si>
  <si>
    <t>D:\MA Source\Suyen Corporation\2015 Articles\20150803_O_10000076_NEWS_4_2173343384.pdf</t>
  </si>
  <si>
    <t>20150828_O_10000076_NEWS_4_2458176479</t>
  </si>
  <si>
    <t>Uniquely Uniqlo</t>
  </si>
  <si>
    <t>Yasunari Ramon Suarez Taguchi</t>
  </si>
  <si>
    <t>D:\MA Source\Suyen Corporation\2015 Articles\20150828_O_10000076_NEWS_4_2458176479.pdf</t>
  </si>
  <si>
    <t>20150925_O_STYLBIB_NEWS_1_023493_Kevin Hart Imitates</t>
  </si>
  <si>
    <t>Kevin Hart Imitates David Beckham in H&amp;M's New Campaign()</t>
  </si>
  <si>
    <t>Zoe Laurente</t>
  </si>
  <si>
    <t>E:\MA Source\Suyen Corporation\2015 Articles\20150925_O_STYLBIB_NEWS_1_023493_Kevin Hart Imitates.pdf</t>
  </si>
  <si>
    <t>20150803_M_CHLK_FEAT_PG51,52_21a093</t>
  </si>
  <si>
    <t>Hello im am fangirl()</t>
  </si>
  <si>
    <t>Zsaris S Mendioro</t>
  </si>
  <si>
    <t>D:\MA Source\Suyen Corporation\2015 Articles\20150803_M_CHLK_FEAT_PG51,52_21a093.pdf</t>
  </si>
  <si>
    <t>20150907_O_10000004_NEWS_8_2573337361</t>
  </si>
  <si>
    <t>Arts &amp; Leisure: UNIQLO offers more elegant fare in designer collaboration</t>
  </si>
  <si>
    <t>Zsarlene B Chua</t>
  </si>
  <si>
    <t>E:\MA Source\Suyen Corporation\2015 Articles\20150907_O_10000004_NEWS_8_2573337361.pdf</t>
  </si>
  <si>
    <t>20150907_O_10000004_NEWS_8_2571812837</t>
  </si>
  <si>
    <t>UNIQLO offers more elegant fare in designer collaboration</t>
  </si>
  <si>
    <t>E:\MA Source\Suyen Corporation\2015 Articles\20150907_O_10000004_NEWS_8_2571812837.pdf</t>
  </si>
  <si>
    <t>20150907_N_BW_AL_PG10ofS2_22e299</t>
  </si>
  <si>
    <t>UNIQLO offers more elegant fare in designer collaboration()</t>
  </si>
  <si>
    <t>E:\MA Source\Suyen Corporation\2015 Articles\20150907_N_BW_AL_PG10ofS2_22e299.pdf</t>
  </si>
  <si>
    <t>20151002_O_10000002_NEWS_5_2871991363</t>
  </si>
  <si>
    <t>Q4</t>
  </si>
  <si>
    <t>On a roll</t>
  </si>
  <si>
    <t>Red Charity Gala</t>
  </si>
  <si>
    <t>E:\MA Source\Suyen Corporation\2015 Articles\20151002_O_10000002_NEWS_5_2871991363.pdf</t>
  </si>
  <si>
    <t>20151001_O_CHICTOPIA_BLOG_1_023645_One Day in Warsaw</t>
  </si>
  <si>
    <t>One Day in Warsaw()</t>
  </si>
  <si>
    <t>E:\MA Source\Suyen Corporation\2015 Articles\20151001_O_CHICTOPIA_BLOG_1_023645_One Day in Warsaw.pdf</t>
  </si>
  <si>
    <t>20151001_N_MB_CA_PGB14_23a914</t>
  </si>
  <si>
    <t>former staff</t>
  </si>
  <si>
    <t>E:\MA Source\Suyen Corporation\2015 Articles\20151001_N_MB_CA_PGB14_23a914.pdf</t>
  </si>
  <si>
    <t>20151001_O_CHICTOPIA_BLOG_1_023646_Throw on a jacket an</t>
  </si>
  <si>
    <t>Throw on a jacket and go!()</t>
  </si>
  <si>
    <t>E:\MA Source\Suyen Corporation\2015 Articles\20151001_O_CHICTOPIA_BLOG_1_023646_Throw on a jacket an.pdf</t>
  </si>
  <si>
    <t>Former Collaboration</t>
  </si>
  <si>
    <t>20151001_O_10000004_NEWS_8_2865663267</t>
  </si>
  <si>
    <t>Tokyo stocks extend rally, up 1.74% by break</t>
  </si>
  <si>
    <t>Stock Update</t>
  </si>
  <si>
    <t>E:\MA Source\Suyen Corporation\2015 Articles\20151001_O_10000004_NEWS_8_2865663267.pdf</t>
  </si>
  <si>
    <t>20151001_N_PNM_ENT_PG8,9_23ac88</t>
  </si>
  <si>
    <t>JOHN PRATS AMINADONG MALAKI ANG NABAGO MULA NANG IKASAL KAY ISABEL OLI()</t>
  </si>
  <si>
    <t>John Pratz</t>
  </si>
  <si>
    <t>Alex Datu</t>
  </si>
  <si>
    <t>E:\MA Source\Suyen Corporation\2015 Articles\20151001_N_PNM_ENT_PG8,9_23ac88.pdf</t>
  </si>
  <si>
    <t>20151002_O_10000014_NEWS_5_2875698157</t>
  </si>
  <si>
    <t>A first for Benchthe clothes up close, and not on a runway</t>
  </si>
  <si>
    <t>E:\MA Source\Suyen Corporation\2015 Articles\20151002_O_10000014_NEWS_5_2875698157.pdf</t>
  </si>
  <si>
    <t>20151001_N_PFT_ENT_pg6_23aeb9</t>
  </si>
  <si>
    <t>Selina Sevilla bagong Zumba Queen sa pagbabalik  recording()</t>
  </si>
  <si>
    <t>Bench Quick Fix Fashion Show</t>
  </si>
  <si>
    <t>Blessie Cirera</t>
  </si>
  <si>
    <t>E:\MA Source\Suyen Corporation\2015 Articles\20151001_N_PFT_ENT_pg6_23aeb9.pdf</t>
  </si>
  <si>
    <t>20151002_O_10000014_NEWS_5_2875905080</t>
  </si>
  <si>
    <t>Lesley Mobo presents bling-y, glittery, kitschy collection for Red Charity Gala</t>
  </si>
  <si>
    <t>E:\MA Source\Suyen Corporation\2015 Articles\20151002_O_10000014_NEWS_5_2875905080.pdf</t>
  </si>
  <si>
    <t>20151001_O_CANDYOL_NEWS_5_2867315480</t>
  </si>
  <si>
    <t>Style Files: Ysabel Vitangcol</t>
  </si>
  <si>
    <t>General Feature - Favorite Shopping</t>
  </si>
  <si>
    <t>E:\MA Source\Suyen Corporation\2015 Articles\20151001_O_CANDYOL_NEWS_5_2867315480.pdf</t>
  </si>
  <si>
    <t>20151001_O_HTWO_NEWS_8_2865807352</t>
  </si>
  <si>
    <t>Diego, wala raw silang away ng amang si Cesar</t>
  </si>
  <si>
    <t>Hataw Online(www.hatawtabloid.com)</t>
  </si>
  <si>
    <t>Pilar Mateo</t>
  </si>
  <si>
    <t>E:\MA Source\Suyen Corporation\2015 Articles\20151001_O_HTWO_NEWS_8_2865807352.pdf</t>
  </si>
  <si>
    <t>20151002_N_MB_LL_pgC1_23b5e6</t>
  </si>
  <si>
    <t>On A Roll()</t>
  </si>
  <si>
    <t>E:\MA Source\Suyen Corporation\2015 Articles\20151002_N_MB_LL_pgC1_23b5e6.pdf</t>
  </si>
  <si>
    <t>20151002_N_MBSW_FC_pg8,9_23b7a0</t>
  </si>
  <si>
    <t>All Bundled Up()</t>
  </si>
  <si>
    <t>E:\MA Source\Suyen Corporation\2015 Articles\20151002_N_MBSW_FC_pg8,9_23b7a0.pdf</t>
  </si>
  <si>
    <t>20151002_O_CHICTOPIA_BLOG_1_022264_All about Maxi Skirt</t>
  </si>
  <si>
    <t>General Feature - Streetstyle</t>
  </si>
  <si>
    <t>E:\MA Source\Suyen Corporation\2015 Articles\20151002_O_CHICTOPIA_BLOG_1_022264_All about Maxi Skirt.pdf</t>
  </si>
  <si>
    <t>20151002_M_MTRO_FEAT_pg16_23a6fb</t>
  </si>
  <si>
    <t>Contributors()</t>
  </si>
  <si>
    <t>General Mention</t>
  </si>
  <si>
    <t>Trends</t>
  </si>
  <si>
    <t>E:\MA Source\Suyen Corporation\2015 Articles\20151002_M_MTRO_FEAT_pg16_23a6fb.pdf</t>
  </si>
  <si>
    <t>20151002_O_XOXMRTNZ_BLOG_1_023662_Denim Jacket</t>
  </si>
  <si>
    <t>Denim Jacket()</t>
  </si>
  <si>
    <t>General Feature - OOTD</t>
  </si>
  <si>
    <t>Xoxo Mrs. Martinez Manual (www.xoxomrsmartinez.com)</t>
  </si>
  <si>
    <t>E:\MA Source\Suyen Corporation\2015 Articles\20151002_O_XOXMRTNZ_BLOG_1_023662_Denim Jacket.pdf</t>
  </si>
  <si>
    <t>20151002_O_MSNPH_NEWS_6_2877004750</t>
  </si>
  <si>
    <t>Ralph Lauren hands over CEO role to Gap executive</t>
  </si>
  <si>
    <t>CEO Resignation</t>
  </si>
  <si>
    <t>E:\MA Source\Suyen Corporation\2015 Articles\20151002_O_MSNPH_NEWS_6_2877004750.pdf</t>
  </si>
  <si>
    <t>20151002_N_MBSW_FC_pg10_23b7ae</t>
  </si>
  <si>
    <t>Steal Her Style Alessandra Ambrosio()</t>
  </si>
  <si>
    <t>E:\MA Source\Suyen Corporation\2015 Articles\20151002_N_MBSW_FC_pg10_23b7ae.pdf</t>
  </si>
  <si>
    <t>20151002_M_MTRO_FEAT_PG26_23a72b</t>
  </si>
  <si>
    <t>FANTASTIC JEANS()</t>
  </si>
  <si>
    <t>New Collection - Denim</t>
  </si>
  <si>
    <t>E:\MA Source\Suyen Corporation\2015 Articles\20151002_M_MTRO_FEAT_PG26_23a72b.pdf</t>
  </si>
  <si>
    <t>Paris Fashion Week</t>
  </si>
  <si>
    <t>20151002_N_PDI_LS_PGD3_23b244</t>
  </si>
  <si>
    <t>A first for Bench-the clothes up close, and not on a runway()</t>
  </si>
  <si>
    <t>E:\MA Source\Suyen Corporation\2015 Articles\20151002_N_PDI_LS_PGD3_23b244.pdf</t>
  </si>
  <si>
    <t>20151002_M_SS_FEAT_pg42TO47_23afa9</t>
  </si>
  <si>
    <t>AT HOME WITH THE MUSIC</t>
  </si>
  <si>
    <t>Fashion Celebrity</t>
  </si>
  <si>
    <t>Anding Fernandez</t>
  </si>
  <si>
    <t>E:\MA Source\Suyen Corporation\2015 Articles\20151002_M_SS_FEAT_pg42TO47_23afa9.pdf</t>
  </si>
  <si>
    <t>20151002_O_10000003_NEWS_4_2881467867</t>
  </si>
  <si>
    <t>Why Washington Sycip agreed to do Bench ad</t>
  </si>
  <si>
    <t>Washington Sycip</t>
  </si>
  <si>
    <t>Cathy Yang</t>
  </si>
  <si>
    <t>E:\MA Source\Suyen Corporation\2015 Articles\20151002_O_10000003_NEWS_4_2881467867.pdf</t>
  </si>
  <si>
    <t>20151002_M_MTRO_FEAT_PG76to80_23a768</t>
  </si>
  <si>
    <t>Deep in fall()</t>
  </si>
  <si>
    <t>General Feature - Fashion Style</t>
  </si>
  <si>
    <t>E:\MA Source\Suyen Corporation\2015 Articles\20151002_M_MTRO_FEAT_PG76to80_23a768.pdf</t>
  </si>
  <si>
    <t>20151002_N_PDI_LS_PGD1,D2_23b235</t>
  </si>
  <si>
    <t>Lesley Mobo presents Tudor- 'Dynasty'-Studio 54-inspired collection for Red Charity Gala()</t>
  </si>
  <si>
    <t>E:\MA Source\Suyen Corporation\2015 Articles\20151002_N_PDI_LS_PGD1,D2_23b235.pdf</t>
  </si>
  <si>
    <t>20151002_M_MTRO_TOPICK_PG105to115_23a76c</t>
  </si>
  <si>
    <t>Hotlist 2015()</t>
  </si>
  <si>
    <t>Fold Canela</t>
  </si>
  <si>
    <t>E:\MA Source\Suyen Corporation\2015 Articles\20151002_M_MTRO_TOPICK_PG105to115_23a76c.pdf</t>
  </si>
  <si>
    <t>20151002_M_MTRO_FEAT_pg135_23a779</t>
  </si>
  <si>
    <t>WE LOVE LOCAL()</t>
  </si>
  <si>
    <t>Love Local</t>
  </si>
  <si>
    <t>E:\MA Source\Suyen Corporation\2015 Articles\20151002_M_MTRO_FEAT_pg135_23a779.pdf</t>
  </si>
  <si>
    <t>20151002_M_MTRO_FEAT_PG136,137_23a77b</t>
  </si>
  <si>
    <t>FUTURE PERFECT()</t>
  </si>
  <si>
    <t>Recycling Promo</t>
  </si>
  <si>
    <t>E:\MA Source\Suyen Corporation\2015 Articles\20151002_M_MTRO_FEAT_PG136,137_23a77b.pdf</t>
  </si>
  <si>
    <t>20151002_M_MTRO_FEAT_pg96TO103_23a76b</t>
  </si>
  <si>
    <t>Savage beauty()</t>
  </si>
  <si>
    <t>E:\MA Source\Suyen Corporation\2015 Articles\20151002_M_MTRO_FEAT_pg96TO103_23a76b.pdf</t>
  </si>
  <si>
    <t>20151002-T-ANC-NEWS-222600-APEC heads to raise</t>
  </si>
  <si>
    <t>APEC heads to raise women empowerment issues to APEC summit in November()</t>
  </si>
  <si>
    <t>Ben Chan Related</t>
  </si>
  <si>
    <t>Jekki Pascual</t>
  </si>
  <si>
    <t>E:\MA Source\Suyen Corporation\2015 Articles\20151002-T-ANC-NEWS-222600-APEC heads to raise.pdf</t>
  </si>
  <si>
    <t>20151002_O_COSMOOL_NEWS_7_2877255529</t>
  </si>
  <si>
    <t>H&amp;M Is Suing Forever 21 For Allegedly Plagiarizing A Bag Design</t>
  </si>
  <si>
    <t>Plagiarizing A Bag Design</t>
  </si>
  <si>
    <t>Jess Edwards</t>
  </si>
  <si>
    <t>E:\MA Source\Suyen Corporation\2015 Articles\20151002_O_COSMOOL_NEWS_7_2877255529.pdf</t>
  </si>
  <si>
    <t>20151002_N_BND_ENT_PG7_23b692</t>
  </si>
  <si>
    <t>BILLY BANTAY-SARADO KAY COLEEN SA TAPING NG 'YFSF()</t>
  </si>
  <si>
    <t>Bandera</t>
  </si>
  <si>
    <t>Julie Bonifacio</t>
  </si>
  <si>
    <t>E:\MA Source\Suyen Corporation\2015 Articles\20151002_N_BND_ENT_PG7_23b692.pdf</t>
  </si>
  <si>
    <t>20151002_M_MTRO_FEAT_PG32to36_23a73b</t>
  </si>
  <si>
    <t>LATIN DRAMA()</t>
  </si>
  <si>
    <t>Fashion Trend</t>
  </si>
  <si>
    <t>Karla Masamayor</t>
  </si>
  <si>
    <t>E:\MA Source\Suyen Corporation\2015 Articles\20151002_M_MTRO_FEAT_PG32to36_23a73b.pdf</t>
  </si>
  <si>
    <t>20151002_O_BMS_BLOG_1_023666_On A High</t>
  </si>
  <si>
    <t>On A High()</t>
  </si>
  <si>
    <t>E:\MA Source\Suyen Corporation\2015 Articles\20151002_O_BMS_BLOG_1_023666_On A High.pdf</t>
  </si>
  <si>
    <t>20151002_M_MTRO_FEAT_pg28_23a72d</t>
  </si>
  <si>
    <t>THE NEW GOTH()</t>
  </si>
  <si>
    <t>E:\MA Source\Suyen Corporation\2015 Articles\20151002_M_MTRO_FEAT_pg28_23a72d.pdf</t>
  </si>
  <si>
    <t>20151002_M_MTRO_FEAT_PG30_23a734</t>
  </si>
  <si>
    <t>GYPSY REVIVAL()</t>
  </si>
  <si>
    <t>E:\MA Source\Suyen Corporation\2015 Articles\20151002_M_MTRO_FEAT_PG30_23a734.pdf</t>
  </si>
  <si>
    <t>20151002_M_MTRO_FEAT_pg116TO125_23a76d</t>
  </si>
  <si>
    <t>Power women()</t>
  </si>
  <si>
    <t>E:\MA Source\Suyen Corporation\2015 Articles\20151002_M_MTRO_FEAT_pg116TO125_23a76d.pdf</t>
  </si>
  <si>
    <t>20151002_M_MTRO_FEAT_pg22_23a710</t>
  </si>
  <si>
    <t>The IT factor()</t>
  </si>
  <si>
    <t>E:\MA Source\Suyen Corporation\2015 Articles\20151002_M_MTRO_FEAT_pg22_23a710.pdf</t>
  </si>
  <si>
    <t>20151003_N_PDI_LS_PGC2_23bc82</t>
  </si>
  <si>
    <t>Earth()</t>
  </si>
  <si>
    <t>E:\MA Source\Suyen Corporation\2015 Articles\20151003_N_PDI_LS_PGC2_23bc82.pdf</t>
  </si>
  <si>
    <t>20151004_O_10000029_NEWS_5_2894505981</t>
  </si>
  <si>
    <t>Its forever you</t>
  </si>
  <si>
    <t>Fall 2015 Collection</t>
  </si>
  <si>
    <t>E:\MA Source\Suyen Corporation\2015 Articles\20151004_O_10000029_NEWS_5_2894505981.pdf</t>
  </si>
  <si>
    <t>20151004_N_TDT_LIFE_pg11_23c431</t>
  </si>
  <si>
    <t>E:\MA Source\Suyen Corporation\2015 Articles\20151004_N_TDT_LIFE_pg11_23c431.pdf</t>
  </si>
  <si>
    <t>20151004_N_PNM_ENT_PG8,9_23c4c7</t>
  </si>
  <si>
    <t>SHARON CUNETA NAGSISISI SA DI MAGANDANG SINABI NOON KAY PIOLO()</t>
  </si>
  <si>
    <t>E:\MA Source\Suyen Corporation\2015 Articles\20151004_N_PNM_ENT_PG8,9_23c4c7.pdf</t>
  </si>
  <si>
    <t>20151004_N_BLG_ENT_pg7,10_23c64b</t>
  </si>
  <si>
    <t>SHARON, WA' PAKI KAY SEC. MAR()</t>
  </si>
  <si>
    <t>E:\MA Source\Suyen Corporation\2015 Articles\20151004_N_BLG_ENT_pg7,10_23c64b.pdf</t>
  </si>
  <si>
    <t>20151005_O_10000004_NEWS_8_2904780009</t>
  </si>
  <si>
    <t>Minimalist UNIQLO-Lemaire collection launched in PHL</t>
  </si>
  <si>
    <t>Christophe Lemaire</t>
  </si>
  <si>
    <t>E:\MA Source\Suyen Corporation\2015 Articles\20151005_O_10000004_NEWS_8_2904780009.pdf</t>
  </si>
  <si>
    <t>20151005_O_10000003_NEWS_4_2911460027</t>
  </si>
  <si>
    <t>American Apparel files for bankruptcy</t>
  </si>
  <si>
    <t>American Apparel Bankruptcy</t>
  </si>
  <si>
    <t>E:\MA Source\Suyen Corporation\2015 Articles\20151005_O_10000003_NEWS_4_2911460027.pdf</t>
  </si>
  <si>
    <t>20151005_O_10000001_NEWS_5_2913385655</t>
  </si>
  <si>
    <t>E:\MA Source\Suyen Corporation\2015 Articles\20151005_O_10000001_NEWS_5_2913385655.pdf</t>
  </si>
  <si>
    <t>20151005_O_CHICTOPIA_BLOG_1_023679_Bad seed</t>
  </si>
  <si>
    <t>Bad seed()</t>
  </si>
  <si>
    <t>E:\MA Source\Suyen Corporation\2015 Articles\20151005_O_CHICTOPIA_BLOG_1_023679_Bad seed.pdf</t>
  </si>
  <si>
    <t>20151005_O_STYLBIB_NEWS_1_024186_H&amp;M Anniversary Sale</t>
  </si>
  <si>
    <t>H&amp;M Anniversary Sale()</t>
  </si>
  <si>
    <t>Anniversary Promo</t>
  </si>
  <si>
    <t>E:\MA Source\Suyen Corporation\2015 Articles\20151005_O_STYLBIB_NEWS_1_024186_H&amp;M Anniversary Sale.pdf</t>
  </si>
  <si>
    <t>20151005_O_SPOT_NEWS_1_024185_The H&amp;M x Balmain pr</t>
  </si>
  <si>
    <t>The H&amp;M x Balmain print campaign gives you a peek into the future()</t>
  </si>
  <si>
    <t>Balmain x H&amp;M Collection</t>
  </si>
  <si>
    <t>E:\MA Source\Suyen Corporation\2015 Articles\20151005_O_SPOT_NEWS_1_024185_The H&amp;M x Balmain pr.pdf</t>
  </si>
  <si>
    <t>20151005_O_CHICTOPIA_BLOG_1_023678_total look</t>
  </si>
  <si>
    <t>total look()</t>
  </si>
  <si>
    <t>E:\MA Source\Suyen Corporation\2015 Articles\20151005_O_CHICTOPIA_BLOG_1_023678_total look.pdf</t>
  </si>
  <si>
    <t>20151005_M_MWM_FEAT_PG36_23b990</t>
  </si>
  <si>
    <t>Fashion files()</t>
  </si>
  <si>
    <t>E:\MA Source\Suyen Corporation\2015 Articles\20151005_M_MWM_FEAT_PG36_23b990.pdf</t>
  </si>
  <si>
    <t>20151005_M_PA_FEAT_PG16_23b91e</t>
  </si>
  <si>
    <t>UNIQLO unveils its four new innovative and reinvented jeans()</t>
  </si>
  <si>
    <t>People Asia</t>
  </si>
  <si>
    <t>E:\MA Source\Suyen Corporation\2015 Articles\20151005_M_PA_FEAT_PG16_23b91e.pdf</t>
  </si>
  <si>
    <t>20151005_M_MWM_FEAT_pg10_23b981</t>
  </si>
  <si>
    <t>Passion Project()</t>
  </si>
  <si>
    <t>E:\MA Source\Suyen Corporation\2015 Articles\20151005_M_MWM_FEAT_pg10_23b981.pdf</t>
  </si>
  <si>
    <t>20151005_M_MWM_COVER_pgCOV,61TO71_23b976</t>
  </si>
  <si>
    <t>Walking on sunshine()</t>
  </si>
  <si>
    <t>General Feature - Costume Style</t>
  </si>
  <si>
    <t>E:\MA Source\Suyen Corporation\2015 Articles\20151005_M_MWM_COVER_pgCOV,61TO71_23b976.pdf</t>
  </si>
  <si>
    <t>20151005_N_RMT_ENT_PG6,7_23ce75</t>
  </si>
  <si>
    <t>Hindi alam ng tao na I'm passionate.. I'm sensual! - Sharon Cuneta()</t>
  </si>
  <si>
    <t>Remate</t>
  </si>
  <si>
    <t>E:\MA Source\Suyen Corporation\2015 Articles\20151005_N_RMT_ENT_PG6,7_23ce75.pdf</t>
  </si>
  <si>
    <t>20151005_O_RMTO_NEWS_10_2910912283</t>
  </si>
  <si>
    <t>Hindi alam ng tao na Im passionate..Im sensual! Sharon Cuneta</t>
  </si>
  <si>
    <t>Remate Online(www.remate.ph)</t>
  </si>
  <si>
    <t>E:\MA Source\Suyen Corporation\2015 Articles\20151005_O_RMTO_NEWS_10_2910912283.pdf</t>
  </si>
  <si>
    <t>20151005_O_10000014_NEWS_5_2907883895</t>
  </si>
  <si>
    <t>Get Rhian Ramos and Janine Gutierrez Sweater Weather Looks</t>
  </si>
  <si>
    <t>E:\MA Source\Suyen Corporation\2015 Articles\20151005_O_10000014_NEWS_5_2907883895.pdf</t>
  </si>
  <si>
    <t>20151003_M_FORB_COVER_pgCOVER,52TO59_23b8e8</t>
  </si>
  <si>
    <t>MADE IT IN CHINA</t>
  </si>
  <si>
    <t>Forbes</t>
  </si>
  <si>
    <t>Roel Landingin</t>
  </si>
  <si>
    <t>E:\MA Source\Suyen Corporation\2015 Articles\20151003_M_FORB_COVER_pgCOVER,52TO59_23b8e8.pdf</t>
  </si>
  <si>
    <t>20151005_N_BW_AL_PG5ofS4_23cc51</t>
  </si>
  <si>
    <t>Minimalist UNIQLO-Lemaire collection launched in PHL()</t>
  </si>
  <si>
    <t>E:\MA Source\Suyen Corporation\2015 Articles\20151005_N_BW_AL_PG5ofS4_23cc51.pdf</t>
  </si>
  <si>
    <t>20151006_N_MT_BT_pgB4_23d676</t>
  </si>
  <si>
    <t>American Apparel files for bankruptcy()</t>
  </si>
  <si>
    <t>Clothing Retailer</t>
  </si>
  <si>
    <t>E:\MA Source\Suyen Corporation\2015 Articles\20151006_N_MT_BT_pgB4_23d676.pdf</t>
  </si>
  <si>
    <t>20151006_O_DRWNEQ_BLOGS_1_023682_Asia Trip 2015 Cambo</t>
  </si>
  <si>
    <t>Asia Trip 2015 Cambodia: Arrival Secrets Pavilion Hotel()</t>
  </si>
  <si>
    <t>E:\MA Source\Suyen Corporation\2015 Articles\20151006_O_DRWNEQ_BLOGS_1_023682_Asia Trip 2015 Cambo.pdf</t>
  </si>
  <si>
    <t>20151006_M_CHLK_FEAT_pgA34TOA38_23d152</t>
  </si>
  <si>
    <t>AWARD()</t>
  </si>
  <si>
    <t>General Feature - Makeup Trends</t>
  </si>
  <si>
    <t>E:\MA Source\Suyen Corporation\2015 Articles\20151006_M_CHLK_FEAT_pgA34TOA38_23d152.pdf</t>
  </si>
  <si>
    <t>20151006_M_CHLK_FEAT_PGB18,B19_23d1dc</t>
  </si>
  <si>
    <t>DEAR ALEX()</t>
  </si>
  <si>
    <t>E:\MA Source\Suyen Corporation\2015 Articles\20151006_M_CHLK_FEAT_PGB18,B19_23d1dc.pdf</t>
  </si>
  <si>
    <t>20151006_M_SPED_PEP_pg116_23d196</t>
  </si>
  <si>
    <t>DENIM REBORN()</t>
  </si>
  <si>
    <t>Denim Re-Born Collection</t>
  </si>
  <si>
    <t>E:\MA Source\Suyen Corporation\2015 Articles\20151006_M_SPED_PEP_pg116_23d196.pdf</t>
  </si>
  <si>
    <t>20151006_O_CHICTOPIA_BLOG_1_023684_Long waistcoat</t>
  </si>
  <si>
    <t>Long waistcoat()</t>
  </si>
  <si>
    <t>E:\MA Source\Suyen Corporation\2015 Articles\20151006_O_CHICTOPIA_BLOG_1_023684_Long waistcoat.pdf</t>
  </si>
  <si>
    <t>20151006_M_CHLK_PEP_PGB10,B11_23d1d9</t>
  </si>
  <si>
    <t>411 OCT()</t>
  </si>
  <si>
    <t>Must Try</t>
  </si>
  <si>
    <t>E:\MA Source\Suyen Corporation\2015 Articles\20151006_M_CHLK_PEP_PGB10,B11_23d1d9.pdf</t>
  </si>
  <si>
    <t>20151006_M_CHLK_FEAT_pgA56TOA59_23d1ca</t>
  </si>
  <si>
    <t>THE NEW FIT GIRLS()</t>
  </si>
  <si>
    <t>E:\MA Source\Suyen Corporation\2015 Articles\20151006_M_CHLK_FEAT_pgA56TOA59_23d1ca.pdf</t>
  </si>
  <si>
    <t>20151006_O_PHHOLA_NEWS_10_2922492396</t>
  </si>
  <si>
    <t>8 Pairs of Good Looking Model Sisters Who are Making a Mark in the Fashion Scene</t>
  </si>
  <si>
    <t>Former Model</t>
  </si>
  <si>
    <t>E:\MA Source\Suyen Corporation\2015 Articles\20151006_O_PHHOLA_NEWS_10_2922492396.pdf</t>
  </si>
  <si>
    <t>20151006_M_CHLK_FEAT_pgB16,B17_23d1db</t>
  </si>
  <si>
    <t>HOW ABOUT HASHTAG HUGOT()</t>
  </si>
  <si>
    <t>Heart Cunanan</t>
  </si>
  <si>
    <t>E:\MA Source\Suyen Corporation\2015 Articles\20151006_M_CHLK_FEAT_pgB16,B17_23d1db.pdf</t>
  </si>
  <si>
    <t>20151006_N_MLY_LIVE_pgB8,B7_23d597</t>
  </si>
  <si>
    <t>It's forever you with FOREVER 21's Fall Collection</t>
  </si>
  <si>
    <t>Jes Tan-Gan</t>
  </si>
  <si>
    <t>E:\MA Source\Suyen Corporation\2015 Articles\20151006_N_MLY_LIVE_pgB8,B7_23d597.pdf</t>
  </si>
  <si>
    <t>20151006_N_MLY_LIVE_pgB8,B7_23d588</t>
  </si>
  <si>
    <t>Lesley Mobo to defy expectations for Red Charity Gala 2015()</t>
  </si>
  <si>
    <t>Jose D. Patao, Jr</t>
  </si>
  <si>
    <t>E:\MA Source\Suyen Corporation\2015 Articles\20151006_N_MLY_LIVE_pgB8,B7_23d588.pdf</t>
  </si>
  <si>
    <t>20151006_M_CHLK_FEAT_pgA10,A11_23d10e</t>
  </si>
  <si>
    <t>BOTTOM LINE()</t>
  </si>
  <si>
    <t>E:\MA Source\Suyen Corporation\2015 Articles\20151006_M_CHLK_FEAT_pgA10,A11_23d10e.pdf</t>
  </si>
  <si>
    <t>20151006_M_CHLK_FEAT_PGA16toA22_23d117</t>
  </si>
  <si>
    <t>PLAY DRESS UP()</t>
  </si>
  <si>
    <t>E:\MA Source\Suyen Corporation\2015 Articles\20151006_M_CHLK_FEAT_PGA16toA22_23d117.pdf</t>
  </si>
  <si>
    <t>20151006_M_CHLK_FEAT_pgA14,A15_23d115</t>
  </si>
  <si>
    <t>Make Hashtag Basic Lok Cool</t>
  </si>
  <si>
    <t>E:\MA Source\Suyen Corporation\2015 Articles\20151006_M_CHLK_FEAT_pgA14,A15_23d115.pdf</t>
  </si>
  <si>
    <t>20151006_M_CHLK_FEAT_PGB13toB15_23d1da</t>
  </si>
  <si>
    <t>I FELL IN LOVE WITH A NERD()</t>
  </si>
  <si>
    <t>Katz Salao</t>
  </si>
  <si>
    <t>E:\MA Source\Suyen Corporation\2015 Articles\20151006_M_CHLK_FEAT_PGB13toB15_23d1da.pdf</t>
  </si>
  <si>
    <t>20151006_O_PHHOLA_NEWS_10_2924276767</t>
  </si>
  <si>
    <t>8 Halloween Costume Inspirations for Your Girl Squad</t>
  </si>
  <si>
    <t>General Feature - Halloween Costume</t>
  </si>
  <si>
    <t>E:\MA Source\Suyen Corporation\2015 Articles\20151006_O_PHHOLA_NEWS_10_2924276767.pdf</t>
  </si>
  <si>
    <t>20151006-T-ANCC-NEWS-094900-Japans richest man o</t>
  </si>
  <si>
    <t>Japans richest man opens Uniqlo store in China despite economic slowdown()</t>
  </si>
  <si>
    <t>Ron Cruz</t>
  </si>
  <si>
    <t>E:\MA Source\Suyen Corporation\2015 Articles\20151006-T-ANCC-NEWS-094900-Japans richest man o.pdf</t>
  </si>
  <si>
    <t>20151007_N_BW_WB_PG3ofS3_23e0bc</t>
  </si>
  <si>
    <t>American Apparel files for bankruptcy protection, operations to continue()</t>
  </si>
  <si>
    <t>E:\MA Source\Suyen Corporation\2015 Articles\20151007_N_BW_WB_PG3ofS3_23e0bc.pdf</t>
  </si>
  <si>
    <t>20151007_O_CANDYOL_NEWS_5_2932162029</t>
  </si>
  <si>
    <t>Style Files: Rheygina Balanon</t>
  </si>
  <si>
    <t>E:\MA Source\Suyen Corporation\2015 Articles\20151007_O_CANDYOL_NEWS_5_2932162029.pdf</t>
  </si>
  <si>
    <t>20151007_O_CHICTOPIA_BLOG_1_023802_How to Wear a Crop T</t>
  </si>
  <si>
    <t>How to Wear a Crop Top()</t>
  </si>
  <si>
    <t>E:\MA Source\Suyen Corporation\2015 Articles\20151007_O_CHICTOPIA_BLOG_1_023802_How to Wear a Crop T.pdf</t>
  </si>
  <si>
    <t>20151007_M_CAP_FEAT_PG106,107_23dbcd</t>
  </si>
  <si>
    <t>RIGHT AS RAIN()</t>
  </si>
  <si>
    <t>hoods</t>
  </si>
  <si>
    <t>Contemporary Art Philippines</t>
  </si>
  <si>
    <t>E:\MA Source\Suyen Corporation\2015 Articles\20151007_M_CAP_FEAT_PG106,107_23dbcd.pdf</t>
  </si>
  <si>
    <t>20151007_O_ORANGE_NEWS_9_2937070134</t>
  </si>
  <si>
    <t>Select UNIQLO Stores Now Carry Special Collections</t>
  </si>
  <si>
    <t>All Collaboration</t>
  </si>
  <si>
    <t>Orange Magazine TV (www.orangemagazinetv.com)</t>
  </si>
  <si>
    <t>E:\MA Source\Suyen Corporation\2015 Articles\20151007_O_ORANGE_NEWS_9_2937070134.pdf</t>
  </si>
  <si>
    <t>20151007_O_10000002_NEWS_5_2938545574</t>
  </si>
  <si>
    <t>SM City Cabanatuan opens October 9</t>
  </si>
  <si>
    <t>E:\MA Source\Suyen Corporation\2015 Articles\20151007_O_10000002_NEWS_5_2938545574.pdf</t>
  </si>
  <si>
    <t>20151008_O_CHICTOPIA_BLOG_1_024018_All about Skater Dre</t>
  </si>
  <si>
    <t>All about Skater Dresses()</t>
  </si>
  <si>
    <t>E:\MA Source\Suyen Corporation\2015 Articles\20151008_O_CHICTOPIA_BLOG_1_024018_All about Skater Dre.pdf</t>
  </si>
  <si>
    <t>20151008_O_CHICTOPIA_BLOG_1_022264_All about Maxi Skirt</t>
  </si>
  <si>
    <t>E:\MA Source\Suyen Corporation\2015 Articles\20151008_O_CHICTOPIA_BLOG_1_022264_All about Maxi Skirt.pdf</t>
  </si>
  <si>
    <t>20151008_O_CHICTOPIA_BLOG_1_024022_Blue Ozoc Polka Dot</t>
  </si>
  <si>
    <t>Blue Ozoc Polka Dot Dress()</t>
  </si>
  <si>
    <t>E:\MA Source\Suyen Corporation\2015 Articles\20151008_O_CHICTOPIA_BLOG_1_024022_Blue Ozoc Polka Dot.pdf</t>
  </si>
  <si>
    <t>20151008_O_CHICTOPIA_BLOG_1_024020_Casual Bershka Bag</t>
  </si>
  <si>
    <t>Casual Bershka Bag()</t>
  </si>
  <si>
    <t>E:\MA Source\Suyen Corporation\2015 Articles\20151008_O_CHICTOPIA_BLOG_1_024020_Casual Bershka Bag.pdf</t>
  </si>
  <si>
    <t>20151008_O_NOGNDCT_blogs_1_024077_How well do you know</t>
  </si>
  <si>
    <t>How well do you know your city?()</t>
  </si>
  <si>
    <t>General Feature - Men Style</t>
  </si>
  <si>
    <t>Nognog in the City Manual (http://www.nognoginthecity.com)</t>
  </si>
  <si>
    <t>E:\MA Source\Suyen Corporation\2015 Articles\20151008_O_NOGNDCT_blogs_1_024077_How well do you know.pdf</t>
  </si>
  <si>
    <t>20151008_O_CHICTOPIA_BLOG_1_024016_Light Blue Bodycon D</t>
  </si>
  <si>
    <t>Light Blue Bodycon Dress()</t>
  </si>
  <si>
    <t>E:\MA Source\Suyen Corporation\2015 Articles\20151008_O_CHICTOPIA_BLOG_1_024016_Light Blue Bodycon D.pdf</t>
  </si>
  <si>
    <t>20151008_M_MyH_FEAT_pg8TO22_23e571</t>
  </si>
  <si>
    <t>Timeless Trends()</t>
  </si>
  <si>
    <t>E:\MA Source\Suyen Corporation\2015 Articles\20151008_M_MyH_FEAT_pg8TO22_23e571.pdf</t>
  </si>
  <si>
    <t>20151008_O_10000068_NEWS_7_2943656515</t>
  </si>
  <si>
    <t>PLDT gives grand tribute to teachers</t>
  </si>
  <si>
    <t>Sponsorships</t>
  </si>
  <si>
    <t>Gabay Guro</t>
  </si>
  <si>
    <t>E:\MA Source\Suyen Corporation\2015 Articles\20151008_O_10000068_NEWS_7_2943656515.pdf</t>
  </si>
  <si>
    <t>20151008_N_MB_PROP_pgB6_23e8ee</t>
  </si>
  <si>
    <t>SM City Cabanatuan opens October 9()</t>
  </si>
  <si>
    <t>E:\MA Source\Suyen Corporation\2015 Articles\20151008_N_MB_PROP_pgB6_23e8ee.pdf</t>
  </si>
  <si>
    <t>20151008_N_BW_FTS_pg1,2OFS3_23e924</t>
  </si>
  <si>
    <t>Vietnam looks for double boost from trans-Pacific deal()</t>
  </si>
  <si>
    <t>Vietnam Deal</t>
  </si>
  <si>
    <t>Ben Bland</t>
  </si>
  <si>
    <t>E:\MA Source\Suyen Corporation\2015 Articles\20151008_N_BW_FTS_pg1,2OFS3_23e924.pdf</t>
  </si>
  <si>
    <t>20151009_O_10000014_NEWS_5_2955635312</t>
  </si>
  <si>
    <t>Pinoy and Asian men love floral scentsmake your own, too</t>
  </si>
  <si>
    <t>Jo Malone</t>
  </si>
  <si>
    <t>E:\MA Source\Suyen Corporation\2015 Articles\20151009_O_10000014_NEWS_5_2955635312.pdf</t>
  </si>
  <si>
    <t>20151008_M_COLI_TOPICK_pg16TO30_23e586</t>
  </si>
  <si>
    <t>100 PLUS HOLIDAY GIFT IDEAS()</t>
  </si>
  <si>
    <t>home</t>
  </si>
  <si>
    <t>Condo Living</t>
  </si>
  <si>
    <t>Gayle Ocampo</t>
  </si>
  <si>
    <t>E:\MA Source\Suyen Corporation\2015 Articles\20151008_M_COLI_TOPICK_pg16TO30_23e586.pdf</t>
  </si>
  <si>
    <t>20151009_O_10000076_NEWS_4_2953533248</t>
  </si>
  <si>
    <t>SM Prime opens Cabanatuan mall</t>
  </si>
  <si>
    <t>SM Store Opening</t>
  </si>
  <si>
    <t>Iris C. Gonzales</t>
  </si>
  <si>
    <t>E:\MA Source\Suyen Corporation\2015 Articles\20151009_O_10000076_NEWS_4_2953533248.pdf</t>
  </si>
  <si>
    <t>20151008_O_10000002_NEWS_5_2948337399</t>
  </si>
  <si>
    <t>SM Prime opens 53rd mall in PHL</t>
  </si>
  <si>
    <t>James A Loyola</t>
  </si>
  <si>
    <t>Properties/Real Estate/Home</t>
  </si>
  <si>
    <t>E:\MA Source\Suyen Corporation\2015 Articles\20151008_O_10000002_NEWS_5_2948337399.pdf</t>
  </si>
  <si>
    <t>20151009_O_10000034_NEWS_5_2952086426</t>
  </si>
  <si>
    <t>SM opens 2nd Cabanatuan mall</t>
  </si>
  <si>
    <t>Jenniffer B. Austria</t>
  </si>
  <si>
    <t>E:\MA Source\Suyen Corporation\2015 Articles\20151009_O_10000034_NEWS_5_2952086426.pdf</t>
  </si>
  <si>
    <t>20151009_O_10000004_NEWS_8_2951826344</t>
  </si>
  <si>
    <t>SM opens 53rd mall in Philippines</t>
  </si>
  <si>
    <t>E:\MA Source\Suyen Corporation\2015 Articles\20151009_O_10000004_NEWS_8_2951826344.pdf</t>
  </si>
  <si>
    <t>20151009_O_10000076_NEWS_4_2953922149</t>
  </si>
  <si>
    <t>Alone in the city</t>
  </si>
  <si>
    <t>Lemaire Collectio</t>
  </si>
  <si>
    <t>E:\MA Source\Suyen Corporation\2015 Articles\20151009_O_10000076_NEWS_4_2953922149.pdf</t>
  </si>
  <si>
    <t>20151008_O_PHHOLA_NEWS_10_2948162951</t>
  </si>
  <si>
    <t>10 White Sneakers Under P2,500</t>
  </si>
  <si>
    <t>Celebrity Outfit</t>
  </si>
  <si>
    <t>E:\MA Source\Suyen Corporation\2015 Articles\20151008_O_PHHOLA_NEWS_10_2948162951.pdf</t>
  </si>
  <si>
    <t>20151008_M_COLI_COVER_pgCOV1,61TO63_23e5b1</t>
  </si>
  <si>
    <t>CLAIM TO FAME</t>
  </si>
  <si>
    <t>Patricia Herbolario</t>
  </si>
  <si>
    <t>E:\MA Source\Suyen Corporation\2015 Articles\20151008_M_COLI_COVER_pgCOV1,61TO63_23e5b1.pdf</t>
  </si>
  <si>
    <t>20151008_O_KICKER_NEWS_10_2950056778</t>
  </si>
  <si>
    <t>Bench signs Ian Veneracion for Be Dapper campaign</t>
  </si>
  <si>
    <t>Ian Veneracion</t>
  </si>
  <si>
    <t>E:\MA Source\Suyen Corporation\2015 Articles\20151008_O_KICKER_NEWS_10_2950056778.pdf</t>
  </si>
  <si>
    <t>20151009_M_TGIR_FEAT_pgA56_23f079</t>
  </si>
  <si>
    <t>Glamourama</t>
  </si>
  <si>
    <t>E:\MA Source\Suyen Corporation\2015 Articles\20151009_M_TGIR_FEAT_pgA56_23f079.pdf</t>
  </si>
  <si>
    <t>20151009_N_MBSW_FC_pg11_23f78b</t>
  </si>
  <si>
    <t>Inside Out()</t>
  </si>
  <si>
    <t>E:\MA Source\Suyen Corporation\2015 Articles\20151009_N_MBSW_FC_pg11_23f78b.pdf</t>
  </si>
  <si>
    <t>20151009_N_MBSW_FC_PG8,9_23f777</t>
  </si>
  <si>
    <t>Thinking Pink()</t>
  </si>
  <si>
    <t>E:\MA Source\Suyen Corporation\2015 Articles\20151009_N_MBSW_FC_PG8,9_23f777.pdf</t>
  </si>
  <si>
    <t>20151009_O_CHICTOPIA_BLOG_1_024075_Asymmetrical Edge</t>
  </si>
  <si>
    <t>Asymmetrical Edge()</t>
  </si>
  <si>
    <t>E:\MA Source\Suyen Corporation\2015 Articles\20151009_O_CHICTOPIA_BLOG_1_024075_Asymmetrical Edge.pdf</t>
  </si>
  <si>
    <t>20151009_N_MBSW_WAW_pg14,15_23f7de</t>
  </si>
  <si>
    <t>Model Maker()</t>
  </si>
  <si>
    <t>E:\MA Source\Suyen Corporation\2015 Articles\20151009_N_MBSW_WAW_pg14,15_23f7de.pdf</t>
  </si>
  <si>
    <t>20151009_O_MSNPH_NEWS_6_2958012020</t>
  </si>
  <si>
    <t>Shares in Asia up after Fed minutes</t>
  </si>
  <si>
    <t>E:\MA Source\Suyen Corporation\2015 Articles\20151009_O_MSNPH_NEWS_6_2958012020.pdf</t>
  </si>
  <si>
    <t>20151009_N_PDI_BF_PG2ofB2_23f17a</t>
  </si>
  <si>
    <t>SM City Cabanatuan is now open()</t>
  </si>
  <si>
    <t>E:\MA Source\Suyen Corporation\2015 Articles\20151009_N_PDI_BF_PG2ofB2_23f17a.pdf</t>
  </si>
  <si>
    <t>20151010_O_10000002_NEWS_5_2964198781</t>
  </si>
  <si>
    <t>Wear the magic</t>
  </si>
  <si>
    <t>Disney Collaboration</t>
  </si>
  <si>
    <t>E:\MA Source\Suyen Corporation\2015 Articles\20151010_O_10000002_NEWS_5_2964198781.pdf</t>
  </si>
  <si>
    <t>20151009_M_KZNE_FEAT_pg35_23edb2</t>
  </si>
  <si>
    <t>THIRTEEN ESSENTIALS</t>
  </si>
  <si>
    <t>Personal Care - Essentials</t>
  </si>
  <si>
    <t>Elaine Natividad Reyes</t>
  </si>
  <si>
    <t>E:\MA Source\Suyen Corporation\2015 Articles\20151009_M_KZNE_FEAT_pg35_23edb2.pdf</t>
  </si>
  <si>
    <t>20151009_M_TGIR_FEAT_pgA55_23f078_Celestial Dream</t>
  </si>
  <si>
    <t>Celestial Dream()</t>
  </si>
  <si>
    <t>E:\MA Source\Suyen Corporation\2015 Articles\20151009_M_TGIR_FEAT_pgA55_23f078_Celestial Dream.pdf</t>
  </si>
  <si>
    <t>20151009_M_TGIR_FEAT_pgA64,A65_23f038</t>
  </si>
  <si>
    <t>How to wear flared pants()</t>
  </si>
  <si>
    <t>Fashion Guide</t>
  </si>
  <si>
    <t>E:\MA Source\Suyen Corporation\2015 Articles\20151009_M_TGIR_FEAT_pgA64,A65_23f038.pdf</t>
  </si>
  <si>
    <t>20151009_N_TPS_FRNTPG_pg1,B10_23f1a6</t>
  </si>
  <si>
    <t>SM Prime opens Cabanatuan mall()</t>
  </si>
  <si>
    <t>Second Front Page</t>
  </si>
  <si>
    <t>E:\MA Source\Suyen Corporation\2015 Articles\20151009_N_TPS_FRNTPG_pg1,B10_23f1a6.pdf</t>
  </si>
  <si>
    <t>20151009_N_STAN_BS_pgB3_23f265</t>
  </si>
  <si>
    <t>SM opens 2nd Cabanatuan mall()</t>
  </si>
  <si>
    <t>E:\MA Source\Suyen Corporation\2015 Articles\20151009_N_STAN_BS_pgB3_23f265.pdf</t>
  </si>
  <si>
    <t>20151009_M_TGIR_FEAT_pgA57_23f037</t>
  </si>
  <si>
    <t>Stay Golden()</t>
  </si>
  <si>
    <t>Accessories</t>
  </si>
  <si>
    <t>E:\MA Source\Suyen Corporation\2015 Articles\20151009_M_TGIR_FEAT_pgA57_23f037.pdf</t>
  </si>
  <si>
    <t>20151009_N_TPS_LS_PGH4_23f207</t>
  </si>
  <si>
    <t>ALONE IN THE CITY()</t>
  </si>
  <si>
    <t>E:\MA Source\Suyen Corporation\2015 Articles\20151009_N_TPS_LS_PGH4_23f207.pdf</t>
  </si>
  <si>
    <t>20151009_M_TGIR_FEAT_PGA58toA63_23f07a</t>
  </si>
  <si>
    <t>Shadow Play()</t>
  </si>
  <si>
    <t>Noreen Legazpi</t>
  </si>
  <si>
    <t>E:\MA Source\Suyen Corporation\2015 Articles\20151009_M_TGIR_FEAT_PGA58toA63_23f07a.pdf</t>
  </si>
  <si>
    <t>20151009_N_BM_COY_pgB1_23f5c8</t>
  </si>
  <si>
    <t>SM Prime to inaugurate 53rd store()</t>
  </si>
  <si>
    <t>VG Cabuag</t>
  </si>
  <si>
    <t>E:\MA Source\Suyen Corporation\2015 Articles\20151009_N_BM_COY_pgB1_23f5c8.pdf</t>
  </si>
  <si>
    <t>20151010_N_AT_ENTR_PG8_23fb54</t>
  </si>
  <si>
    <t>Ruru, nadarang sa halik ni Solenn()</t>
  </si>
  <si>
    <t>E:\MA Source\Suyen Corporation\2015 Articles\20151010_N_AT_ENTR_PG8_23fb54.pdf</t>
  </si>
  <si>
    <t>20151010_N_MB_LL_pgC4_23fae6</t>
  </si>
  <si>
    <t>Wear the MAGIC</t>
  </si>
  <si>
    <t>Joan Liban</t>
  </si>
  <si>
    <t>E:\MA Source\Suyen Corporation\2015 Articles\20151010_N_MB_LL_pgC4_23fae6.pdf</t>
  </si>
  <si>
    <t>20151011_N_PDIS_SLS_PGD4_240079</t>
  </si>
  <si>
    <t>Crowds pack SM City Cabanatuan opening()</t>
  </si>
  <si>
    <t>E:\MA Source\Suyen Corporation\2015 Articles\20151011_N_PDIS_SLS_PGD4_240079.pdf</t>
  </si>
  <si>
    <t>20151012_O_10000004_NEWS_8_2983143063</t>
  </si>
  <si>
    <t>Japan Inc. sounds alarm on consumer spending</t>
  </si>
  <si>
    <t>Sales Report</t>
  </si>
  <si>
    <t>E:\MA Source\Suyen Corporation\2015 Articles\20151012_O_10000004_NEWS_8_2983143063.pdf</t>
  </si>
  <si>
    <t>20151011_N_PJTS_ENT_PG15_240356</t>
  </si>
  <si>
    <t>Gabriela, sinakyan si Pastillas Girl()</t>
  </si>
  <si>
    <t>Leo M. Bukas</t>
  </si>
  <si>
    <t>E:\MA Source\Suyen Corporation\2015 Articles\20151011_N_PJTS_ENT_PG15_240356.pdf</t>
  </si>
  <si>
    <t>20151012_O_10000012_NEWS_6_2984396338</t>
  </si>
  <si>
    <t>Uniqlos mix of classics and a new lady at Levis</t>
  </si>
  <si>
    <t>Business Mirror(www.businessmirror.com.ph)</t>
  </si>
  <si>
    <t>E:\MA Source\Suyen Corporation\2015 Articles\20151012_O_10000012_NEWS_6_2984396338.pdf</t>
  </si>
  <si>
    <t>Collaboration - Christophe Lemaire</t>
  </si>
  <si>
    <t>20151012_M_GARG_FEAT_PG25to27_23ed5f</t>
  </si>
  <si>
    <t>URBAN SAVANTS()</t>
  </si>
  <si>
    <t>Holiday 2015 Presentation</t>
  </si>
  <si>
    <t>E:\MA Source\Suyen Corporation\2015 Articles\20151012_M_GARG_FEAT_PG25to27_23ed5f.pdf</t>
  </si>
  <si>
    <t>20151012_N_PDI_SSC_PG2ofB5_2409d2</t>
  </si>
  <si>
    <t>Franchise Excellence Awards 2015 Fetes Philippine Franchising's Best()</t>
  </si>
  <si>
    <t>Awards</t>
  </si>
  <si>
    <t>Franchise Excellence Awards</t>
  </si>
  <si>
    <t>E:\MA Source\Suyen Corporation\2015 Articles\20151012_N_PDI_SSC_PG2ofB5_2409d2.pdf</t>
  </si>
  <si>
    <t>20151012_M_GARG_FEAT_pg102,103_23edc4</t>
  </si>
  <si>
    <t>Airborne and fit()</t>
  </si>
  <si>
    <t>Staff Features</t>
  </si>
  <si>
    <t>E:\MA Source\Suyen Corporation\2015 Articles\20151012_M_GARG_FEAT_pg102,103_23edc4.pdf</t>
  </si>
  <si>
    <t>20151012_M_GARG_FEAT_PG151_23ee1d</t>
  </si>
  <si>
    <t>PAULINA ORTEGA()</t>
  </si>
  <si>
    <t>E:\MA Source\Suyen Corporation\2015 Articles\20151012_M_GARG_FEAT_PG151_23ee1d.pdf</t>
  </si>
  <si>
    <t>20151012_M_GARG_FEAT_pg132TO139_23edd2</t>
  </si>
  <si>
    <t>Dirty whites()</t>
  </si>
  <si>
    <t>E:\MA Source\Suyen Corporation\2015 Articles\20151012_M_GARG_FEAT_pg132TO139_23edd2.pdf</t>
  </si>
  <si>
    <t>20151012_M_GARG_FEAT_pg44TO55_23ed82</t>
  </si>
  <si>
    <t>THE COLOR OF MONEY()</t>
  </si>
  <si>
    <t>E:\MA Source\Suyen Corporation\2015 Articles\20151012_M_GARG_FEAT_pg44TO55_23ed82.pdf</t>
  </si>
  <si>
    <t>20151012_M_GARG_FEAT_pg33TO43_23ed75_THE GET</t>
  </si>
  <si>
    <t>THE GET()</t>
  </si>
  <si>
    <t>General Feature - Fashion Essentials</t>
  </si>
  <si>
    <t>E:\MA Source\Suyen Corporation\2015 Articles\20151012_M_GARG_FEAT_pg33TO43_23ed75_THE GET.pdf</t>
  </si>
  <si>
    <t>20151012_M_GARG_FEAT_PG65to71_23ed89</t>
  </si>
  <si>
    <t>Basic Instincts()</t>
  </si>
  <si>
    <t>E:\MA Source\Suyen Corporation\2015 Articles\20151012_M_GARG_FEAT_PG65to71_23ed89.pdf</t>
  </si>
  <si>
    <t>20151012_M_GARG_FEAT_pg76to78_23ed8e</t>
  </si>
  <si>
    <t>Fair pickings()</t>
  </si>
  <si>
    <t>E:\MA Source\Suyen Corporation\2015 Articles\20151012_M_GARG_FEAT_pg76to78_23ed8e.pdf</t>
  </si>
  <si>
    <t>20151012_O_CHICTOPIA_BLOG_1_024090_Septembers bliss</t>
  </si>
  <si>
    <t>September's bliss.()</t>
  </si>
  <si>
    <t>E:\MA Source\Suyen Corporation\2015 Articles\20151012_O_CHICTOPIA_BLOG_1_024090_Septembers bliss.pdf</t>
  </si>
  <si>
    <t>20151012_M_ZL_PEP_PG131_23f06e</t>
  </si>
  <si>
    <t>A PREVIEW OF UNIQLO'S F/W 2015 COLLECTION()</t>
  </si>
  <si>
    <t>Zee Lifestyle</t>
  </si>
  <si>
    <t>E:\MA Source\Suyen Corporation\2015 Articles\20151012_M_ZL_PEP_PG131_23f06e.pdf</t>
  </si>
  <si>
    <t>20151012_O_10000029_NEWS_5_2992204958</t>
  </si>
  <si>
    <t>Mickey Mouse in new T-shirt line</t>
  </si>
  <si>
    <t>Mickey Plays T-Shirts</t>
  </si>
  <si>
    <t>E:\MA Source\Suyen Corporation\2015 Articles\20151012_O_10000029_NEWS_5_2992204958.pdf</t>
  </si>
  <si>
    <t>20151012_M_GARG_FEAT_pg120TO131_23edf1</t>
  </si>
  <si>
    <t>One Minute Sculptures</t>
  </si>
  <si>
    <t>E:\MA Source\Suyen Corporation\2015 Articles\20151012_M_GARG_FEAT_pg120TO131_23edf1.pdf</t>
  </si>
  <si>
    <t>20151012_O_MSNPH_NEWS_6_2987932082</t>
  </si>
  <si>
    <t>Here's What Happened When I Lived Like Kylie Jenner for a Week</t>
  </si>
  <si>
    <t>Brooke Shunatona</t>
  </si>
  <si>
    <t>E:\MA Source\Suyen Corporation\2015 Articles\20151012_O_MSNPH_NEWS_6_2987932082.pdf</t>
  </si>
  <si>
    <t>20151012_M_GARG_FEAT_PG72to75_23ed8c</t>
  </si>
  <si>
    <t>Sneak Freak()</t>
  </si>
  <si>
    <t>Jerico Villamonte</t>
  </si>
  <si>
    <t>E:\MA Source\Suyen Corporation\2015 Articles\20151012_M_GARG_FEAT_PG72to75_23ed8c.pdf</t>
  </si>
  <si>
    <t>20151012_M_IS_COVER_PGCover,2,46to57_23f853</t>
  </si>
  <si>
    <t>ALDEN RICHARDS AGAINST ALL ODDS()</t>
  </si>
  <si>
    <t>Inside Showbiz</t>
  </si>
  <si>
    <t>Maan D'Asis Pamaran</t>
  </si>
  <si>
    <t>E:\MA Source\Suyen Corporation\2015 Articles\20151012_M_IS_COVER_PGCover,2,46to57_23f853.pdf</t>
  </si>
  <si>
    <t>20151012_N_BM_LIFE_PGD1_240b7f</t>
  </si>
  <si>
    <t>UNIQLO'S MIX OF CLASSICS AND A NEW LADY AT LEVI'S()</t>
  </si>
  <si>
    <t>Balmain Collection</t>
  </si>
  <si>
    <t>E:\MA Source\Suyen Corporation\2015 Articles\20151012_N_BM_LIFE_PGD1_240b7f.pdf</t>
  </si>
  <si>
    <t>20151012_O_PHHOLA_NEWS_10_2992494684</t>
  </si>
  <si>
    <t>5 Halloween Costume Ideas For Couples</t>
  </si>
  <si>
    <t>E:\MA Source\Suyen Corporation\2015 Articles\20151012_O_PHHOLA_NEWS_10_2992494684.pdf</t>
  </si>
  <si>
    <t>20151012_M_GARG_COVER_pgCOVER,18,108TO119_23eddf</t>
  </si>
  <si>
    <t>PORTRAIT OF A YOUNG MAN AS AN ARTIST()</t>
  </si>
  <si>
    <t>September Mahino</t>
  </si>
  <si>
    <t>E:\MA Source\Suyen Corporation\2015 Articles\20151012_M_GARG_COVER_pgCOVER,18,108TO119_23eddf.pdf</t>
  </si>
  <si>
    <t>20151013_N_MLY_LIVE_PGB7_240f21</t>
  </si>
  <si>
    <t>Manila's biggest fashion event for a cause launched()</t>
  </si>
  <si>
    <t>E:\MA Source\Suyen Corporation\2015 Articles\20151013_N_MLY_LIVE_PGB7_240f21.pdf</t>
  </si>
  <si>
    <t>20151013_O_CHICTOPIA_BLOG_1_024114_Casual Style in Pari</t>
  </si>
  <si>
    <t>Casual Style in Paris()</t>
  </si>
  <si>
    <t>E:\MA Source\Suyen Corporation\2015 Articles\20151013_O_CHICTOPIA_BLOG_1_024114_Casual Style in Pari.pdf</t>
  </si>
  <si>
    <t>20151013_M_CMOM_FEAT_PG112_240d74</t>
  </si>
  <si>
    <t>Little Lady in Red()</t>
  </si>
  <si>
    <t>E:\MA Source\Suyen Corporation\2015 Articles\20151013_M_CMOM_FEAT_PG112_240d74.pdf</t>
  </si>
  <si>
    <t>20151013_O_FSHNPLSMN_BLOG_1_024088_Mega Man Magazine Na</t>
  </si>
  <si>
    <t>Mega Man Magazine Names Manny Pacquiao Man of the Year()</t>
  </si>
  <si>
    <t>Mega Man Men of Style Awards</t>
  </si>
  <si>
    <t>Fashion Pulis Manual (www.fashionpulis.com)</t>
  </si>
  <si>
    <t>E:\MA Source\Suyen Corporation\2015 Articles\20151013_O_FSHNPLSMN_BLOG_1_024088_Mega Man Magazine Na.pdf</t>
  </si>
  <si>
    <t>20151013_O_XOXMRTNZ_BLOG_1_024089_The Playground</t>
  </si>
  <si>
    <t>The Playground()</t>
  </si>
  <si>
    <t>E:\MA Source\Suyen Corporation\2015 Articles\20151013_O_XOXMRTNZ_BLOG_1_024089_The Playground.pdf</t>
  </si>
  <si>
    <t>20151013_O_MOMFLEU_BLOG_1_024196_Weekend Kwento, Shop</t>
  </si>
  <si>
    <t>Weekend Kwento, Shopping and Loot()</t>
  </si>
  <si>
    <t>E:\MA Source\Suyen Corporation\2015 Articles\20151013_O_MOMFLEU_BLOG_1_024196_Weekend Kwento, Shop.pdf</t>
  </si>
  <si>
    <t>20151013_N_MLY_IB_pgA7_240f09</t>
  </si>
  <si>
    <t>Japan sounds alarm on consumer spending</t>
  </si>
  <si>
    <t>E:\MA Source\Suyen Corporation\2015 Articles\20151013_N_MLY_IB_pgA7_240f09.pdf</t>
  </si>
  <si>
    <t>20151013_N_TDT_LIFE_pg11_241181</t>
  </si>
  <si>
    <t>E:\MA Source\Suyen Corporation\2015 Articles\20151013_N_TDT_LIFE_pg11_241181.pdf</t>
  </si>
  <si>
    <t>20151013_N_BM_BB_PGB8_24134c</t>
  </si>
  <si>
    <t>SM City Cabanatuan opens()</t>
  </si>
  <si>
    <t>Billboard/Bulletin Board</t>
  </si>
  <si>
    <t>E:\MA Source\Suyen Corporation\2015 Articles\20151013_N_BM_BB_PGB8_24134c.pdf</t>
  </si>
  <si>
    <t>20151013_N_MLY_CORP_PGA10_240eb7</t>
  </si>
  <si>
    <t>SM opens 3rd superman this year()</t>
  </si>
  <si>
    <t>E:\MA Source\Suyen Corporation\2015 Articles\20151013_N_MLY_CORP_PGA10_240eb7.pdf</t>
  </si>
  <si>
    <t>20151013_O_10000086_NEWS_7_3004128938</t>
  </si>
  <si>
    <t>SM City Cabanatuan offers new shopping experience</t>
  </si>
  <si>
    <t>Armand M. Galang</t>
  </si>
  <si>
    <t>E:\MA Source\Suyen Corporation\2015 Articles\20151013_O_10000086_NEWS_7_3004128938.pdf</t>
  </si>
  <si>
    <t>20151013_M_MEG_COVER_pgCOV1,2,104TO111_23f884</t>
  </si>
  <si>
    <t>IN ALL THE RIGHT PLACES()</t>
  </si>
  <si>
    <t>E:\MA Source\Suyen Corporation\2015 Articles\20151013_M_MEG_COVER_pgCOV1,2,104TO111_23f884.pdf</t>
  </si>
  <si>
    <t>20151013_O_10000029_NEWS_5_3004960744</t>
  </si>
  <si>
    <t>Lesley Mobo  to paint the  town red</t>
  </si>
  <si>
    <t>Lisley Mobo</t>
  </si>
  <si>
    <t>E:\MA Source\Suyen Corporation\2015 Articles\20151013_O_10000029_NEWS_5_3004960744.pdf</t>
  </si>
  <si>
    <t>20151013_M_MEG_FEAT_PG87_23f90b</t>
  </si>
  <si>
    <t>That Awkward Moment()</t>
  </si>
  <si>
    <t>E:\MA Source\Suyen Corporation\2015 Articles\20151013_M_MEG_FEAT_PG87_23f90b.pdf</t>
  </si>
  <si>
    <t>20151013_M_MEG_FEAT_pg62TO69_23f8fe</t>
  </si>
  <si>
    <t>A NIGHT AT THE MOVIES()</t>
  </si>
  <si>
    <t>Fashion Movies</t>
  </si>
  <si>
    <t>Ionne Ocampo</t>
  </si>
  <si>
    <t>E:\MA Source\Suyen Corporation\2015 Articles\20151013_M_MEG_FEAT_pg62TO69_23f8fe.pdf</t>
  </si>
  <si>
    <t>20151013_M_MEG_FEAT_PG54to61_23f8fb</t>
  </si>
  <si>
    <t>Oddball()</t>
  </si>
  <si>
    <t>E:\MA Source\Suyen Corporation\2015 Articles\20151013_M_MEG_FEAT_PG54to61_23f8fb.pdf</t>
  </si>
  <si>
    <t>20151013_M_MEG_FEAT_PG38to45_23f8d2</t>
  </si>
  <si>
    <t>Remember To Be Happy()</t>
  </si>
  <si>
    <t>E:\MA Source\Suyen Corporation\2015 Articles\20151013_M_MEG_FEAT_PG38to45_23f8d2.pdf</t>
  </si>
  <si>
    <t>20151013_M_MEG_FEAT_pg24TO28_23f8b5</t>
  </si>
  <si>
    <t>WHAT'S THE OCCASION?()</t>
  </si>
  <si>
    <t>E:\MA Source\Suyen Corporation\2015 Articles\20151013_M_MEG_FEAT_pg24TO28_23f8b5.pdf</t>
  </si>
  <si>
    <t>20151013_M_MEG_FEAT_PG30to37_23f8c7</t>
  </si>
  <si>
    <t>I'm Feeling 22()</t>
  </si>
  <si>
    <t>E:\MA Source\Suyen Corporation\2015 Articles\20151013_M_MEG_FEAT_PG30to37_23f8c7.pdf</t>
  </si>
  <si>
    <t>20151013_M_MEG_FEAT_PG29_23f8c2</t>
  </si>
  <si>
    <t>STATEMENT MADE()</t>
  </si>
  <si>
    <t>E:\MA Source\Suyen Corporation\2015 Articles\20151013_M_MEG_FEAT_PG29_23f8c2.pdf</t>
  </si>
  <si>
    <t>20151013_O_SPOT_NEWS_1_024087_Its H&amp;M Philippines</t>
  </si>
  <si>
    <t>It's H&amp;M Philippines' first birthday and they have special treats and surprises for you()</t>
  </si>
  <si>
    <t>Rodel Flordeliz</t>
  </si>
  <si>
    <t>E:\MA Source\Suyen Corporation\2015 Articles\20151013_O_SPOT_NEWS_1_024087_Its H&amp;M Philippines.pdf</t>
  </si>
  <si>
    <t>20151013_O_PHTATLR_NEWS_7_3004641312</t>
  </si>
  <si>
    <t>Ralph Lauren Steps Down as CEO</t>
  </si>
  <si>
    <t>E:\MA Source\Suyen Corporation\2015 Articles\20151013_O_PHTATLR_NEWS_7_3004641312.pdf</t>
  </si>
  <si>
    <t>20151014_N_TPS_LS_PGH4_24197c</t>
  </si>
  <si>
    <t>Ian Veneracion goes for the promise of Bench()</t>
  </si>
  <si>
    <t>E:\MA Source\Suyen Corporation\2015 Articles\20151014_N_TPS_LS_PGH4_24197c.pdf</t>
  </si>
  <si>
    <t>20151014_M_HOLA_PEP_PG30_240d5b</t>
  </si>
  <si>
    <t>LOYAL TO LOCAL()</t>
  </si>
  <si>
    <t>E:\MA Source\Suyen Corporation\2015 Articles\20151014_M_HOLA_PEP_PG30_240d5b.pdf</t>
  </si>
  <si>
    <t>20151014_O_10000029_NEWS_5_3018113772</t>
  </si>
  <si>
    <t>Ben Chan on how he built  his own fashion, dining and home empire</t>
  </si>
  <si>
    <t>E:\MA Source\Suyen Corporation\2015 Articles\20151014_O_10000029_NEWS_5_3018113772.pdf</t>
  </si>
  <si>
    <t>20151014_O_ORANGE_NEWS_9_3014887193</t>
  </si>
  <si>
    <t>Lesley Mobo to Defy The Expectations for The Red Charity Gala 2015</t>
  </si>
  <si>
    <t>E:\MA Source\Suyen Corporation\2015 Articles\20151014_O_ORANGE_NEWS_9_3014887193.pdf</t>
  </si>
  <si>
    <t>20151014_N_TDT_BS_PG8_241b4f</t>
  </si>
  <si>
    <t>SM CITY CABANATUAN IS NOW OPEN()</t>
  </si>
  <si>
    <t>E:\MA Source\Suyen Corporation\2015 Articles\20151014_N_TDT_BS_PG8_241b4f.pdf</t>
  </si>
  <si>
    <t>20151014_N_BM_PROP_pgE2_241d6c</t>
  </si>
  <si>
    <t>SM City opens in Cabanatuan</t>
  </si>
  <si>
    <t>E:\MA Source\Suyen Corporation\2015 Articles\20151014_N_BM_PROP_pgE2_241d6c.pdf</t>
  </si>
  <si>
    <t>20151014_O_10000052_NEWS_8_3014802736</t>
  </si>
  <si>
    <t>Uniqlo opens first store in Cebu</t>
  </si>
  <si>
    <t>E:\MA Source\Suyen Corporation\2015 Articles\20151014_O_10000052_NEWS_8_3014802736.pdf</t>
  </si>
  <si>
    <t>20151014_M_MH_FEAT_pg103TO95_241557</t>
  </si>
  <si>
    <t>ESSENTIALS DRIVEN()</t>
  </si>
  <si>
    <t>E:\MA Source\Suyen Corporation\2015 Articles\20151014_M_MH_FEAT_pg103TO95_241557.pdf</t>
  </si>
  <si>
    <t>20151014_N_TDT_LIFE_pg12_241c20</t>
  </si>
  <si>
    <t>Lesley Mobo to paint the town red()</t>
  </si>
  <si>
    <t>E:\MA Source\Suyen Corporation\2015 Articles\20151014_N_TDT_LIFE_pg12_241c20.pdf</t>
  </si>
  <si>
    <t>20151014_M_HOLA_COVER_PGCov1,32to38_240d43</t>
  </si>
  <si>
    <t>As his empire grows, creative Taipan Ben Chan shares an intimate conversation with Hola and provides a rare human glimpse into  the man behind the brand()</t>
  </si>
  <si>
    <t>Joe Mar Ugarte</t>
  </si>
  <si>
    <t>E:\MA Source\Suyen Corporation\2015 Articles\20151014_M_HOLA_COVER_PGCov1,32to38_240d43.pdf</t>
  </si>
  <si>
    <t>20151015_M_PREV_FEAT_PG155to157_24156e</t>
  </si>
  <si>
    <t>SPIN CITY()</t>
  </si>
  <si>
    <t>E:\MA Source\Suyen Corporation\2015 Articles\20151015_M_PREV_FEAT_PG155to157_24156e.pdf</t>
  </si>
  <si>
    <t>20151015_M_PREV_FEAT_PG132to141_241566</t>
  </si>
  <si>
    <t>CREATURE COMFORT()</t>
  </si>
  <si>
    <t>E:\MA Source\Suyen Corporation\2015 Articles\20151015_M_PREV_FEAT_PG132to141_241566.pdf</t>
  </si>
  <si>
    <t>20151015_O_CHICTOPIA_BLOG_1_024133_Black and white</t>
  </si>
  <si>
    <t>Black and white()</t>
  </si>
  <si>
    <t>E:\MA Source\Suyen Corporation\2015 Articles\20151015_O_CHICTOPIA_BLOG_1_024133_Black and white.pdf</t>
  </si>
  <si>
    <t>20151015_O_megastyle_NEWS_1_024141_EVERY LOOK FROM THE</t>
  </si>
  <si>
    <t>EVERY LOOK FROM THE BALMAIN FOR H&amp;M COLLABORATION()</t>
  </si>
  <si>
    <t>E:\MA Source\Suyen Corporation\2015 Articles\20151015_O_megastyle_NEWS_1_024141_EVERY LOOK FROM THE.pdf</t>
  </si>
  <si>
    <t>20151015_M_PREV_COVER_pgCOVER,110TO117_241552</t>
  </si>
  <si>
    <t>FULL DISCLOSURE()</t>
  </si>
  <si>
    <t>E:\MA Source\Suyen Corporation\2015 Articles\20151015_M_PREV_COVER_pgCOVER,110TO117_241552.pdf</t>
  </si>
  <si>
    <t>20151015_O_TRICIAWILL_BLOG_1_024131_H&amp;M Denim Reborn</t>
  </si>
  <si>
    <t>H&amp;M Denim Reborn()</t>
  </si>
  <si>
    <t>H&amp;M Denim Reborn Launch</t>
  </si>
  <si>
    <t>Tricia Will Go Places(triciawillgoplaces.tumblr.com)</t>
  </si>
  <si>
    <t>E:\MA Source\Suyen Corporation\2015 Articles\20151015_O_TRICIAWILL_BLOG_1_024131_H&amp;M Denim Reborn.pdf</t>
  </si>
  <si>
    <t>20151015_O_RAPLER_NEWS_1_024121_H&amp;M x Balmain collec</t>
  </si>
  <si>
    <t>H&amp;M x Balmain collection see the clothes()</t>
  </si>
  <si>
    <t>E:\MA Source\Suyen Corporation\2015 Articles\20151015_O_RAPLER_NEWS_1_024121_H&amp;M x Balmain collec.pdf</t>
  </si>
  <si>
    <t>20151015_O_10000004_NEWS_8_3030663260</t>
  </si>
  <si>
    <t>Retail giants cut travel to Bangladesh after attacks</t>
  </si>
  <si>
    <t>Bangladesh Crisis</t>
  </si>
  <si>
    <t>E:\MA Source\Suyen Corporation\2015 Articles\20151015_O_10000004_NEWS_8_3030663260.pdf</t>
  </si>
  <si>
    <t>20151015_O_10000004_NEWS_8_3030549633</t>
  </si>
  <si>
    <t>The World: Retail giants cut travel to Bangladesh after attacks</t>
  </si>
  <si>
    <t>E:\MA Source\Suyen Corporation\2015 Articles\20151015_O_10000004_NEWS_8_3030549633.pdf</t>
  </si>
  <si>
    <t>20151015_M_PREV_FEAT_PG142to147_241568</t>
  </si>
  <si>
    <t>ARTIST and MUSE()</t>
  </si>
  <si>
    <t>Belle Rodolfo</t>
  </si>
  <si>
    <t>E:\MA Source\Suyen Corporation\2015 Articles\20151015_M_PREV_FEAT_PG142to147_241568.pdf</t>
  </si>
  <si>
    <t>20151015_M_PREV_FEAT_PG34,36_241518</t>
  </si>
  <si>
    <t>WHY DON'T YOU()</t>
  </si>
  <si>
    <t>E:\MA Source\Suyen Corporation\2015 Articles\20151015_M_PREV_FEAT_PG34,36_241518.pdf</t>
  </si>
  <si>
    <t>20151016_O_10000076_NEWS_4_3032709544</t>
  </si>
  <si>
    <t>Break out the sweats</t>
  </si>
  <si>
    <t>Maine Manalansan</t>
  </si>
  <si>
    <t>E:\MA Source\Suyen Corporation\2015 Articles\20151016_O_10000076_NEWS_4_3032709544.pdf</t>
  </si>
  <si>
    <t>20151016_O_10000076_NEWS_4_3032709539</t>
  </si>
  <si>
    <t>Lost in translation</t>
  </si>
  <si>
    <t>Margarita Buenaventura</t>
  </si>
  <si>
    <t>E:\MA Source\Suyen Corporation\2015 Articles\20151016_O_10000076_NEWS_4_3032709539.pdf</t>
  </si>
  <si>
    <t>20151015_M_PREV_FEAT_PG62_24152c</t>
  </si>
  <si>
    <t>SHEER SKIN()</t>
  </si>
  <si>
    <t>E:\MA Source\Suyen Corporation\2015 Articles\20151015_M_PREV_FEAT_PG62_24152c.pdf</t>
  </si>
  <si>
    <t>20151015_M_PREV_FEAT_PG84to88_24153f</t>
  </si>
  <si>
    <t>Jess Connelly()</t>
  </si>
  <si>
    <t>E:\MA Source\Suyen Corporation\2015 Articles\20151015_M_PREV_FEAT_PG84to88_24153f.pdf</t>
  </si>
  <si>
    <t>20151015_M_PREV_FEAT_pg118TO125_24155c</t>
  </si>
  <si>
    <t>STAND ABREAST()</t>
  </si>
  <si>
    <t>Yanna Lopez</t>
  </si>
  <si>
    <t>E:\MA Source\Suyen Corporation\2015 Articles\20151015_M_PREV_FEAT_pg118TO125_24155c.pdf</t>
  </si>
  <si>
    <t>20151016_N_MBSW_WAW_pg14,15_242fe3</t>
  </si>
  <si>
    <t>Happy Days</t>
  </si>
  <si>
    <t>E:\MA Source\Suyen Corporation\2015 Articles\20151016_N_MBSW_WAW_pg14,15_242fe3.pdf</t>
  </si>
  <si>
    <t>20151017_O_10000014_NEWS_5_3045918190</t>
  </si>
  <si>
    <t>Tee time</t>
  </si>
  <si>
    <t>E:\MA Source\Suyen Corporation\2015 Articles\20151017_O_10000014_NEWS_5_3045918190.pdf</t>
  </si>
  <si>
    <t>20151016_N_PDI_LS_pgE3_2429e4</t>
  </si>
  <si>
    <t>Uniqueness underscores Fall 2015 collection</t>
  </si>
  <si>
    <t>E:\MA Source\Suyen Corporation\2015 Articles\20151016_N_PDI_LS_pgE3_2429e4.pdf</t>
  </si>
  <si>
    <t>20151016_O_SPOT_NEWS_1_024142_5 Looks Were Loving</t>
  </si>
  <si>
    <t>5 Looks We're Loving From the H&amp;M x Balmain Look Book()</t>
  </si>
  <si>
    <t>E:\MA Source\Suyen Corporation\2015 Articles\20151016_O_SPOT_NEWS_1_024142_5 Looks Were Loving.pdf</t>
  </si>
  <si>
    <t>20151016_N_BW_TW_PG9ofS1_242c81</t>
  </si>
  <si>
    <t>Retail giants cut travel to Bangladesh after attacks()</t>
  </si>
  <si>
    <t>E:\MA Source\Suyen Corporation\2015 Articles\20151016_N_BW_TW_PG9ofS1_242c81.pdf</t>
  </si>
  <si>
    <t>20151016_N_MBSW_FEAT_pg4_242f77</t>
  </si>
  <si>
    <t>Staff Pix()</t>
  </si>
  <si>
    <t>E:\MA Source\Suyen Corporation\2015 Articles\20151016_N_MBSW_FEAT_pg4_242f77.pdf</t>
  </si>
  <si>
    <t>20151016_N_MBSW_FC_PG10_242f6d</t>
  </si>
  <si>
    <t>Steal Her Style Kristen Stewart()</t>
  </si>
  <si>
    <t>E:\MA Source\Suyen Corporation\2015 Articles\20151016_N_MBSW_FC_PG10_242f6d.pdf</t>
  </si>
  <si>
    <t>20151016_M_MMAN_FEAT_pg9_24170f</t>
  </si>
  <si>
    <t>SUIT UP()</t>
  </si>
  <si>
    <t>E:\MA Source\Suyen Corporation\2015 Articles\20151016_M_MMAN_FEAT_pg9_24170f.pdf</t>
  </si>
  <si>
    <t>20151016_N_MBSW_CVRS_pgCOV1,3,16TO23_242f4e</t>
  </si>
  <si>
    <t>Man Repeller()</t>
  </si>
  <si>
    <t>E:\MA Source\Suyen Corporation\2015 Articles\20151016_N_MBSW_CVRS_pgCOV1,3,16TO23_242f4e.pdf</t>
  </si>
  <si>
    <t>20151016_O_10000076_NEWS_4_3037386535</t>
  </si>
  <si>
    <t>Fashion and Functionality: Products that fit the Cebuanos everyday life</t>
  </si>
  <si>
    <t>E:\MA Source\Suyen Corporation\2015 Articles\20151016_O_10000076_NEWS_4_3037386535.pdf</t>
  </si>
  <si>
    <t>20151016_N_RMT_ENT_PG6,7,8_242f7d</t>
  </si>
  <si>
    <t>DIEGO LOYZADA, SOBRRANG PRESSURE NA MAGING KA-TRIANGLES SA KATHNIEL LOVETEAM()</t>
  </si>
  <si>
    <t>E:\MA Source\Suyen Corporation\2015 Articles\20151016_N_RMT_ENT_PG6,7,8_242f7d.pdf</t>
  </si>
  <si>
    <t>20151016_N_PDI_LS_pgF1,F2_2429e9</t>
  </si>
  <si>
    <t>This fashion collection is not just for kids</t>
  </si>
  <si>
    <t>E:\MA Source\Suyen Corporation\2015 Articles\20151016_N_PDI_LS_pgF1,F2_2429e9.pdf</t>
  </si>
  <si>
    <t>20151016_O_10000014_NEWS_5_3035331261</t>
  </si>
  <si>
    <t>E:\MA Source\Suyen Corporation\2015 Articles\20151016_O_10000014_NEWS_5_3035331261.pdf</t>
  </si>
  <si>
    <t>20151016_M_MMAN_FEAT_PG19to23_241714</t>
  </si>
  <si>
    <t>MEN OF STYLE AWARDS 2015()</t>
  </si>
  <si>
    <t>E:\MA Source\Suyen Corporation\2015 Articles\20151016_M_MMAN_FEAT_PG19to23_241714.pdf</t>
  </si>
  <si>
    <t>20151016_M_MMAN_COVER_pgCOV1,24TO29_241715</t>
  </si>
  <si>
    <t>THE LEGEND THEY CALL PACMAN()</t>
  </si>
  <si>
    <t>E:\MA Source\Suyen Corporation\2015 Articles\20151016_M_MMAN_COVER_pgCOV1,24TO29_241715.pdf</t>
  </si>
  <si>
    <t>20151016_O_STYLBIB_NEWS_1_024135_The Complete H&amp;M X B</t>
  </si>
  <si>
    <t>The Complete H&amp;M X Balmain Look Book()</t>
  </si>
  <si>
    <t>E:\MA Source\Suyen Corporation\2015 Articles\20151016_O_STYLBIB_NEWS_1_024135_The Complete H&amp;M X B.pdf</t>
  </si>
  <si>
    <t>20151016_M_MEGA_FEAT_PG22to26_241fa0</t>
  </si>
  <si>
    <t>Over and under()</t>
  </si>
  <si>
    <t>E:\MA Source\Suyen Corporation\2015 Articles\20151016_M_MEGA_FEAT_PG22to26_241fa0.pdf</t>
  </si>
  <si>
    <t>20151016_M_MMAN_FEAT_PG6_24170d</t>
  </si>
  <si>
    <t>On Lease()</t>
  </si>
  <si>
    <t>Kit Singson</t>
  </si>
  <si>
    <t>E:\MA Source\Suyen Corporation\2015 Articles\20151016_M_MMAN_FEAT_PG6_24170d.pdf</t>
  </si>
  <si>
    <t>20151016_N_TPS_LS_PGF2_242b9a</t>
  </si>
  <si>
    <t>Break out the sweats()</t>
  </si>
  <si>
    <t>E:\MA Source\Suyen Corporation\2015 Articles\20151016_N_TPS_LS_PGF2_242b9a.pdf</t>
  </si>
  <si>
    <t>20151016_O_10000076_NEWS_1_024129_Break out the sweats</t>
  </si>
  <si>
    <t>E:\MA Source\Suyen Corporation\2015 Articles\20151016_O_10000076_NEWS_1_024129_Break out the sweats.pdf</t>
  </si>
  <si>
    <t>20151016_N_TPS_LS_pgE2_242b6d</t>
  </si>
  <si>
    <t>E:\MA Source\Suyen Corporation\2015 Articles\20151016_N_TPS_LS_pgE2_242b6d.pdf</t>
  </si>
  <si>
    <t>20151016_O_10000014_NEWS_1_024132_The #HMBALMAINATION</t>
  </si>
  <si>
    <t>The #HMBALMAINATION Lookbook Is Finally Here()</t>
  </si>
  <si>
    <t>E:\MA Source\Suyen Corporation\2015 Articles\20151016_O_10000014_NEWS_1_024132_The #HMBALMAINATION.pdf</t>
  </si>
  <si>
    <t>20151016_M_MEGA_COVER_pgCOV,8,146TO153_241ffe</t>
  </si>
  <si>
    <t>No ordinary woman()</t>
  </si>
  <si>
    <t>E:\MA Source\Suyen Corporation\2015 Articles\20151016_M_MEGA_COVER_pgCOV,8,146TO153_241ffe.pdf</t>
  </si>
  <si>
    <t>20151016_M_MMAN_LET_PG4_24170c</t>
  </si>
  <si>
    <t>Don't Let Go()</t>
  </si>
  <si>
    <t>Suki Salvador</t>
  </si>
  <si>
    <t>E:\MA Source\Suyen Corporation\2015 Articles\20151016_M_MMAN_LET_PG4_24170c.pdf</t>
  </si>
  <si>
    <t>20151017_N_PNM_ENT_PG8to10_24355b</t>
  </si>
  <si>
    <t>Nasa tamang edad na raw Piolo Pascual pinayagan na si Iñigo na magsyota()</t>
  </si>
  <si>
    <t>E:\MA Source\Suyen Corporation\2015 Articles\20151017_N_PNM_ENT_PG8to10_24355b.pdf</t>
  </si>
  <si>
    <t>20151017_N_AT_ENTR_PG8_243690</t>
  </si>
  <si>
    <t>LizQueen, magpapasaya Bukas sa trinoma()</t>
  </si>
  <si>
    <t>Enrique Gil for Bench</t>
  </si>
  <si>
    <t>E:\MA Source\Suyen Corporation\2015 Articles\20151017_N_AT_ENTR_PG8_243690.pdf</t>
  </si>
  <si>
    <t>20151018_N_PJTS_ENT_PG16_243dfb</t>
  </si>
  <si>
    <t>Bench Quick Fix 2.0 fashion show with John and Diego()</t>
  </si>
  <si>
    <t>E:\MA Source\Suyen Corporation\2015 Articles\20151018_N_PJTS_ENT_PG16_243dfb.pdf</t>
  </si>
  <si>
    <t>20151019_O_10000003_NEWS_4_3064352315</t>
  </si>
  <si>
    <t>Nueva Vizcaya beauty named Miss World Philippines 2015</t>
  </si>
  <si>
    <t>Miss World Judge</t>
  </si>
  <si>
    <t>E:\MA Source\Suyen Corporation\2015 Articles\20151019_O_10000003_NEWS_4_3064352315.pdf</t>
  </si>
  <si>
    <t>20151018_N_TPSS_ALL_pgN3_243a45</t>
  </si>
  <si>
    <t>The game of life</t>
  </si>
  <si>
    <t>E:\MA Source\Suyen Corporation\2015 Articles\20151018_N_TPSS_ALL_pgN3_243a45.pdf</t>
  </si>
  <si>
    <t>20151018_O_CHICTOPIA_BLOG_1_024136_Khaki is the new bla</t>
  </si>
  <si>
    <t>Khaki is the new black()</t>
  </si>
  <si>
    <t>E:\MA Source\Suyen Corporation\2015 Articles\20151018_O_CHICTOPIA_BLOG_1_024136_Khaki is the new bla.pdf</t>
  </si>
  <si>
    <t>20151018_N_PFT_ENT_PG7_243d0a</t>
  </si>
  <si>
    <t>Piolo ipinagkatiwala sa destiny kung sino kina KC at Shaina ang magiging misis()</t>
  </si>
  <si>
    <t>E:\MA Source\Suyen Corporation\2015 Articles\20151018_N_PFT_ENT_PG7_243d0a.pdf</t>
  </si>
  <si>
    <t>20151018_N_MBS_SLS_pgH6_243c60</t>
  </si>
  <si>
    <t>PRAXIS MAKES PERFECT()</t>
  </si>
  <si>
    <t>E:\MA Source\Suyen Corporation\2015 Articles\20151018_N_MBS_SLS_pgH6_243c60.pdf</t>
  </si>
  <si>
    <t>20151019_O_10000053_NEWS_6_3063188081</t>
  </si>
  <si>
    <t>Hillarie Danielle Parungao crowned Miss World Philippines 2015</t>
  </si>
  <si>
    <t>James Patrick Anarcon / FM Ganali</t>
  </si>
  <si>
    <t>E:\MA Source\Suyen Corporation\2015 Articles\20151019_O_10000053_NEWS_6_3063188081.pdf</t>
  </si>
  <si>
    <t>20151018_N_AT_ENTR_pg6,7_2438fb</t>
  </si>
  <si>
    <t>Pokwang, Malou Wang sa movie, Alden pinagbigyan ang fans kahit pagod na pagod na()</t>
  </si>
  <si>
    <t>Jojo Gabinete</t>
  </si>
  <si>
    <t>E:\MA Source\Suyen Corporation\2015 Articles\20151018_N_AT_ENTR_pg6,7_2438fb.pdf</t>
  </si>
  <si>
    <t>20151019_M_COSM_FEAT_PG42_24201e</t>
  </si>
  <si>
    <t>Cosmo Vibes()</t>
  </si>
  <si>
    <t>E:\MA Source\Suyen Corporation\2015 Articles\20151019_M_COSM_FEAT_PG42_24201e.pdf</t>
  </si>
  <si>
    <t>20151019_O_10000014_NEWS_5_3066351002</t>
  </si>
  <si>
    <t>Nueva Vizcaya lass crowned Miss World Philippines 2015</t>
  </si>
  <si>
    <t>E:\MA Source\Suyen Corporation\2015 Articles\20151019_O_10000014_NEWS_5_3066351002.pdf</t>
  </si>
  <si>
    <t>20151019_M_CAND_FEAT_pg9_2427c1_Add these to your wi</t>
  </si>
  <si>
    <t>Add these to your wishlist right now()</t>
  </si>
  <si>
    <t>E:\MA Source\Suyen Corporation\2015 Articles\20151019_M_CAND_FEAT_pg9_2427c1_Add these to your wi.pdf</t>
  </si>
  <si>
    <t>20151019_M_COSM_FEAT_pg138TO145_242047</t>
  </si>
  <si>
    <t>DAREDENIM()</t>
  </si>
  <si>
    <t>E:\MA Source\Suyen Corporation\2015 Articles\20151019_M_COSM_FEAT_pg138TO145_242047.pdf</t>
  </si>
  <si>
    <t>20151019_M_COSM_FEAT_pg63TO68_242027</t>
  </si>
  <si>
    <t>FOUR TRICKY TRENDS TO TRY()</t>
  </si>
  <si>
    <t>E:\MA Source\Suyen Corporation\2015 Articles\20151019_M_COSM_FEAT_pg63TO68_242027.pdf</t>
  </si>
  <si>
    <t>20151019_M_COSM_FEAT_pg76_24202b</t>
  </si>
  <si>
    <t>How do I wear Leather()</t>
  </si>
  <si>
    <t>E:\MA Source\Suyen Corporation\2015 Articles\20151019_M_COSM_FEAT_pg76_24202b.pdf</t>
  </si>
  <si>
    <t>20151019_M_COSM_FEAT_pg128TO137_242046</t>
  </si>
  <si>
    <t>TAKE COMMAND()</t>
  </si>
  <si>
    <t>E:\MA Source\Suyen Corporation\2015 Articles\20151019_M_COSM_FEAT_pg128TO137_242046.pdf</t>
  </si>
  <si>
    <t>20151019_O_YAHOONEWS_NEWS_1_024143_H&amp;M Cape Town store</t>
  </si>
  <si>
    <t>H&amp;M Cape Town store opening()</t>
  </si>
  <si>
    <t>E:\MA Source\Suyen Corporation\2015 Articles\20151019_O_YAHOONEWS_NEWS_1_024143_H&amp;M Cape Town store.pdf</t>
  </si>
  <si>
    <t>20151019_M_COSM_FEAT_PG52_242022</t>
  </si>
  <si>
    <t>MIDRIFF MADNESS()</t>
  </si>
  <si>
    <t>E:\MA Source\Suyen Corporation\2015 Articles\20151019_M_COSM_FEAT_PG52_242022.pdf</t>
  </si>
  <si>
    <t>20151019_O_CHICTOPIA_BLOG_1_024144_The last warm days</t>
  </si>
  <si>
    <t>The last warm days()</t>
  </si>
  <si>
    <t>E:\MA Source\Suyen Corporation\2015 Articles\20151019_O_CHICTOPIA_BLOG_1_024144_The last warm days.pdf</t>
  </si>
  <si>
    <t>20151019_M_COSM_FEAT_PG16_24201a</t>
  </si>
  <si>
    <t>Cosmo Contributors()</t>
  </si>
  <si>
    <t>Model Feature</t>
  </si>
  <si>
    <t>E:\MA Source\Suyen Corporation\2015 Articles\20151019_M_COSM_FEAT_PG16_24201a.pdf</t>
  </si>
  <si>
    <t>20151019_M_COSM_FEAT_pg74_24202a</t>
  </si>
  <si>
    <t>WHAT'S HOT()</t>
  </si>
  <si>
    <t>E:\MA Source\Suyen Corporation\2015 Articles\20151019_M_COSM_FEAT_pg74_24202a.pdf</t>
  </si>
  <si>
    <t>20151019_M_COSM_FEAT_pg172,173_24205b</t>
  </si>
  <si>
    <t>Horoscope</t>
  </si>
  <si>
    <t>E:\MA Source\Suyen Corporation\2015 Articles\20151019_M_COSM_FEAT_pg172,173_24205b.pdf</t>
  </si>
  <si>
    <t>20151019_N_BM_LIFE_PGD2_24461c</t>
  </si>
  <si>
    <t>The top 5 Spring 2016 trends from the New Yorh Fashion Week runways()</t>
  </si>
  <si>
    <t>NYFW-Related</t>
  </si>
  <si>
    <t>Booth Moore</t>
  </si>
  <si>
    <t>E:\MA Source\Suyen Corporation\2015 Articles\20151019_N_BM_LIFE_PGD2_24461c.pdf</t>
  </si>
  <si>
    <t>20151019_M_CAND_FEAT_pg20_242810</t>
  </si>
  <si>
    <t>Sugar rush()</t>
  </si>
  <si>
    <t>Dyan Zarzuela</t>
  </si>
  <si>
    <t>E:\MA Source\Suyen Corporation\2015 Articles\20151019_M_CAND_FEAT_pg20_242810.pdf</t>
  </si>
  <si>
    <t>20151019_M_COSM_COVER_pgCOV1,14,30TO40_242017</t>
  </si>
  <si>
    <t>IN THE SPOTLIGHT()</t>
  </si>
  <si>
    <t>Gaby Ignacio</t>
  </si>
  <si>
    <t>E:\MA Source\Suyen Corporation\2015 Articles\20151019_M_COSM_COVER_pgCOV1,14,30TO40_242017.pdf</t>
  </si>
  <si>
    <t>20151019_O_10000017_NEWS_5_3070589197</t>
  </si>
  <si>
    <t>Nueva Vizcaya model crowned Miss World Philippines 2015</t>
  </si>
  <si>
    <t>Sun Star Network(www.sunstar.com.ph)</t>
  </si>
  <si>
    <t>Glaiza Jarloc</t>
  </si>
  <si>
    <t>E:\MA Source\Suyen Corporation\2015 Articles\20151019_O_10000017_NEWS_5_3070589197.pdf</t>
  </si>
  <si>
    <t>20151019_M_CAND_COVER_PGCov,31to37_2427ca</t>
  </si>
  <si>
    <t>Welcome to the wolf pack()</t>
  </si>
  <si>
    <t>Irish Dizon</t>
  </si>
  <si>
    <t>E:\MA Source\Suyen Corporation\2015 Articles\20151019_M_CAND_COVER_PGCov,31to37_2427ca.pdf</t>
  </si>
  <si>
    <t>20151019_M_COSM_FEAT_pg160_242055</t>
  </si>
  <si>
    <t>SWEAT STYLE()</t>
  </si>
  <si>
    <t>Lisa Jhung</t>
  </si>
  <si>
    <t>E:\MA Source\Suyen Corporation\2015 Articles\20151019_M_COSM_FEAT_pg160_242055.pdf</t>
  </si>
  <si>
    <t>20151019_M_COSM_FEAT_PG170,171_24205a</t>
  </si>
  <si>
    <t>Decorating Tips From A Cosmo Girl Nicole Romero()</t>
  </si>
  <si>
    <t>Love Ocampo</t>
  </si>
  <si>
    <t>E:\MA Source\Suyen Corporation\2015 Articles\20151019_M_COSM_FEAT_PG170,171_24205a.pdf</t>
  </si>
  <si>
    <t>20151019_M_CAND_FEAT_PG10_2427c2</t>
  </si>
  <si>
    <t>Campus crush()</t>
  </si>
  <si>
    <t>E:\MA Source\Suyen Corporation\2015 Articles\20151019_M_CAND_FEAT_PG10_2427c2.pdf</t>
  </si>
  <si>
    <t>20151019_M_CAND_FEAT_pg78,79_2427f8</t>
  </si>
  <si>
    <t>Culottes 4 ways()</t>
  </si>
  <si>
    <t>E:\MA Source\Suyen Corporation\2015 Articles\20151019_M_CAND_FEAT_pg78,79_2427f8.pdf</t>
  </si>
  <si>
    <t>20151019_M_CAND_FEAT_pg38TO45_2427cb</t>
  </si>
  <si>
    <t>In iving color()</t>
  </si>
  <si>
    <t>E:\MA Source\Suyen Corporation\2015 Articles\20151019_M_CAND_FEAT_pg38TO45_2427cb.pdf</t>
  </si>
  <si>
    <t>20151019_M_CAND_FEAT_PG15_2427c6</t>
  </si>
  <si>
    <t>Neo Noir()</t>
  </si>
  <si>
    <t>E:\MA Source\Suyen Corporation\2015 Articles\20151019_M_CAND_FEAT_PG15_2427c6.pdf</t>
  </si>
  <si>
    <t>20151019_M_CAND_FEAT_PG12_2427c4</t>
  </si>
  <si>
    <t>Powder puff girls()</t>
  </si>
  <si>
    <t>E:\MA Source\Suyen Corporation\2015 Articles\20151019_M_CAND_FEAT_PG12_2427c4.pdf</t>
  </si>
  <si>
    <t>20151019_M_CAND_FEAT_PG11_2427c3</t>
  </si>
  <si>
    <t>Surf up()</t>
  </si>
  <si>
    <t>E:\MA Source\Suyen Corporation\2015 Articles\20151019_M_CAND_FEAT_PG11_2427c3.pdf</t>
  </si>
  <si>
    <t>20151019_O_10000014_NEWS_5_3069458143</t>
  </si>
  <si>
    <t>Style Your Jacket Like Kiana Valenciano and Janine Gutierrez</t>
  </si>
  <si>
    <t>E:\MA Source\Suyen Corporation\2015 Articles\20151019_O_10000014_NEWS_5_3069458143.pdf</t>
  </si>
  <si>
    <t>20151020_O_SSTYL_BLOG_1_024184_5 Stylish Flats You</t>
  </si>
  <si>
    <t>5 Stylish Flats You Can Totally Wear to the Office()</t>
  </si>
  <si>
    <t>Star Style Manual ( www.starstyle.ph)</t>
  </si>
  <si>
    <t>E:\MA Source\Suyen Corporation\2015 Articles\20151020_O_SSTYL_BLOG_1_024184_5 Stylish Flats You.pdf</t>
  </si>
  <si>
    <t>20151020_N_PJ_ENT_PG8,10_244f98</t>
  </si>
  <si>
    <t>AIDub, balak gumawa ng bagong record sa Philippine Arena()</t>
  </si>
  <si>
    <t>E:\MA Source\Suyen Corporation\2015 Articles\20151020_N_PJ_ENT_PG8,10_244f98.pdf</t>
  </si>
  <si>
    <t>20151020_N_PSN_SN_PG10_244a4d</t>
  </si>
  <si>
    <t>Gerald handang bitbitin ang pamilya sa concert ni Maja!()</t>
  </si>
  <si>
    <t>E:\MA Source\Suyen Corporation\2015 Articles\20151020_N_PSN_SN_PG10_244a4d.pdf</t>
  </si>
  <si>
    <t>20151020_O_CANDYOL_NEWS_5_3084613712</t>
  </si>
  <si>
    <t>This Dress Style Flatters Girls of Every Body Type</t>
  </si>
  <si>
    <t>E:\MA Source\Suyen Corporation\2015 Articles\20151020_O_CANDYOL_NEWS_5_3084613712.pdf</t>
  </si>
  <si>
    <t>20151020_N_AT_ENTR_PG5_244a14</t>
  </si>
  <si>
    <t>Enrique at Jessy, matagal nang nagkaayos()</t>
  </si>
  <si>
    <t>E:\MA Source\Suyen Corporation\2015 Articles\20151020_N_AT_ENTR_PG5_244a14.pdf</t>
  </si>
  <si>
    <t>20151020_N_AB_ENTR_PG7_244c7a</t>
  </si>
  <si>
    <t>Okey lang ako - Willie()</t>
  </si>
  <si>
    <t>E:\MA Source\Suyen Corporation\2015 Articles\20151020_N_AB_ENTR_PG7_244c7a.pdf</t>
  </si>
  <si>
    <t>20151020_N_MLY_LIVE_PGB7_244c83</t>
  </si>
  <si>
    <t>Fashion and camaraderie for a cause()</t>
  </si>
  <si>
    <t>E:\MA Source\Suyen Corporation\2015 Articles\20151020_N_MLY_LIVE_PGB7_244c83.pdf</t>
  </si>
  <si>
    <t>20151020_O_ADBMAGO_NEWS_7_3080946904</t>
  </si>
  <si>
    <t>Campaign Spotlight: 'UMood' for Uniqlo by Isobar Australia</t>
  </si>
  <si>
    <t>Campaign Spotlight</t>
  </si>
  <si>
    <t>Adobo Magazine(www.adobomagazine.com)</t>
  </si>
  <si>
    <t>Marj Casal</t>
  </si>
  <si>
    <t>E:\MA Source\Suyen Corporation\2015 Articles\20151020_O_ADBMAGO_NEWS_7_3080946904.pdf</t>
  </si>
  <si>
    <t>20151020_N_PFT_ENT_pg7_2450d0</t>
  </si>
  <si>
    <t>Enrique at Liza dinumog ng fans sa Bench fashion show airplane isyu burado na()</t>
  </si>
  <si>
    <t>E:\MA Source\Suyen Corporation\2015 Articles\20151020_N_PFT_ENT_pg7_2450d0.pdf</t>
  </si>
  <si>
    <t>20151020_N_BLG_ENT_pg7_244eeb</t>
  </si>
  <si>
    <t>JAMES AT ITALIAN GF, HIWALAY NA!()</t>
  </si>
  <si>
    <t>E:\MA Source\Suyen Corporation\2015 Articles\20151020_N_BLG_ENT_pg7_244eeb.pdf</t>
  </si>
  <si>
    <t>20151021_O_10000076_NEWS_4_3090556199</t>
  </si>
  <si>
    <t>Bravo, Mobo!</t>
  </si>
  <si>
    <t>E:\MA Source\Suyen Corporation\2015 Articles\20151021_O_10000076_NEWS_4_3090556199.pdf</t>
  </si>
  <si>
    <t>20151020_N_PSN_SN_pg10_244a4b</t>
  </si>
  <si>
    <t>AKTRES SINUMBATAN SA TAPING NG PANINIRA SA KADUGO()</t>
  </si>
  <si>
    <t>E:\MA Source\Suyen Corporation\2015 Articles\20151020_N_PSN_SN_pg10_244a4b.pdf</t>
  </si>
  <si>
    <t>20151020_N_AB_ENTR_pg7,11_244c68</t>
  </si>
  <si>
    <t>Liza at Enrique, mag-MU na!()</t>
  </si>
  <si>
    <t>E:\MA Source\Suyen Corporation\2015 Articles\20151020_N_AB_ENTR_pg7,11_244c68.pdf</t>
  </si>
  <si>
    <t>20151020_N_TKT_ENT_pg6_245080</t>
  </si>
  <si>
    <t>OO! LIZA SOBERANO()</t>
  </si>
  <si>
    <t>Bench &amp; Kashieca Love Style</t>
  </si>
  <si>
    <t>E:\MA Source\Suyen Corporation\2015 Articles\20151020_N_TKT_ENT_pg6_245080.pdf</t>
  </si>
  <si>
    <t>20151020_N_PSN_SN_pg8,9_244a54</t>
  </si>
  <si>
    <t>Enrique at Liza gusto nang kalimutan ang iskandalo sa eroplano()</t>
  </si>
  <si>
    <t>E:\MA Source\Suyen Corporation\2015 Articles\20151020_N_PSN_SN_pg8,9_244a54.pdf</t>
  </si>
  <si>
    <t>20151021_N_TPS_SS_pgH1TOH4_24559c</t>
  </si>
  <si>
    <t>Franchise Excellence Awards 2015 fetes Philippine franchising best()</t>
  </si>
  <si>
    <t>Global Filipino Franchise Award</t>
  </si>
  <si>
    <t>E:\MA Source\Suyen Corporation\2015 Articles\20151021_N_TPS_SS_pgH1TOH4_24559c.pdf</t>
  </si>
  <si>
    <t>20151021_N_TPS_SS_PGI1toI3_2455cc</t>
  </si>
  <si>
    <t>What makes a FEA winner?()</t>
  </si>
  <si>
    <t>E:\MA Source\Suyen Corporation\2015 Articles\20151021_N_TPS_SS_PGI1toI3_2455cc.pdf</t>
  </si>
  <si>
    <t>20151021_N_PDI_SSC_pg7OFB4_2454cb</t>
  </si>
  <si>
    <t>E:\MA Source\Suyen Corporation\2015 Articles\20151021_N_PDI_SSC_pg7OFB4_2454cb.pdf</t>
  </si>
  <si>
    <t>20151021_N_TPS_FRNTPG_PG1_24534e</t>
  </si>
  <si>
    <t>Featuring the fashion of Lesley Mobo()</t>
  </si>
  <si>
    <t>E:\MA Source\Suyen Corporation\2015 Articles\20151021_N_TPS_FRNTPG_PG1_24534e.pdf</t>
  </si>
  <si>
    <t>20151021_N_AT_ENTR_PG8_245659</t>
  </si>
  <si>
    <t>Hermano Puli umatras()</t>
  </si>
  <si>
    <t>LizQueen</t>
  </si>
  <si>
    <t>E:\MA Source\Suyen Corporation\2015 Articles\20151021_N_AT_ENTR_PG8_245659.pdf</t>
  </si>
  <si>
    <t>20151021_O_RAPLER_NEWS_1_024195_H&amp;M x Balmain collec</t>
  </si>
  <si>
    <t>H&amp;M x Balmain collection in Manila: PH price points, top picks()</t>
  </si>
  <si>
    <t>E:\MA Source\Suyen Corporation\2015 Articles\20151021_O_RAPLER_NEWS_1_024195_H&amp;M x Balmain collec.pdf</t>
  </si>
  <si>
    <t>20151021_O_10000052_NEWS_8_3093840306</t>
  </si>
  <si>
    <t>Japans retail giant Uniqlo opens in Cebu  </t>
  </si>
  <si>
    <t>E:\MA Source\Suyen Corporation\2015 Articles\20151021_O_10000052_NEWS_8_3093840306.pdf</t>
  </si>
  <si>
    <t>20151021_N_AT_ENTR_pg5_245652</t>
  </si>
  <si>
    <t>Kris, PATOLA na naman()</t>
  </si>
  <si>
    <t>E:\MA Source\Suyen Corporation\2015 Articles\20151021_N_AT_ENTR_pg5_245652.pdf</t>
  </si>
  <si>
    <t>20151021_O_FMLENET_NEWS_6_3095387961</t>
  </si>
  <si>
    <t>8 Types of Shoes Every Working Woman Must Own</t>
  </si>
  <si>
    <t>E:\MA Source\Suyen Corporation\2015 Articles\20151021_O_FMLENET_NEWS_6_3095387961.pdf</t>
  </si>
  <si>
    <t>20151021_N_TKT_ENT_pg7_245882</t>
  </si>
  <si>
    <t>LIZA AT ENRIQUE, MAY RELASYON NA</t>
  </si>
  <si>
    <t>E:\MA Source\Suyen Corporation\2015 Articles\20151021_N_TKT_ENT_pg7_245882.pdf</t>
  </si>
  <si>
    <t>20151021_N_PNM_ENT_PG8,9_245876</t>
  </si>
  <si>
    <t>ENRIQUE GIL NAKA MOVE ON NA SA AIRPLANE INCIDENT ISSUE; CHIKA NA SILA NI LIZA SOBERANO()</t>
  </si>
  <si>
    <t>E:\MA Source\Suyen Corporation\2015 Articles\20151021_N_PNM_ENT_PG8,9_245876.pdf</t>
  </si>
  <si>
    <t>20151021_N_TPS_LS_pgF1,F2_24535e</t>
  </si>
  <si>
    <t>E:\MA Source\Suyen Corporation\2015 Articles\20151021_N_TPS_LS_pgF1,F2_24535e.pdf</t>
  </si>
  <si>
    <t>20151021_N_BLT_SHOW_pg8,9_24578e</t>
  </si>
  <si>
    <t>Enrique at Liza, sanggang-dikit laban hay Jessy Mendiola()</t>
  </si>
  <si>
    <t>E:\MA Source\Suyen Corporation\2015 Articles\20151021_N_BLT_SHOW_pg8,9_24578e.pdf</t>
  </si>
  <si>
    <t>20151021_N_PJT_ENTR_PG16,15_245650</t>
  </si>
  <si>
    <t>Naduwag()</t>
  </si>
  <si>
    <t>E:\MA Source\Suyen Corporation\2015 Articles\20151021_N_PJT_ENTR_PG16,15_245650.pdf</t>
  </si>
  <si>
    <t>20151021_M_LOM_FEAT_PG30_2449d0</t>
  </si>
  <si>
    <t>GET REAL()</t>
  </si>
  <si>
    <t>Patrick Galang</t>
  </si>
  <si>
    <t>E:\MA Source\Suyen Corporation\2015 Articles\20151021_M_LOM_FEAT_PG30_2449d0.pdf</t>
  </si>
  <si>
    <t>20151022_O_10000052_NEWS_8_3101545143</t>
  </si>
  <si>
    <t>10 more Uniqlo stores in Cebu over 5 years</t>
  </si>
  <si>
    <t>Vanessa Claire Lucero</t>
  </si>
  <si>
    <t>E:\MA Source\Suyen Corporation\2015 Articles\20151022_O_10000052_NEWS_8_3101545143.pdf</t>
  </si>
  <si>
    <t>20151022_M_PT_FEAT_pg86_2451c6</t>
  </si>
  <si>
    <t>Pinoy Pride()</t>
  </si>
  <si>
    <t>Philippine Tatler</t>
  </si>
  <si>
    <t>E:\MA Source\Suyen Corporation\2015 Articles\20151022_M_PT_FEAT_pg86_2451c6.pdf</t>
  </si>
  <si>
    <t>20151022_N_STAN_SHOW_PGC5_245ce5</t>
  </si>
  <si>
    <t>KILLARIE DANIELLE PARUNCAO IS MISS WORLD PHILIPPINES 2015()</t>
  </si>
  <si>
    <t>E:\MA Source\Suyen Corporation\2015 Articles\20151022_N_STAN_SHOW_PGC5_245ce5.pdf</t>
  </si>
  <si>
    <t>20151023_O_10000014_NEWS_5_3114426876</t>
  </si>
  <si>
    <t>Why George Schulze wants to be Hugh Jackman</t>
  </si>
  <si>
    <t>E:\MA Source\Suyen Corporation\2015 Articles\20151023_O_10000014_NEWS_5_3114426876.pdf</t>
  </si>
  <si>
    <t>20151022_O_10000014_NEWS_1_024201_Are you ready for #H</t>
  </si>
  <si>
    <t>Are you ready for #HMBalmaination?()</t>
  </si>
  <si>
    <t>E:\MA Source\Suyen Corporation\2015 Articles\20151022_O_10000014_NEWS_1_024201_Are you ready for #H.pdf</t>
  </si>
  <si>
    <t>20151022_O_DRWNEQ_BLOGS_1_024204_ASIA TRIP 2015, CAMB</t>
  </si>
  <si>
    <t>ASIA TRIP 2015, CAMBODIA: PREAH PROHM RATH, WAT BO &amp; WAR MUSEUM()</t>
  </si>
  <si>
    <t>E:\MA Source\Suyen Corporation\2015 Articles\20151022_O_DRWNEQ_BLOGS_1_024204_ASIA TRIP 2015, CAMB.pdf</t>
  </si>
  <si>
    <t>20151022_M_INQRED_FEAT_PG6,7_245a0a</t>
  </si>
  <si>
    <t>BRAND BYTES()</t>
  </si>
  <si>
    <t>Inquirer Red</t>
  </si>
  <si>
    <t>E:\MA Source\Suyen Corporation\2015 Articles\20151022_M_INQRED_FEAT_PG6,7_245a0a.pdf</t>
  </si>
  <si>
    <t>20151022_O_STYLBIB_NEWS_1_024193_Olivier Roustieng Di</t>
  </si>
  <si>
    <t>Olivier Roustieng Dishes on the H&amp;M X Balmain Collaboration()</t>
  </si>
  <si>
    <t>E:\MA Source\Suyen Corporation\2015 Articles\20151022_O_STYLBIB_NEWS_1_024193_Olivier Roustieng Di.pdf</t>
  </si>
  <si>
    <t>20151022_O_megastyle_NEWS_1_024203_THE #HMBALMAINATION</t>
  </si>
  <si>
    <t>THE #HMBALMAINATION CAME TOGETHER FOR A BIG FASHION CELEBRATION IN NEW YORK()</t>
  </si>
  <si>
    <t>E:\MA Source\Suyen Corporation\2015 Articles\20151022_O_megastyle_NEWS_1_024203_THE #HMBALMAINATION.pdf</t>
  </si>
  <si>
    <t>20151022_N_MB_PROP_pgB6_245e40</t>
  </si>
  <si>
    <t>SM City Cabanatuan welcomes shoppers()</t>
  </si>
  <si>
    <t>E:\MA Source\Suyen Corporation\2015 Articles\20151022_N_MB_PROP_pgB6_245e40.pdf</t>
  </si>
  <si>
    <t>20151022_N_PFT_ENT_pg6_246164</t>
  </si>
  <si>
    <t>Daniel di iboboto ng fans ang ieendorsong kandidato sa eleksyon Enrique at Liza sobra ang pagka PDA()</t>
  </si>
  <si>
    <t>E:\MA Source\Suyen Corporation\2015 Articles\20151022_N_PFT_ENT_pg6_246164.pdf</t>
  </si>
  <si>
    <t>20151022_N_RMT_ENT_pg8_246075</t>
  </si>
  <si>
    <t>ENRIQUE GIL, PINAGDUDUDAHAN ANG DRAMANG PAHALIK HALIK KAY LIZA HABANG SILA AY NASA STAGE()</t>
  </si>
  <si>
    <t>Enrique Gil</t>
  </si>
  <si>
    <t>E:\MA Source\Suyen Corporation\2015 Articles\20151022_N_RMT_ENT_pg8_246075.pdf</t>
  </si>
  <si>
    <t>20151023_O_10000014_NEWS_5_3112838548</t>
  </si>
  <si>
    <t>Miss World PH stunned by unexpected victory</t>
  </si>
  <si>
    <t>Armin Adina</t>
  </si>
  <si>
    <t>E:\MA Source\Suyen Corporation\2015 Articles\20151023_O_10000014_NEWS_5_3112838548.pdf</t>
  </si>
  <si>
    <t>20151022_O_STYLBIB_NEWS_1_024202_SHOP The Complete H&amp;</t>
  </si>
  <si>
    <t>SHOP: The Complete H&amp;M X Balmain Collection with Prices()</t>
  </si>
  <si>
    <t>E:\MA Source\Suyen Corporation\2015 Articles\20151022_O_STYLBIB_NEWS_1_024202_SHOP The Complete H&amp;.pdf</t>
  </si>
  <si>
    <t>20151022_O_10000014_NEWS_5_3104818043</t>
  </si>
  <si>
    <t>H&amp;M Is Coming Out With Its First Designer Fragrance Soon</t>
  </si>
  <si>
    <t>Cai Subijano</t>
  </si>
  <si>
    <t>E:\MA Source\Suyen Corporation\2015 Articles\20151022_O_10000014_NEWS_5_3104818043.pdf</t>
  </si>
  <si>
    <t>20151022_N_TKT_ENT_PG6_246195</t>
  </si>
  <si>
    <t>Enrique Gil, wala nang problema kina Luis at Jessy()</t>
  </si>
  <si>
    <t>E:\MA Source\Suyen Corporation\2015 Articles\20151022_N_TKT_ENT_PG6_246195.pdf</t>
  </si>
  <si>
    <t>20151023_O_10000017_NEWS_5_3113247448</t>
  </si>
  <si>
    <t>Uniqlo woos Cebuano shoppers</t>
  </si>
  <si>
    <t>Katlene O Cacho</t>
  </si>
  <si>
    <t>E:\MA Source\Suyen Corporation\2015 Articles\20151023_O_10000017_NEWS_5_3113247448.pdf</t>
  </si>
  <si>
    <t>20151023_O_10000002_NEWS_5_3112779570</t>
  </si>
  <si>
    <t>Rain proof your style</t>
  </si>
  <si>
    <t>Krizette Chu</t>
  </si>
  <si>
    <t>E:\MA Source\Suyen Corporation\2015 Articles\20151023_O_10000002_NEWS_5_3112779570.pdf</t>
  </si>
  <si>
    <t>20151022_M_INQRED_COVER_PGCov,10to14_2459f7</t>
  </si>
  <si>
    <t>ROMANCE AT THE CROSS()</t>
  </si>
  <si>
    <t>Mara Santillan Miano</t>
  </si>
  <si>
    <t>E:\MA Source\Suyen Corporation\2015 Articles\20151022_M_INQRED_COVER_PGCov,10to14_2459f7.pdf</t>
  </si>
  <si>
    <t>20151022_N_PNM_ENT_PG8,9_245f99</t>
  </si>
  <si>
    <t>ENRIQUE GIL AT LIZA SOBERANO DI INIWAN NG FANS SA GITNA NG GULO()</t>
  </si>
  <si>
    <t>E:\MA Source\Suyen Corporation\2015 Articles\20151022_N_PNM_ENT_PG8,9_245f99.pdf</t>
  </si>
  <si>
    <t>20151022_O_STYLBIB_NEWS_1_024194_The Backstreet Boys</t>
  </si>
  <si>
    <t>The Backstreet Boys Reunite at the H&amp;M X Balmain Show()</t>
  </si>
  <si>
    <t>Balmain Collection Launch</t>
  </si>
  <si>
    <t>E:\MA Source\Suyen Corporation\2015 Articles\20151022_O_STYLBIB_NEWS_1_024194_The Backstreet Boys.pdf</t>
  </si>
  <si>
    <t>20151023_N_MBSW_FC_pg10,11_246afc</t>
  </si>
  <si>
    <t>Good Foundation()</t>
  </si>
  <si>
    <t>E:\MA Source\Suyen Corporation\2015 Articles\20151023_N_MBSW_FC_pg10,11_246afc.pdf</t>
  </si>
  <si>
    <t>20151023_O_MOMFLEU_BLOG_1_024217_Anikas First Time A</t>
  </si>
  <si>
    <t>Anikas First Time At Kidzania()</t>
  </si>
  <si>
    <t>E:\MA Source\Suyen Corporation\2015 Articles\20151023_O_MOMFLEU_BLOG_1_024217_Anikas First Time A.pdf</t>
  </si>
  <si>
    <t>20151023_O_GOJACKIEGO_blogs_1_024225_Easy Leafy</t>
  </si>
  <si>
    <t>Easy Leafy()</t>
  </si>
  <si>
    <t>E:\MA Source\Suyen Corporation\2015 Articles\20151023_O_GOJACKIEGO_blogs_1_024225_Easy Leafy.pdf</t>
  </si>
  <si>
    <t>20151023_M_REAL_FEAT_pg14_24642d</t>
  </si>
  <si>
    <t>Pineapple Express()</t>
  </si>
  <si>
    <t>E:\MA Source\Suyen Corporation\2015 Articles\20151023_M_REAL_FEAT_pg14_24642d.pdf</t>
  </si>
  <si>
    <t>20151023_N_MBSW_WAW_pg16,17_246b88_Style Savvy</t>
  </si>
  <si>
    <t>Style Savvy()</t>
  </si>
  <si>
    <t>E:\MA Source\Suyen Corporation\2015 Articles\20151023_N_MBSW_WAW_pg16,17_246b88_Style Savvy.pdf</t>
  </si>
  <si>
    <t>20151023_O_bespokeman_BLOG_1_024219_Weekly Roundup  Plea</t>
  </si>
  <si>
    <t>Weekly Roundup | Pleated Pants Are Back, Business of Clothing James Bond()</t>
  </si>
  <si>
    <t>Bespokeman(http://feeds.feedburner.com/BespokeMan)</t>
  </si>
  <si>
    <t>E:\MA Source\Suyen Corporation\2015 Articles\20151023_O_bespokeman_BLOG_1_024219_Weekly Roundup  Plea.pdf</t>
  </si>
  <si>
    <t>20151023_N_MBSW_FC_PG13_246b16</t>
  </si>
  <si>
    <t>Latest Looks()</t>
  </si>
  <si>
    <t>E:\MA Source\Suyen Corporation\2015 Articles\20151023_N_MBSW_FC_PG13_246b16.pdf</t>
  </si>
  <si>
    <t>20151023_N_PDI_LS_PGD1,D2_246649</t>
  </si>
  <si>
    <t>Tudor, 'Dynasty' and Studio 54-Lesley Mobo turns these into his best()</t>
  </si>
  <si>
    <t>E:\MA Source\Suyen Corporation\2015 Articles\20151023_N_PDI_LS_PGD1,D2_246649.pdf</t>
  </si>
  <si>
    <t>20151023_O_10000014_NEWS_5_3117654065</t>
  </si>
  <si>
    <t>Tudor, Dynasty and Studio 54Lesley Mobo turns these pegs into his best</t>
  </si>
  <si>
    <t>E:\MA Source\Suyen Corporation\2015 Articles\20151023_O_10000014_NEWS_5_3117654065.pdf</t>
  </si>
  <si>
    <t>20151023_N_PDI_ENT_PGE4,E3_246619</t>
  </si>
  <si>
    <t>World PH stunned by 'unexpected' victory()</t>
  </si>
  <si>
    <t>E:\MA Source\Suyen Corporation\2015 Articles\20151023_N_PDI_ENT_PGE4,E3_246619.pdf</t>
  </si>
  <si>
    <t>20151023_M_FHM_FEAT_pg94TO99_2463b4</t>
  </si>
  <si>
    <t>COSTUME QUEST</t>
  </si>
  <si>
    <t>Ash Mahinay</t>
  </si>
  <si>
    <t>E:\MA Source\Suyen Corporation\2015 Articles\20151023_M_FHM_FEAT_pg94TO99_2463b4.pdf</t>
  </si>
  <si>
    <t>20151023_M_REAL_FEAT_pg62TO69_24649b</t>
  </si>
  <si>
    <t>Past Present</t>
  </si>
  <si>
    <t>E:\MA Source\Suyen Corporation\2015 Articles\20151023_M_REAL_FEAT_pg62TO69_24649b.pdf</t>
  </si>
  <si>
    <t>20151023_M_REAL_FEAT_PG70to77_246488</t>
  </si>
  <si>
    <t>Space for one()</t>
  </si>
  <si>
    <t>E:\MA Source\Suyen Corporation\2015 Articles\20151023_M_REAL_FEAT_PG70to77_246488.pdf</t>
  </si>
  <si>
    <t>20151023_O_CANDYOL_NEWS_5_3119823774</t>
  </si>
  <si>
    <t>Style Files: Trisha Regalado</t>
  </si>
  <si>
    <t>E:\MA Source\Suyen Corporation\2015 Articles\20151023_O_CANDYOL_NEWS_5_3119823774.pdf</t>
  </si>
  <si>
    <t>20151023_N_BLG_ENT_pg12_246523</t>
  </si>
  <si>
    <t>ENRIQUE, SHOCKED NA AYAW TUMIGIL Nl JESSY SA PAG I EMOTE SA NANGYARI SA KANILA SA EROPLANO()</t>
  </si>
  <si>
    <t>E:\MA Source\Suyen Corporation\2015 Articles\20151023_N_BLG_ENT_pg12_246523.pdf</t>
  </si>
  <si>
    <t>20151024_O_10000002_Opinion_5_3126683393</t>
  </si>
  <si>
    <t>Time to chip in</t>
  </si>
  <si>
    <t>Jullie Y. Daza</t>
  </si>
  <si>
    <t>E:\MA Source\Suyen Corporation\2015 Articles\20151024_O_10000002_Opinion_5_3126683393.pdf</t>
  </si>
  <si>
    <t>20151023_N_MB_LL_pgD4_246955</t>
  </si>
  <si>
    <t>RAIN PROOF YOUR STYLE()</t>
  </si>
  <si>
    <t>Personal Style</t>
  </si>
  <si>
    <t>E:\MA Source\Suyen Corporation\2015 Articles\20151023_N_MB_LL_pgD4_246955.pdf</t>
  </si>
  <si>
    <t>20151023_M_REAL_FEAT_pg31TO33_246446</t>
  </si>
  <si>
    <t>Get inspired()</t>
  </si>
  <si>
    <t>E:\MA Source\Suyen Corporation\2015 Articles\20151023_M_REAL_FEAT_pg31TO33_246446.pdf</t>
  </si>
  <si>
    <t>20151023_M_REAL_FEAT_pg38,39_246457</t>
  </si>
  <si>
    <t>Look behind you()</t>
  </si>
  <si>
    <t>E:\MA Source\Suyen Corporation\2015 Articles\20151023_M_REAL_FEAT_pg38,39_246457.pdf</t>
  </si>
  <si>
    <t>20151023_M_REAL_FEAT_PG34to37_246451</t>
  </si>
  <si>
    <t>Once upon a time()</t>
  </si>
  <si>
    <t>E:\MA Source\Suyen Corporation\2015 Articles\20151023_M_REAL_FEAT_PG34to37_246451.pdf</t>
  </si>
  <si>
    <t>20151024_N_MB_BB_PGB1_246cda</t>
  </si>
  <si>
    <t>SM HONORS TOP PARTNERS AT GALA NIGHT()</t>
  </si>
  <si>
    <t>SM Top Partner Awards</t>
  </si>
  <si>
    <t>E:\MA Source\Suyen Corporation\2015 Articles\20151024_N_MB_BB_PGB1_246cda.pdf</t>
  </si>
  <si>
    <t>20151024_N_TPS_NEWS_PG6,1_246d30</t>
  </si>
  <si>
    <t>SM honors top partners in gala night()</t>
  </si>
  <si>
    <t>E:\MA Source\Suyen Corporation\2015 Articles\20151024_N_TPS_NEWS_PG6,1_246d30.pdf</t>
  </si>
  <si>
    <t>20151024_N_PDI_ATN_pgA16_246d02</t>
  </si>
  <si>
    <t>SM honors top partners in Gala Night</t>
  </si>
  <si>
    <t>E:\MA Source\Suyen Corporation\2015 Articles\20151024_N_PDI_ATN_pgA16_246d02.pdf</t>
  </si>
  <si>
    <t>20151024_O_MSNPH_NEWS_6_3130251440</t>
  </si>
  <si>
    <t>Spanish recluse behind Zara briefly becomes world's richest man</t>
  </si>
  <si>
    <t>E:\MA Source\Suyen Corporation\2015 Articles\20151024_O_MSNPH_NEWS_6_3130251440.pdf</t>
  </si>
  <si>
    <t>20151024_N_TMP_OPN_PG6_2471a5</t>
  </si>
  <si>
    <t>Time to chip in()</t>
  </si>
  <si>
    <t>E:\MA Source\Suyen Corporation\2015 Articles\20151024_N_TMP_OPN_PG6_2471a5.pdf</t>
  </si>
  <si>
    <t>20151024_O_10000068_NEWS_7_3129783826</t>
  </si>
  <si>
    <t>E:\MA Source\Suyen Corporation\2015 Articles\20151024_O_10000068_NEWS_7_3129783826.pdf</t>
  </si>
  <si>
    <t>20151025_N_MBS_SLS_PGE2,E3_247558</t>
  </si>
  <si>
    <t>SM PARTNERS AWARDS()</t>
  </si>
  <si>
    <t>E:\MA Source\Suyen Corporation\2015 Articles\20151025_N_MBS_SLS_PGE2,E3_247558.pdf</t>
  </si>
  <si>
    <t>20151025_N_TPSS_SL_PGH1toH8_2475cf</t>
  </si>
  <si>
    <t>Creating the new marketplace()</t>
  </si>
  <si>
    <t>Partners Award</t>
  </si>
  <si>
    <t>E:\MA Source\Suyen Corporation\2015 Articles\20151025_N_TPSS_SL_PGH1toH8_2475cf.pdf</t>
  </si>
  <si>
    <t>20151025_N_STAN_LIFE_pgC2_2472ef</t>
  </si>
  <si>
    <t>TOP SM PARTNERS FETED IN GALA NIGHT</t>
  </si>
  <si>
    <t>E:\MA Source\Suyen Corporation\2015 Articles\20151025_N_STAN_LIFE_pgC2_2472ef.pdf</t>
  </si>
  <si>
    <t>20151025_O_10000014_NEWS_5_3141563668</t>
  </si>
  <si>
    <t>Bangladesh: A rising star in denim sector</t>
  </si>
  <si>
    <t>E:\MA Source\Suyen Corporation\2015 Articles\20151025_O_10000014_NEWS_5_3141563668.pdf</t>
  </si>
  <si>
    <t>20151025_N_PNM_ENT_PG11_2473d5</t>
  </si>
  <si>
    <t>Enrique Gil umaming hanggang mutual understanding lang sila ni Liza Soberano()</t>
  </si>
  <si>
    <t>E:\MA Source\Suyen Corporation\2015 Articles\20151025_N_PNM_ENT_PG11_2473d5.pdf</t>
  </si>
  <si>
    <t>20151025_O_10000034_NEWS_1_024224_Swedish Swish</t>
  </si>
  <si>
    <t>Swedish Swish()</t>
  </si>
  <si>
    <t>Bob Zozobrado</t>
  </si>
  <si>
    <t>E:\MA Source\Suyen Corporation\2015 Articles\20151025_O_10000034_NEWS_1_024224_Swedish Swish.pdf</t>
  </si>
  <si>
    <t>20151025_O_10000029_NEWS_5_3144102497</t>
  </si>
  <si>
    <t>Shoes fit for a teen queen</t>
  </si>
  <si>
    <t xml:space="preserve">Sneaker </t>
  </si>
  <si>
    <t>E:\MA Source\Suyen Corporation\2015 Articles\20151025_O_10000029_NEWS_5_3144102497.pdf</t>
  </si>
  <si>
    <t>20151025_O_CANDYOL_NEWS_5_3143362159</t>
  </si>
  <si>
    <t>12 Shoes Perfect for When You Commute</t>
  </si>
  <si>
    <t>E:\MA Source\Suyen Corporation\2015 Articles\20151025_O_CANDYOL_NEWS_5_3143362159.pdf</t>
  </si>
  <si>
    <t>20151026_O_BNDO_NEWS_7_3146167573</t>
  </si>
  <si>
    <t>Enrique sa patuloy na emote ni Jessy sa airplane scandal: Nagulat ako, pero hayaan mo na!</t>
  </si>
  <si>
    <t>Bandera Online(www.bandera.ph)</t>
  </si>
  <si>
    <t>E:\MA Source\Suyen Corporation\2015 Articles\20151026_O_BNDO_NEWS_7_3146167573.pdf</t>
  </si>
  <si>
    <t>20151025_N_PDIS_SLS_PGE1,E2_24759a</t>
  </si>
  <si>
    <t>Giving credit where it's due()</t>
  </si>
  <si>
    <t>E:\MA Source\Suyen Corporation\2015 Articles\20151025_N_PDIS_SLS_PGE1,E2_24759a.pdf</t>
  </si>
  <si>
    <t>20151026_N_MT_MP_PGB7_247d4d</t>
  </si>
  <si>
    <t>SM HONORS TOP PARTNERS()</t>
  </si>
  <si>
    <t>E:\MA Source\Suyen Corporation\2015 Articles\20151026_N_MT_MP_PGB7_247d4d.pdf</t>
  </si>
  <si>
    <t>20151026_O_MSNPH_NEWS_6_3149035198</t>
  </si>
  <si>
    <t>Backstage at the Balmain x H&amp;M Fashion Show</t>
  </si>
  <si>
    <t>E:\MA Source\Suyen Corporation\2015 Articles\20151026_O_MSNPH_NEWS_6_3149035198.pdf</t>
  </si>
  <si>
    <t>20151026_O_manilashop_BLOG_1_024216_H&amp;M SM Southmall Ope</t>
  </si>
  <si>
    <t>H&amp;M SM Southmall Opening Promo: Oct 29 2015()</t>
  </si>
  <si>
    <t>E:\MA Source\Suyen Corporation\2015 Articles\20151026_O_manilashop_BLOG_1_024216_H&amp;M SM Southmall Ope.pdf</t>
  </si>
  <si>
    <t>20151027_O_10000068_NEWS_7_3158869501</t>
  </si>
  <si>
    <t>Zara owner briefly becomes worlds richest man</t>
  </si>
  <si>
    <t>Fashion Retailer</t>
  </si>
  <si>
    <t>E:\MA Source\Suyen Corporation\2015 Articles\20151027_O_10000068_NEWS_7_3158869501.pdf</t>
  </si>
  <si>
    <t>20151027_O_10000053_Opinion_6_3157962923</t>
  </si>
  <si>
    <t>Rob Moya ready to follow in dad Jovit Moya's footsteps</t>
  </si>
  <si>
    <t>E:\MA Source\Suyen Corporation\2015 Articles\20151027_O_10000053_Opinion_6_3157962923.pdf</t>
  </si>
  <si>
    <t>20151026_N_HTW_ENT_PG6,7_247c10</t>
  </si>
  <si>
    <t>LizQuen, walang category o level ang relasyon()</t>
  </si>
  <si>
    <t>E:\MA Source\Suyen Corporation\2015 Articles\20151026_N_HTW_ENT_PG6,7_247c10.pdf</t>
  </si>
  <si>
    <t>20151026_N_STAN_LIFE_pgC3_247a2f</t>
  </si>
  <si>
    <t>SWEDISH SWISH</t>
  </si>
  <si>
    <t>E:\MA Source\Suyen Corporation\2015 Articles\20151026_N_STAN_LIFE_pgC3_247a2f.pdf</t>
  </si>
  <si>
    <t>20151026_N_TDT_LIFE_pg12_247d87</t>
  </si>
  <si>
    <t>Shoes fit for a teen queen()</t>
  </si>
  <si>
    <t>E:\MA Source\Suyen Corporation\2015 Articles\20151026_N_TDT_LIFE_pg12_247d87.pdf</t>
  </si>
  <si>
    <t>20151026_O_10000003_NEWS_4_3151283178</t>
  </si>
  <si>
    <t>Zara owner briefly becomes world's richest man</t>
  </si>
  <si>
    <t>Elizabeth O Leary</t>
  </si>
  <si>
    <t>E:\MA Source\Suyen Corporation\2015 Articles\20151026_O_10000003_NEWS_4_3151283178.pdf</t>
  </si>
  <si>
    <t>20151026_N_BND_ENT_PG6,7_247f17</t>
  </si>
  <si>
    <t>ENRIQUE SA PATULOY NA EMOTE NI JESSY SA AIRPLANE SCANDAL: NAGULAT AKO, PERO HAYAAN MO NA!()</t>
  </si>
  <si>
    <t>E:\MA Source\Suyen Corporation\2015 Articles\20151026_N_BND_ENT_PG6,7_247f17.pdf</t>
  </si>
  <si>
    <t>20151026_N_TPS_SS_PGH4_247b17</t>
  </si>
  <si>
    <t>Your first million: A matter of discipline()</t>
  </si>
  <si>
    <t>Khaila Gurion</t>
  </si>
  <si>
    <t>E:\MA Source\Suyen Corporation\2015 Articles\20151026_N_TPS_SS_PGH4_247b17.pdf</t>
  </si>
  <si>
    <t>Consumer Spending</t>
  </si>
  <si>
    <t>20151026_N_BM_LIFE_pgD1,D2_247f27</t>
  </si>
  <si>
    <t>Lesley Mobo's stardust memories()</t>
  </si>
  <si>
    <t>E:\MA Source\Suyen Corporation\2015 Articles\20151026_N_BM_LIFE_pgD1,D2_247f27.pdf</t>
  </si>
  <si>
    <t>20151027_N_MLY_LIVE_pgB7_24850c</t>
  </si>
  <si>
    <t>E:\MA Source\Suyen Corporation\2015 Articles\20151027_N_MLY_LIVE_pgB7_24850c.pdf</t>
  </si>
  <si>
    <t>20151027_O_GST_BLOG_1_024243_Special treats await</t>
  </si>
  <si>
    <t>Special treats await shoppers on H&amp;M Southmall opening day()</t>
  </si>
  <si>
    <t>GIST PH (www.gist.ph)</t>
  </si>
  <si>
    <t>E:\MA Source\Suyen Corporation\2015 Articles\20151027_O_GST_BLOG_1_024243_Special treats await.pdf</t>
  </si>
  <si>
    <t>20151027_N_TMP_NEWS_PG5_2486cd</t>
  </si>
  <si>
    <t>Zara owner briefly becomes world's richest man()</t>
  </si>
  <si>
    <t>E:\MA Source\Suyen Corporation\2015 Articles\20151027_N_TMP_NEWS_PG5_2486cd.pdf</t>
  </si>
  <si>
    <t>20151028_O_10000029_NEWS_5_3169216712</t>
  </si>
  <si>
    <t>French elegance meets Japanese utility</t>
  </si>
  <si>
    <t>E:\MA Source\Suyen Corporation\2015 Articles\20151028_O_10000029_NEWS_5_3169216712.pdf</t>
  </si>
  <si>
    <t>20151028_N_TPS_LS_pgJ3_248e64</t>
  </si>
  <si>
    <t>Why Bianca, Raymond, Lovi and John get their (Bench) Fix from Alex Carbonell</t>
  </si>
  <si>
    <t>Bianca,Raymond,lovi and John</t>
  </si>
  <si>
    <t>E:\MA Source\Suyen Corporation\2015 Articles\20151028_N_TPS_LS_pgJ3_248e64.pdf</t>
  </si>
  <si>
    <t>20151028_N_BW_SF_pg3OFS5_249159</t>
  </si>
  <si>
    <t>Delicious and famous</t>
  </si>
  <si>
    <t>Bench Chan Related</t>
  </si>
  <si>
    <t>E:\MA Source\Suyen Corporation\2015 Articles\20151028_N_BW_SF_pg3OFS5_249159.pdf</t>
  </si>
  <si>
    <t>20151028_O_SPOT_NEWS_1_024274_South kids, H&amp;M is o</t>
  </si>
  <si>
    <t>South kids, H&amp;M is opening near you and they've got lots surprises in store!()</t>
  </si>
  <si>
    <t>Promos</t>
  </si>
  <si>
    <t>E:\MA Source\Suyen Corporation\2015 Articles\20151028_O_SPOT_NEWS_1_024274_South kids, H&amp;M is o.pdf</t>
  </si>
  <si>
    <t>20151028_N_BM_PROP_pgE3_24920a</t>
  </si>
  <si>
    <t>E:\MA Source\Suyen Corporation\2015 Articles\20151028_N_BM_PROP_pgE3_24920a.pdf</t>
  </si>
  <si>
    <t>20151028_N_TDT_LIFE_PG12_24907b</t>
  </si>
  <si>
    <t>French elegance meets Japanese utility()</t>
  </si>
  <si>
    <t>E:\MA Source\Suyen Corporation\2015 Articles\20151028_N_TDT_LIFE_PG12_24907b.pdf</t>
  </si>
  <si>
    <t>20151029_O_10000003_NEWS_4_3190695723</t>
  </si>
  <si>
    <t>Honoring tenant partners at first SM Partners Summit</t>
  </si>
  <si>
    <t>E:\MA Source\Suyen Corporation\2015 Articles\20151029_O_10000003_NEWS_4_3190695723.pdf</t>
  </si>
  <si>
    <t>20151029_O_RAPLER_NEWS_10_3190660302</t>
  </si>
  <si>
    <t>Aquino: PH is an easy brand to sell</t>
  </si>
  <si>
    <t>E:\MA Source\Suyen Corporation\2015 Articles\20151029_O_RAPLER_NEWS_10_3190660302.pdf</t>
  </si>
  <si>
    <t>20151029_O_10000044_NEWS_3_3189517538</t>
  </si>
  <si>
    <t>Speech of President Aquino at the Asia Pacific Retailers Convention and Exhibit</t>
  </si>
  <si>
    <t>Gov.ph(www.gov.ph)</t>
  </si>
  <si>
    <t>E:\MA Source\Suyen Corporation\2015 Articles\20151029_O_10000044_NEWS_3_3189517538.pdf</t>
  </si>
  <si>
    <t>20151029_M_WEDD_FEAT_pg202TO209_249583_Lady in waiting</t>
  </si>
  <si>
    <t>Lady in waiting()</t>
  </si>
  <si>
    <t>Wedding Essentials</t>
  </si>
  <si>
    <t>E:\MA Source\Suyen Corporation\2015 Articles\20151029_M_WEDD_FEAT_pg202TO209_249583_Lady in waiting.pdf</t>
  </si>
  <si>
    <t>20151029_O_PAULPR_BLOG_1_024277_LOOKBOOK 290 + CAPIT</t>
  </si>
  <si>
    <t>LOOKBOOK 290 + CAPITAL STORE LAUNCH()</t>
  </si>
  <si>
    <t>E:\MA Source\Suyen Corporation\2015 Articles\20151029_O_PAULPR_BLOG_1_024277_LOOKBOOK 290 + CAPIT.pdf</t>
  </si>
  <si>
    <t>20151029_O_PARADGMA_BLOG_1_024275_Patterns</t>
  </si>
  <si>
    <t>Patterns()</t>
  </si>
  <si>
    <t>Paradigma (www.itspatriciaprieto.com)</t>
  </si>
  <si>
    <t>E:\MA Source\Suyen Corporation\2015 Articles\20151029_O_PARADGMA_BLOG_1_024275_Patterns.pdf</t>
  </si>
  <si>
    <t>20151029_O_10000017_NEWS_5_3193442936</t>
  </si>
  <si>
    <t>Rampbuzz: Uniqlo makes waves in Cebu</t>
  </si>
  <si>
    <t>E:\MA Source\Suyen Corporation\2015 Articles\20151029_O_10000017_NEWS_5_3193442936.pdf</t>
  </si>
  <si>
    <t>20151029_O_CANDYOL_NEWS_5_3191713658</t>
  </si>
  <si>
    <t>A Shy Girls Ultimate Guide to Wearing Leather</t>
  </si>
  <si>
    <t>General Feature - Personal Style</t>
  </si>
  <si>
    <t>Janelle Yau</t>
  </si>
  <si>
    <t>E:\MA Source\Suyen Corporation\2015 Articles\20151029_O_CANDYOL_NEWS_5_3191713658.pdf</t>
  </si>
  <si>
    <t>20151030_O_10000014_NEWS_5_3195803648</t>
  </si>
  <si>
    <t>Groping in the dark, half-naked men, fashion kitschfor charitys sake</t>
  </si>
  <si>
    <t>E:\MA Source\Suyen Corporation\2015 Articles\20151030_O_10000014_NEWS_5_3195803648.pdf</t>
  </si>
  <si>
    <t>20151029-T-ANC-NEWS-221600-Aquino attends Asia</t>
  </si>
  <si>
    <t>Aquino attends Asia Pacific retailers convention and exhibition()</t>
  </si>
  <si>
    <t>Asia Pacific Retailers</t>
  </si>
  <si>
    <t>RG Cruz</t>
  </si>
  <si>
    <t>E:\MA Source\Suyen Corporation\2015 Articles\20151029-T-ANC-NEWS-221600-Aquino attends Asia.pdf</t>
  </si>
  <si>
    <t>20151029_O_10000003_NEWS_4_3190604356</t>
  </si>
  <si>
    <t>PNoy jests: More foreign brands now in PH, Cabinet secretaries happy</t>
  </si>
  <si>
    <t>Foreign Retail Expansion in the Philiipines</t>
  </si>
  <si>
    <t>E:\MA Source\Suyen Corporation\2015 Articles\20151029_O_10000003_NEWS_4_3190604356.pdf</t>
  </si>
  <si>
    <t>20151030_O_10000076_NEWS_4_3196481208</t>
  </si>
  <si>
    <t>Here - and ready</t>
  </si>
  <si>
    <t>E:\MA Source\Suyen Corporation\2015 Articles\20151030_O_10000076_NEWS_4_3196481208.pdf</t>
  </si>
  <si>
    <t>20151030_N_TPS_LS_PGF1_24a277</t>
  </si>
  <si>
    <t>Ellen Adarna is new face of Bench Body Supra White lotion()</t>
  </si>
  <si>
    <t>Ellen Adarda</t>
  </si>
  <si>
    <t>E:\MA Source\Suyen Corporation\2015 Articles\20151030_N_TPS_LS_PGF1_24a277.pdf</t>
  </si>
  <si>
    <t>20151030_O_MOMFLEU_BLOG_1_024286_October Celebrations</t>
  </si>
  <si>
    <t>October Celebrations()</t>
  </si>
  <si>
    <t>E:\MA Source\Suyen Corporation\2015 Articles\20151030_O_MOMFLEU_BLOG_1_024286_October Celebrations.pdf</t>
  </si>
  <si>
    <t>20151030_N_MBSW_FEAT_PG4_24a62f</t>
  </si>
  <si>
    <t>E:\MA Source\Suyen Corporation\2015 Articles\20151030_N_MBSW_FEAT_PG4_24a62f.pdf</t>
  </si>
  <si>
    <t>20151030_O_10000001_NEWS_5_3204444462</t>
  </si>
  <si>
    <t>Lesley Mobo in a dazzling homecoming</t>
  </si>
  <si>
    <t>Becky Garcia</t>
  </si>
  <si>
    <t>E:\MA Source\Suyen Corporation\2015 Articles\20151030_O_10000001_NEWS_5_3204444462.pdf</t>
  </si>
  <si>
    <t>20151030_O_CANDYOL_NEWS_5_3201239355</t>
  </si>
  <si>
    <t>Style Files: Stella Cortes</t>
  </si>
  <si>
    <t>E:\MA Source\Suyen Corporation\2015 Articles\20151030_O_CANDYOL_NEWS_5_3201239355.pdf</t>
  </si>
  <si>
    <t>20151030_O_10000017_NEWS_5_3204881208</t>
  </si>
  <si>
    <t>Jo de Vivre: She wears the pants</t>
  </si>
  <si>
    <t>Joanna Cueco</t>
  </si>
  <si>
    <t>E:\MA Source\Suyen Corporation\2015 Articles\20151030_O_10000017_NEWS_5_3204881208.pdf</t>
  </si>
  <si>
    <t>20151030_O_STARMOMET_NEWS_8_3202661787</t>
  </si>
  <si>
    <t>Dwayne Johnson Comes to the Rescue When San Andreas Arrives Onto Blu-Ray and DVD</t>
  </si>
  <si>
    <t>Starmometer (www.starmometer.com)</t>
  </si>
  <si>
    <t>Mark S. Allen</t>
  </si>
  <si>
    <t>E:\MA Source\Suyen Corporation\2015 Articles\20151030_O_STARMOMET_NEWS_8_3202661787.pdf</t>
  </si>
  <si>
    <t>20151030_N_PDI_LS_PGC4_24a1f7</t>
  </si>
  <si>
    <t>Groping in the dark, half-naked men, fashion kitschfor charity's sake()</t>
  </si>
  <si>
    <t>E:\MA Source\Suyen Corporation\2015 Articles\20151030_N_PDI_LS_PGC4_24a1f7.pdf</t>
  </si>
  <si>
    <t>20151031_N_BM_COY_PGB1_24abdd</t>
  </si>
  <si>
    <t>H&amp;M TURNS ONE()</t>
  </si>
  <si>
    <t>E:\MA Source\Suyen Corporation\2015 Articles\20151031_N_BM_COY_PGB1_24abdd.pdf</t>
  </si>
  <si>
    <t>20151031_O_ORANGE_Press Release_9_3211609865</t>
  </si>
  <si>
    <t>A Special Treat from UNIQLO This Halloween</t>
  </si>
  <si>
    <t>Halloween Special</t>
  </si>
  <si>
    <t>E:\MA Source\Suyen Corporation\2015 Articles\20151031_O_ORANGE_Press Release_9_3211609865.pdf</t>
  </si>
  <si>
    <t>20151031_N_MT_BS_PGB5_24ab46</t>
  </si>
  <si>
    <t>Disney welcomes lifting of China's one-child rule()</t>
  </si>
  <si>
    <t>E:\MA Source\Suyen Corporation\2015 Articles\20151031_N_MT_BS_PGB5_24ab46.pdf</t>
  </si>
  <si>
    <t>20151031_N_PJ_OP_PG4,5_24a9d2</t>
  </si>
  <si>
    <t>My challenges in retail work()</t>
  </si>
  <si>
    <t>Benigno Aquino III</t>
  </si>
  <si>
    <t>E:\MA Source\Suyen Corporation\2015 Articles\20151031_N_PJ_OP_PG4,5_24a9d2.pdf</t>
  </si>
  <si>
    <t>20151101_O_10000014_NEWS_5_3219174073</t>
  </si>
  <si>
    <t>Holidays up aheadbut first, busy, buzz-y November</t>
  </si>
  <si>
    <t>Bench x Mobo</t>
  </si>
  <si>
    <t>E:\MA Source\Suyen Corporation\2015 Articles\20151101_O_10000014_NEWS_5_3219174073.pdf</t>
  </si>
  <si>
    <t>20151101_O_10000002_NEWS_5_3216994287</t>
  </si>
  <si>
    <t>The Red Affair</t>
  </si>
  <si>
    <t>E:\MA Source\Suyen Corporation\2015 Articles\20151101_O_10000002_NEWS_5_3216994287.pdf</t>
  </si>
  <si>
    <t>20151101_O_10000003_NEWS_4_3220781595</t>
  </si>
  <si>
    <t>What to expect from Lazada's 'online revolution'</t>
  </si>
  <si>
    <t>OPEN</t>
  </si>
  <si>
    <t>Retail Industry in the Philippines</t>
  </si>
  <si>
    <t>C:\Users\Monica\Desktop\Training Files\Notes\BENCH\Articles (Nov)\20151101_O_10000003_NEWS_4_3220781595.pdf</t>
  </si>
  <si>
    <t>C:\Users\Monica\Desktop\Training Files\Notes\BENCH\Articles (Nov)\</t>
  </si>
  <si>
    <t>20151101_O_XOXMRTNZ_BLOG_1_024317_Dress &amp; Sneakers Kin</t>
  </si>
  <si>
    <t>Dress &amp; Sneakers Kind Of Day()</t>
  </si>
  <si>
    <t>C:\Users\Monica\Desktop\Training Files\Notes\BENCH\Articles (Nov)\20151101_O_XOXMRTNZ_BLOG_1_024317_Dress &amp; Sneakers Kin.pdf</t>
  </si>
  <si>
    <t>20151101_N_STAN_LIFE_PGC3_24b0fb</t>
  </si>
  <si>
    <t>A RED MOVEMENT()</t>
  </si>
  <si>
    <t>C:\Users\Monica\Desktop\Training Files\Notes\BENCH\Articles (Nov)\20151101_N_STAN_LIFE_PGC3_24b0fb.pdf</t>
  </si>
  <si>
    <t>20151101_O_10000004_NEWS_8_3225887437</t>
  </si>
  <si>
    <t>Japanese retailers bullish on Philippine growth</t>
  </si>
  <si>
    <t>C:\Users\Monica\Desktop\Training Files\Notes\BENCH\Articles (Nov)\20151101_O_10000004_NEWS_8_3225887437.pdf</t>
  </si>
  <si>
    <t>20151101_O_10000001_NEWS_5_3224868750</t>
  </si>
  <si>
    <t>Uniqlo aims to be No. 1 in PH, eyes 120 stores by 2020</t>
  </si>
  <si>
    <t>Uniqlo Expansion</t>
  </si>
  <si>
    <t>C:\Users\Monica\Desktop\Training Files\Notes\BENCH\Articles (Nov)\20151101_O_10000001_NEWS_5_3224868750.pdf</t>
  </si>
  <si>
    <t>20151101_N_PDIS_SLS_PGC5_24ae2a</t>
  </si>
  <si>
    <t>Holidays up ahead - but first, busy, buzz-y November()</t>
  </si>
  <si>
    <t>Bench Body x Mobo</t>
  </si>
  <si>
    <t>C:\Users\Monica\Desktop\Training Files\Notes\BENCH\Articles (Nov)\20151101_N_PDIS_SLS_PGC5_24ae2a.pdf</t>
  </si>
  <si>
    <t>20151101_N_MBS_SLS_PGF4_24afbe</t>
  </si>
  <si>
    <t>The Red Affair()</t>
  </si>
  <si>
    <t>C:\Users\Monica\Desktop\Training Files\Notes\BENCH\Articles (Nov)\20151101_N_MBS_SLS_PGF4_24afbe.pdf</t>
  </si>
  <si>
    <t>20151102_M_MTRO_FEAT_PG139to151_24956d</t>
  </si>
  <si>
    <t>NEXT WAVE()</t>
  </si>
  <si>
    <t>C:\Users\Monica\Desktop\Training Files\Notes\BENCH\Articles (Nov)\20151102_M_MTRO_FEAT_PG139to151_24956d.pdf</t>
  </si>
  <si>
    <t>20151102_M_MTRO_FEAT_pg34_2494f4</t>
  </si>
  <si>
    <t>EXCLUSIVE FASHION()</t>
  </si>
  <si>
    <t>Lemaire</t>
  </si>
  <si>
    <t>C:\Users\Monica\Desktop\Training Files\Notes\BENCH\Articles (Nov)\20151102_M_MTRO_FEAT_pg34_2494f4.pdf</t>
  </si>
  <si>
    <t>20151102_M_MTRO_FEAT_pg50TO52_24950d</t>
  </si>
  <si>
    <t>LEADER OF THE PACK()</t>
  </si>
  <si>
    <t>Special Mention</t>
  </si>
  <si>
    <t>C:\Users\Monica\Desktop\Training Files\Notes\BENCH\Articles (Nov)\20151102_M_MTRO_FEAT_pg50TO52_24950d.pdf</t>
  </si>
  <si>
    <t>20151102_M_MTRO_LET_PG26_2494da</t>
  </si>
  <si>
    <t>EDITORS NOTE()</t>
  </si>
  <si>
    <t>C:\Users\Monica\Desktop\Training Files\Notes\BENCH\Articles (Nov)\20151102_M_MTRO_LET_PG26_2494da.pdf</t>
  </si>
  <si>
    <t>20151102_M_MWM_FEAT_PG80to85_248bd7</t>
  </si>
  <si>
    <t>Yuletide Cheer()</t>
  </si>
  <si>
    <t>Kid's Clothing</t>
  </si>
  <si>
    <t>C:\Users\Monica\Desktop\Training Files\Notes\BENCH\Articles (Nov)\20151102_M_MWM_FEAT_PG80to85_248bd7.pdf</t>
  </si>
  <si>
    <t>20151102_O_10000004_NEWS_8_3230804888</t>
  </si>
  <si>
    <t>Tokyo shares fall 1.87% by break on weak China data</t>
  </si>
  <si>
    <t>C:\Users\Monica\Desktop\Training Files\Notes\BENCH\Articles (Nov)\20151102_O_10000004_NEWS_8_3230804888.pdf</t>
  </si>
  <si>
    <t>20151102_O_POSH_BLOG_1_024374_Pinto Art Museum</t>
  </si>
  <si>
    <t>Pinto Art Museum()</t>
  </si>
  <si>
    <t>The Daily Posh Manual (www.thedailyposh.blogspot.com)</t>
  </si>
  <si>
    <t>C:\Users\Monica\Desktop\Training Files\Notes\BENCH\Articles (Nov)\20151102_O_POSH_BLOG_1_024374_Pinto Art Museum.pdf</t>
  </si>
  <si>
    <t>20151103_O_RELIV_NEWS_7_3237694495</t>
  </si>
  <si>
    <t>5 Must-Have Pieces to Give Your Bathroom an Upgrade</t>
  </si>
  <si>
    <t>Real Living (http://www.realliving.com.ph)</t>
  </si>
  <si>
    <t>C:\Users\Monica\Desktop\Training Files\Notes\BENCH\Articles (Nov)\20151103_O_RELIV_NEWS_7_3237694495.pdf</t>
  </si>
  <si>
    <t>20151102_M_YES_FEAT_pg16_249dd9</t>
  </si>
  <si>
    <t>No Trouble with the Curve()</t>
  </si>
  <si>
    <t>Bam Abellon</t>
  </si>
  <si>
    <t>C:\Users\Monica\Desktop\Training Files\Notes\BENCH\Articles (Nov)\20151102_M_YES_FEAT_pg16_249dd9.pdf</t>
  </si>
  <si>
    <t>20151102_M_YES_PEP_PG26to28_249df8</t>
  </si>
  <si>
    <t>Love Local()</t>
  </si>
  <si>
    <t>C:\Users\Monica\Desktop\Training Files\Notes\BENCH\Articles (Nov)\20151102_M_YES_PEP_PG26to28_249df8.pdf</t>
  </si>
  <si>
    <t>20151102_M_MTRO_FEAT_pg126TO136_249565</t>
  </si>
  <si>
    <t>OLD WORLD CHARM OF NEW MANILA()</t>
  </si>
  <si>
    <t>Fashion Styles</t>
  </si>
  <si>
    <t>C:\Users\Monica\Desktop\Training Files\Notes\BENCH\Articles (Nov)\20151102_M_MTRO_FEAT_pg126TO136_249565.pdf</t>
  </si>
  <si>
    <t>20151102_N_STAN_BS_pgB3_24b305</t>
  </si>
  <si>
    <t>Uniqlo aims to be No. 1 clothing brand</t>
  </si>
  <si>
    <t>C:\Users\Monica\Desktop\Training Files\Notes\BENCH\Articles (Nov)\20151102_N_STAN_BS_pgB3_24b305.pdf</t>
  </si>
  <si>
    <t>20151102_M_MTRO_FEAT_pg46,48_24950b_CULT FOLLOWING</t>
  </si>
  <si>
    <t>CULT FOLLOWING()</t>
  </si>
  <si>
    <t>Holiday Collection</t>
  </si>
  <si>
    <t>C:\Users\Monica\Desktop\Training Files\Notes\BENCH\Articles (Nov)\20151102_M_MTRO_FEAT_pg46,48_24950b_CULT FOLLOWING.pdf</t>
  </si>
  <si>
    <t>20151102_M_MTRO_FEAT_pg58TO70_249517</t>
  </si>
  <si>
    <t>2015 HOLIDAY GIFT GUIDE()</t>
  </si>
  <si>
    <t>Gift Guide</t>
  </si>
  <si>
    <t>C:\Users\Monica\Desktop\Training Files\Notes\BENCH\Articles (Nov)\20151102_M_MTRO_FEAT_pg58TO70_249517.pdf</t>
  </si>
  <si>
    <t>20151102_M_MWM_FEAT_pg28TO35_248bc1</t>
  </si>
  <si>
    <t>Quick and Fab</t>
  </si>
  <si>
    <t>Women's Clothing</t>
  </si>
  <si>
    <t>C:\Users\Monica\Desktop\Training Files\Notes\BENCH\Articles (Nov)\20151102_M_MWM_FEAT_pg28TO35_248bc1.pdf</t>
  </si>
  <si>
    <t>20151102_N_BW_COY_pg4OFS1_24b6c7</t>
  </si>
  <si>
    <t>Japanese retailers bullish on Philippine growth()</t>
  </si>
  <si>
    <t>C:\Users\Monica\Desktop\Training Files\Notes\BENCH\Articles (Nov)\20151102_N_BW_COY_pg4OFS1_24b6c7.pdf</t>
  </si>
  <si>
    <t>20151102_N_MT_BT_pgB3_24b5df</t>
  </si>
  <si>
    <t>Uniqloaims to be No. 1 in PH, eyes 120 stores by 2020</t>
  </si>
  <si>
    <t>C:\Users\Monica\Desktop\Training Files\Notes\BENCH\Articles (Nov)\20151102_N_MT_BT_pgB3_24b5df.pdf</t>
  </si>
  <si>
    <t>20151102_M_MTRO_FEAT_pg164TO173_249576</t>
  </si>
  <si>
    <t>WOMEN OF NOW 2015()</t>
  </si>
  <si>
    <t>Celebrity Fashion</t>
  </si>
  <si>
    <t>C:\Users\Monica\Desktop\Training Files\Notes\BENCH\Articles (Nov)\20151102_M_MTRO_FEAT_pg164TO173_249576.pdf</t>
  </si>
  <si>
    <t>20151102_M_MTRO_FEAT_PG30_2494e4</t>
  </si>
  <si>
    <t>DRESS TIMELESSLY IN STYLE()</t>
  </si>
  <si>
    <t>C:\Users\Monica\Desktop\Training Files\Notes\BENCH\Articles (Nov)\20151102_M_MTRO_FEAT_PG30_2494e4.pdf</t>
  </si>
  <si>
    <t>20151102_M_MWM_COVER_pgCOV1,6,63TO71_248bb3</t>
  </si>
  <si>
    <t>After The Storm()</t>
  </si>
  <si>
    <t>Ronna Capili Bonifacio</t>
  </si>
  <si>
    <t>C:\Users\Monica\Desktop\Training Files\Notes\BENCH\Articles (Nov)\20151102_M_MWM_COVER_pgCOV1,6,63TO71_248bb3.pdf</t>
  </si>
  <si>
    <t>20151102_O_RELIV_NEWS_1_024391_10 Things to Love in</t>
  </si>
  <si>
    <t>10 Things to Love in Martine de Luna's Home and Beyond()</t>
  </si>
  <si>
    <t>Therese Dehesa &amp; Katherine Lopez</t>
  </si>
  <si>
    <t>C:\Users\Monica\Desktop\Training Files\Notes\BENCH\Articles (Nov)\20151102_O_RELIV_NEWS_1_024391_10 Things to Love in.pdf</t>
  </si>
  <si>
    <t>20151103_O_STYLBIB_NEWS_1_024392_The 15 H&amp;M Designer</t>
  </si>
  <si>
    <t>The 15 H&amp;M Designer Collaborations in the Past 10 Years()</t>
  </si>
  <si>
    <t>15 H&amp;M Designer Collaborations</t>
  </si>
  <si>
    <t>C:\Users\Monica\Desktop\Training Files\Notes\BENCH\Articles (Nov)\20151103_O_STYLBIB_NEWS_1_024392_The 15 H&amp;M Designer.pdf</t>
  </si>
  <si>
    <t>20151104_O_10000014_NEWS_5_3249614783</t>
  </si>
  <si>
    <t>Balmain x H&amp;M finally in Manila</t>
  </si>
  <si>
    <t>C:\Users\Monica\Desktop\Training Files\Notes\BENCH\Articles (Nov)\20151104_O_10000014_NEWS_5_3249614783.pdf</t>
  </si>
  <si>
    <t>20151103_N_MLY_LIVE_pgB7_24be17</t>
  </si>
  <si>
    <t>: Lesley Holm's dynasty glamour dazzles the Red Charity Gala 2015</t>
  </si>
  <si>
    <t>C:\Users\Monica\Desktop\Training Files\Notes\BENCH\Articles (Nov)\20151103_N_MLY_LIVE_pgB7_24be17.pdf</t>
  </si>
  <si>
    <t>20151103_N_TPS_FRNTPG_PG1,5_24bcdd</t>
  </si>
  <si>
    <t>SM bags Retail Asia awards as Phi's top retailer()</t>
  </si>
  <si>
    <t>SM Tie-Up</t>
  </si>
  <si>
    <t>C:\Users\Monica\Desktop\Training Files\Notes\BENCH\Articles (Nov)\20151103_N_TPS_FRNTPG_PG1,5_24bcdd.pdf</t>
  </si>
  <si>
    <t>20151103_O_10000012_NEWS_6_3247847484</t>
  </si>
  <si>
    <t>Manila APRCE lives up to high expectations</t>
  </si>
  <si>
    <t>Official Attendance</t>
  </si>
  <si>
    <t>C:\Users\Monica\Desktop\Training Files\Notes\BENCH\Articles (Nov)\20151103_O_10000012_NEWS_6_3247847484.pdf</t>
  </si>
  <si>
    <t>20151103_O_10000086_NEWS_7_3247538342</t>
  </si>
  <si>
    <t>Halloween Ahhh-mazing Delights at SM!</t>
  </si>
  <si>
    <t>C:\Users\Monica\Desktop\Training Files\Notes\BENCH\Articles (Nov)\20151103_O_10000086_NEWS_7_3247538342.pdf</t>
  </si>
  <si>
    <t>20151104_O_10000014_NEWS_5_3253694827</t>
  </si>
  <si>
    <t>What you didnt know about the ternoand no, it wasnt Ramon Valera who invented it</t>
  </si>
  <si>
    <t>Fashionable Filipinas Launch</t>
  </si>
  <si>
    <t>C:\Users\Monica\Desktop\Training Files\Notes\BENCH\Articles (Nov)\20151104_O_10000014_NEWS_5_3253694827.pdf</t>
  </si>
  <si>
    <t>20151103_O_10000014_NEWS_5_3246538471</t>
  </si>
  <si>
    <t>4 Home and Office Fixtures You Can Use for Makeup Storage</t>
  </si>
  <si>
    <t>Storage</t>
  </si>
  <si>
    <t>C:\Users\Monica\Desktop\Training Files\Notes\BENCH\Articles (Nov)\20151103_O_10000014_NEWS_5_3246538471.pdf</t>
  </si>
  <si>
    <t>20151104_O_CHUVANESS_BLOG_1_024594_Visit To Eat Bulaga!</t>
  </si>
  <si>
    <t>Visit To Eat Bulaga!()</t>
  </si>
  <si>
    <t>Chuvaness(http://chuvaness.com)</t>
  </si>
  <si>
    <t>C:\Users\Monica\Desktop\Training Files\Notes\BENCH\Articles (Nov)\20151104_O_CHUVANESS_BLOG_1_024594_Visit To Eat Bulaga!.pdf</t>
  </si>
  <si>
    <t>20151104_O_megastyle_NEWS_1_024537_#HMBalmaination VIP</t>
  </si>
  <si>
    <t>#HMBalmaination VIP Launch in Manila()</t>
  </si>
  <si>
    <t>C:\Users\Monica\Desktop\Training Files\Notes\BENCH\Articles (Nov)\20151104_O_megastyle_NEWS_1_024537_#HMBalmaination VIP.pdf</t>
  </si>
  <si>
    <t>20151104_O_STYLBIB_NEWS_1_024539_H&amp;M Balmain Launch</t>
  </si>
  <si>
    <t>H&amp;M Balmain Launch()</t>
  </si>
  <si>
    <t>C:\Users\Monica\Desktop\Training Files\Notes\BENCH\Articles (Nov)\20151104_O_STYLBIB_NEWS_1_024539_H&amp;M Balmain Launch.pdf</t>
  </si>
  <si>
    <t>20151104_M_CMOM_FEAT_pg116_24baf7</t>
  </si>
  <si>
    <t>Minis in Monochrome()</t>
  </si>
  <si>
    <t>C:\Users\Monica\Desktop\Training Files\Notes\BENCH\Articles (Nov)\20151104_M_CMOM_FEAT_pg116_24baf7.pdf</t>
  </si>
  <si>
    <t>20151104_N_BM_PROP_pgE4_24cabe</t>
  </si>
  <si>
    <t>Manila APRCE lives up to high expectations()</t>
  </si>
  <si>
    <t>C:\Users\Monica\Desktop\Training Files\Notes\BENCH\Articles (Nov)\20151104_N_BM_PROP_pgE4_24cabe.pdf</t>
  </si>
  <si>
    <t>20151104_N_MLY_CORP_PGA10_24c74e</t>
  </si>
  <si>
    <t>Creating livelihood()</t>
  </si>
  <si>
    <t>Livelihood Training</t>
  </si>
  <si>
    <t>C:\Users\Monica\Desktop\Training Files\Notes\BENCH\Articles (Nov)\20151104_N_MLY_CORP_PGA10_24c74e.pdf</t>
  </si>
  <si>
    <t>20151104_N_PDI_BS_PGB4_24c569</t>
  </si>
  <si>
    <t>RETAIL ASIA AWARDS SM AS THE PHILIPPINES' TOP RETAILER()</t>
  </si>
  <si>
    <t>C:\Users\Monica\Desktop\Training Files\Notes\BENCH\Articles (Nov)\20151104_N_PDI_BS_PGB4_24c569.pdf</t>
  </si>
  <si>
    <t>20151104_O_10000084_NEWS_1_024536_Balmain x H&amp;M finall</t>
  </si>
  <si>
    <t>Balmain x H&amp;M finally in Manila()</t>
  </si>
  <si>
    <t>x</t>
  </si>
  <si>
    <t>Manila News.Net(www.manilanews.net)</t>
  </si>
  <si>
    <t>C:\Users\Monica\Desktop\Training Files\Notes\BENCH\Articles (Nov)\20151104_O_10000084_NEWS_1_024536_Balmain x H&amp;M finall.pdf</t>
  </si>
  <si>
    <t>20151104_O_PHHOLA_NEWS_10_3258058958</t>
  </si>
  <si>
    <t>H&amp;M X Balmain Collection Arrives in the Philippines!</t>
  </si>
  <si>
    <t>C:\Users\Monica\Desktop\Training Files\Notes\BENCH\Articles (Nov)\20151104_O_PHHOLA_NEWS_10_3258058958.pdf</t>
  </si>
  <si>
    <t>20151104_N_PDI_LS_pgE1,E2_24c5f5</t>
  </si>
  <si>
    <t>What you didn't know about the 'terno'-and no, it wasn't Ramon Valera who invented it</t>
  </si>
  <si>
    <t>C:\Users\Monica\Desktop\Training Files\Notes\BENCH\Articles (Nov)\20151104_N_PDI_LS_pgE1,E2_24c5f5.pdf</t>
  </si>
  <si>
    <t>20151104_M_CMOM_FEAT_PG42to48_24badd</t>
  </si>
  <si>
    <t>Sweater Weather()</t>
  </si>
  <si>
    <t>C:\Users\Monica\Desktop\Training Files\Notes\BENCH\Articles (Nov)\20151104_M_CMOM_FEAT_PG42to48_24badd.pdf</t>
  </si>
  <si>
    <t>20151104_O_DWIZ882_NEWS_1_024540_Jasmine Curtis at ex</t>
  </si>
  <si>
    <t>Jasmine Curtis at ex-boyfriend na si Sam Concepcion naispatang magkasama sa isang fashion event()</t>
  </si>
  <si>
    <t>DWIZ882 Manual (www.dwiz882.com)</t>
  </si>
  <si>
    <t>Meann Tanbio</t>
  </si>
  <si>
    <t>C:\Users\Monica\Desktop\Training Files\Notes\BENCH\Articles (Nov)\20151104_O_DWIZ882_NEWS_1_024540_Jasmine Curtis at ex.pdf</t>
  </si>
  <si>
    <t>20151104_O_PAULPR_BLOG_1_024393_MY 7 PICKS FROM THE</t>
  </si>
  <si>
    <t>MY 7 PICKS FROM THE BALMAIN X H&amp;M COLLABORATION()</t>
  </si>
  <si>
    <t>Paul Riyadh</t>
  </si>
  <si>
    <t>C:\Users\Monica\Desktop\Training Files\Notes\BENCH\Articles (Nov)\20151104_O_PAULPR_BLOG_1_024393_MY 7 PICKS FROM THE.pdf</t>
  </si>
  <si>
    <t>20151104_O_10000014_NEWS_5_3257951418</t>
  </si>
  <si>
    <t>Megan Young, Heart Evangelista Answer Our Silliest Questions at #HMBalmaination Manila</t>
  </si>
  <si>
    <t>C:\Users\Monica\Desktop\Training Files\Notes\BENCH\Articles (Nov)\20151104_O_10000014_NEWS_5_3257951418.pdf</t>
  </si>
  <si>
    <t>20151104_O_STYLBIB_NEWS_1_024578_WATCH Kendall Jenner</t>
  </si>
  <si>
    <t>WATCH: Kendall Jenner Shows Off Her Dance Moves()</t>
  </si>
  <si>
    <t>C:\Users\Monica\Desktop\Training Files\Notes\BENCH\Articles (Nov)\20151104_O_STYLBIB_NEWS_1_024578_WATCH Kendall Jenner.pdf</t>
  </si>
  <si>
    <t>20151105_M_CAND_FEAT_pg15_24c283_CANDY SHOP</t>
  </si>
  <si>
    <t>CANDY SHOP()</t>
  </si>
  <si>
    <t>C:\Users\Monica\Desktop\Training Files\Notes\BENCH\Articles (Nov)\20151105_M_CAND_FEAT_pg15_24c283_CANDY SHOP.pdf</t>
  </si>
  <si>
    <t>20151105_N_BOMB_ENT_pg7_24d2c7</t>
  </si>
  <si>
    <t>Angelika dela Cruz, isinilang na ang pangalawang anak()</t>
  </si>
  <si>
    <t>C:\Users\Monica\Desktop\Training Files\Notes\BENCH\Articles (Nov)\20151105_N_BOMB_ENT_pg7_24d2c7.pdf</t>
  </si>
  <si>
    <t>20151105_O_MOMFLEU_BLOG_1_024585_Usapang Mag-Asawa Na</t>
  </si>
  <si>
    <t>Usapang Mag-Asawa Na Naman()</t>
  </si>
  <si>
    <t>C:\Users\Monica\Desktop\Training Files\Notes\BENCH\Articles (Nov)\20151105_O_MOMFLEU_BLOG_1_024585_Usapang Mag-Asawa Na.pdf</t>
  </si>
  <si>
    <t>20151105_M_CAND_FEAT_pg91_24c2cd</t>
  </si>
  <si>
    <t>STYLE SHOWDOWN()</t>
  </si>
  <si>
    <t>C:\Users\Monica\Desktop\Training Files\Notes\BENCH\Articles (Nov)\20151105_M_CAND_FEAT_pg91_24c2cd.pdf</t>
  </si>
  <si>
    <t>20151105_M_CAND_FEAT_pg91_24c2d1</t>
  </si>
  <si>
    <t>ACCESSORY OF THE MOMENT()</t>
  </si>
  <si>
    <t>C:\Users\Monica\Desktop\Training Files\Notes\BENCH\Articles (Nov)\20151105_M_CAND_FEAT_pg91_24c2d1.pdf</t>
  </si>
  <si>
    <t>20151105_M_WJ_FEAT_PG44_24cbe3</t>
  </si>
  <si>
    <t>What Brands are Filipinos Buying Online?()</t>
  </si>
  <si>
    <t>Top Online Brand</t>
  </si>
  <si>
    <t>C:\Users\Monica\Desktop\Training Files\Notes\BENCH\Articles (Nov)\20151105_M_WJ_FEAT_PG44_24cbe3.pdf</t>
  </si>
  <si>
    <t>20151105_M_WJ_FEAT_PG46_24cbe8</t>
  </si>
  <si>
    <t>And the New Miss World Philippines is ...()</t>
  </si>
  <si>
    <t>Miss World</t>
  </si>
  <si>
    <t>C:\Users\Monica\Desktop\Training Files\Notes\BENCH\Articles (Nov)\20151105_M_WJ_FEAT_PG46_24cbe8.pdf</t>
  </si>
  <si>
    <t>20151105_M_CAND_COVER_pgCover,2,43to49_24c2a9</t>
  </si>
  <si>
    <t>WATCH THE THRONE()</t>
  </si>
  <si>
    <t>C:\Users\Monica\Desktop\Training Files\Notes\BENCH\Articles (Nov)\20151105_M_CAND_COVER_pgCover,2,43to49_24c2a9.pdf</t>
  </si>
  <si>
    <t>20151105_O_STYLBIB_NEWS_1_024579_Scenes from the Laun</t>
  </si>
  <si>
    <t>Scenes from the Launch of H&amp;M X Balmain()</t>
  </si>
  <si>
    <t>C:\Users\Monica\Desktop\Training Files\Notes\BENCH\Articles (Nov)\20151105_O_STYLBIB_NEWS_1_024579_Scenes from the Laun.pdf</t>
  </si>
  <si>
    <t>20151105_O_STYLBIB_NEWS_1_024581_Nadine Lustre, James</t>
  </si>
  <si>
    <t>Nadine Lustre, James Reid, and More Celebs We Spotted at the H&amp;M X Balmain VIP Shopping Party()</t>
  </si>
  <si>
    <t>C:\Users\Monica\Desktop\Training Files\Notes\BENCH\Articles (Nov)\20151105_O_STYLBIB_NEWS_1_024581_Nadine Lustre, James.pdf</t>
  </si>
  <si>
    <t>20151105_M_CAND_FEAT_pg94,95_24c2d4</t>
  </si>
  <si>
    <t>ATHLEISURE 4 WAYS()</t>
  </si>
  <si>
    <t>Sportswear</t>
  </si>
  <si>
    <t>C:\Users\Monica\Desktop\Training Files\Notes\BENCH\Articles (Nov)\20151105_M_CAND_FEAT_pg94,95_24c2d4.pdf</t>
  </si>
  <si>
    <t>20151105_M_REAL_FEAT_pg70TO76_24cbb2</t>
  </si>
  <si>
    <t>EURO POP()</t>
  </si>
  <si>
    <t>Cecile Jusi Baltasar</t>
  </si>
  <si>
    <t>C:\Users\Monica\Desktop\Training Files\Notes\BENCH\Articles (Nov)\20151105_M_REAL_FEAT_pg70TO76_24cbb2.pdf</t>
  </si>
  <si>
    <t>20151105_O_megastyle_NEWS_1_024584_The Genius of Alber</t>
  </si>
  <si>
    <t>The Genius of Alber Elbaz()</t>
  </si>
  <si>
    <t>Former Collaboration Lanvin</t>
  </si>
  <si>
    <t>Cessi Trenas</t>
  </si>
  <si>
    <t>C:\Users\Monica\Desktop\Training Files\Notes\BENCH\Articles (Nov)\20151105_O_megastyle_NEWS_1_024584_The Genius of Alber.pdf</t>
  </si>
  <si>
    <t>20151105_M_REAL_FEAT_pg12TO16_24cbb6</t>
  </si>
  <si>
    <t>THE SPIRIT OF GIVING()</t>
  </si>
  <si>
    <t>Dagny Madamba</t>
  </si>
  <si>
    <t>C:\Users\Monica\Desktop\Training Files\Notes\BENCH\Articles (Nov)\20151105_M_REAL_FEAT_pg12TO16_24cbb6.pdf</t>
  </si>
  <si>
    <t>20151105_M_REAL_FEAT_pg50TO58_24cbad</t>
  </si>
  <si>
    <t>INTO THE BLUE()</t>
  </si>
  <si>
    <t>Dominique Herman</t>
  </si>
  <si>
    <t>C:\Users\Monica\Desktop\Training Files\Notes\BENCH\Articles (Nov)\20151105_M_REAL_FEAT_pg50TO58_24cbad.pdf</t>
  </si>
  <si>
    <t>20151105_M_REAL_FEAT_pg78to84_24cbbf</t>
  </si>
  <si>
    <t>COMPACT URBAN()</t>
  </si>
  <si>
    <t>C:\Users\Monica\Desktop\Training Files\Notes\BENCH\Articles (Nov)\20151105_M_REAL_FEAT_pg78to84_24cbbf.pdf</t>
  </si>
  <si>
    <t>20151105_M_CAND_FEAT_pg74TO77_24c2bb</t>
  </si>
  <si>
    <t>RELATIONSHIP GOALS()</t>
  </si>
  <si>
    <t>C:\Users\Monica\Desktop\Training Files\Notes\BENCH\Articles (Nov)\20151105_M_CAND_FEAT_pg74TO77_24c2bb.pdf</t>
  </si>
  <si>
    <t>20151106_O_10000002_NEWS_5_3275835406</t>
  </si>
  <si>
    <t>Family first</t>
  </si>
  <si>
    <t>Personal Shopping</t>
  </si>
  <si>
    <t>Product Use</t>
  </si>
  <si>
    <t>C:\Users\Monica\Desktop\Training Files\Notes\BENCH\Articles (Nov)\20151106_O_10000002_NEWS_5_3275835406.pdf</t>
  </si>
  <si>
    <t>20151105_M_REAL_FEAT_PG87,88_24cbc3</t>
  </si>
  <si>
    <t>Real Living Notebook()</t>
  </si>
  <si>
    <t>C:\Users\Monica\Desktop\Training Files\Notes\BENCH\Articles (Nov)\20151105_M_REAL_FEAT_PG87,88_24cbc3.pdf</t>
  </si>
  <si>
    <t>20151105_M_CAND_FEAT_pg50TO57_24c2ac</t>
  </si>
  <si>
    <t>SOMETHING BLUE()</t>
  </si>
  <si>
    <t>C:\Users\Monica\Desktop\Training Files\Notes\BENCH\Articles (Nov)\20151105_M_CAND_FEAT_pg50TO57_24c2ac.pdf</t>
  </si>
  <si>
    <t>20151105_M_CAND_FEAT_pg58TO63_24c2ae_CROWNING GLORY</t>
  </si>
  <si>
    <t>CROWNING GLORY()</t>
  </si>
  <si>
    <t>C:\Users\Monica\Desktop\Training Files\Notes\BENCH\Articles (Nov)\20151105_M_CAND_FEAT_pg58TO63_24c2ae_CROWNING GLORY.pdf</t>
  </si>
  <si>
    <t>20151105_M_CAND_FEAT_pg16_24c286</t>
  </si>
  <si>
    <t>GALLERY GIRL()</t>
  </si>
  <si>
    <t>C:\Users\Monica\Desktop\Training Files\Notes\BENCH\Articles (Nov)\20151105_M_CAND_FEAT_pg16_24c286.pdf</t>
  </si>
  <si>
    <t>20151105_M_CAND_FEAT_pg17_24c287</t>
  </si>
  <si>
    <t>Make you BLUSH()</t>
  </si>
  <si>
    <t>C:\Users\Monica\Desktop\Training Files\Notes\BENCH\Articles (Nov)\20151105_M_CAND_FEAT_pg17_24c287.pdf</t>
  </si>
  <si>
    <t>20151105_M_CAND_FEAT_pg20_24c28b</t>
  </si>
  <si>
    <t>DO THE POLKA()</t>
  </si>
  <si>
    <t>C:\Users\Monica\Desktop\Training Files\Notes\BENCH\Articles (Nov)\20151105_M_CAND_FEAT_pg20_24c28b.pdf</t>
  </si>
  <si>
    <t>20151105_M_CAND_FEAT_pg24_24c28e</t>
  </si>
  <si>
    <t>THE BLING RING()</t>
  </si>
  <si>
    <t>C:\Users\Monica\Desktop\Training Files\Notes\BENCH\Articles (Nov)\20151105_M_CAND_FEAT_pg24_24c28e.pdf</t>
  </si>
  <si>
    <t>20151105_M_REAL_FEAT_pg30TO33_24cba8</t>
  </si>
  <si>
    <t>Table stories()</t>
  </si>
  <si>
    <t>Paula De Guzman</t>
  </si>
  <si>
    <t>C:\Users\Monica\Desktop\Training Files\Notes\BENCH\Articles (Nov)\20151105_M_REAL_FEAT_pg30TO33_24cba8.pdf</t>
  </si>
  <si>
    <t>20151105_M_REAL_FEAT_PG77_24cbb5</t>
  </si>
  <si>
    <t>GET THE LOOK OF A MODERN MONOCHROME PAD()</t>
  </si>
  <si>
    <t>C:\Users\Monica\Desktop\Training Files\Notes\BENCH\Articles (Nov)\20151105_M_REAL_FEAT_PG77_24cbb5.pdf</t>
  </si>
  <si>
    <t>20151105_M_CAND_FEAT_pg88_24c2c8</t>
  </si>
  <si>
    <t>COMEBACK KID()</t>
  </si>
  <si>
    <t>Sam Potenciano</t>
  </si>
  <si>
    <t>C:\Users\Monica\Desktop\Training Files\Notes\BENCH\Articles (Nov)\20151105_M_CAND_FEAT_pg88_24c2c8.pdf</t>
  </si>
  <si>
    <t>20151105_M_REAL_FEAT_pg26,28_24cba6</t>
  </si>
  <si>
    <t>GOLDEN ABC: OFFICE CRUSH()</t>
  </si>
  <si>
    <t>C:\Users\Monica\Desktop\Training Files\Notes\BENCH\Articles (Nov)\20151105_M_REAL_FEAT_pg26,28_24cba6.pdf</t>
  </si>
  <si>
    <t>20151105_M_REAL_FEAT_pg34,36_24cba9</t>
  </si>
  <si>
    <t>KITCHEN OUTLAWS()</t>
  </si>
  <si>
    <t>C:\Users\Monica\Desktop\Training Files\Notes\BENCH\Articles (Nov)\20151105_M_REAL_FEAT_pg34,36_24cba9.pdf</t>
  </si>
  <si>
    <t>20151105_M_REAL_FEAT_PG49_24cbac</t>
  </si>
  <si>
    <t>GET THE LOOK OF A COOL, GRAY CONDO()</t>
  </si>
  <si>
    <t>C:\Users\Monica\Desktop\Training Files\Notes\BENCH\Articles (Nov)\20151105_M_REAL_FEAT_PG49_24cbac.pdf</t>
  </si>
  <si>
    <t>20151105_M_REAL_FEAT_PG92_24cbca</t>
  </si>
  <si>
    <t>TOP 10 CHOPPING BOARDS()</t>
  </si>
  <si>
    <t>C:\Users\Monica\Desktop\Training Files\Notes\BENCH\Articles (Nov)\20151105_M_REAL_FEAT_PG92_24cbca.pdf</t>
  </si>
  <si>
    <t>20151105_O_STYLBIB_NEWS_1_024580_A Dudes Guide to Wea</t>
  </si>
  <si>
    <t>A Dudes Guide to Wearing the H&amp;M X Balmain Collection()</t>
  </si>
  <si>
    <t>C:\Users\Monica\Desktop\Training Files\Notes\BENCH\Articles (Nov)\20151105_O_STYLBIB_NEWS_1_024580_A Dudes Guide to Wea.pdf</t>
  </si>
  <si>
    <t>20151106_N_MBSW_CVRS_PGCov1,3,16to23_24d71f</t>
  </si>
  <si>
    <t>Rock Hard()</t>
  </si>
  <si>
    <t>C:\Users\Monica\Desktop\Training Files\Notes\BENCH\Articles (Nov)\20151106_N_MBSW_CVRS_PGCov1,3,16to23_24d71f.pdf</t>
  </si>
  <si>
    <t>20151106_N_MBSW_FEAT_pg4_24d77d</t>
  </si>
  <si>
    <t>Editor's Note</t>
  </si>
  <si>
    <t>C:\Users\Monica\Desktop\Training Files\Notes\BENCH\Articles (Nov)\20151106_N_MBSW_FEAT_pg4_24d77d.pdf</t>
  </si>
  <si>
    <t>20151106_N_MB_NEWS_PG7_24dab9</t>
  </si>
  <si>
    <t>FRIDAY SPECIAL()</t>
  </si>
  <si>
    <t>C:\Users\Monica\Desktop\Training Files\Notes\BENCH\Articles (Nov)\20151106_N_MB_NEWS_PG7_24dab9.pdf</t>
  </si>
  <si>
    <t>20151106_N_MBSW_FEAT_pg4_24d77c</t>
  </si>
  <si>
    <t>Pedro Puig</t>
  </si>
  <si>
    <t>C:\Users\Monica\Desktop\Training Files\Notes\BENCH\Articles (Nov)\20151106_N_MBSW_FEAT_pg4_24d77c.pdf</t>
  </si>
  <si>
    <t>20151106_N_MBSW_WAW_PG14,15_24d7d6</t>
  </si>
  <si>
    <t>Executive Charm()</t>
  </si>
  <si>
    <t>C:\Users\Monica\Desktop\Training Files\Notes\BENCH\Articles (Nov)\20151106_N_MBSW_WAW_PG14,15_24d7d6.pdf</t>
  </si>
  <si>
    <t>20151106_N_MBSW_WN_PG6_24d7cb</t>
  </si>
  <si>
    <t>Homey Holidays()</t>
  </si>
  <si>
    <t>C:\Users\Monica\Desktop\Training Files\Notes\BENCH\Articles (Nov)\20151106_N_MBSW_WN_PG6_24d7cb.pdf</t>
  </si>
  <si>
    <t>20151106_N_STAN_WRLD_PGB5_24d73d</t>
  </si>
  <si>
    <t>Pre-launch()</t>
  </si>
  <si>
    <t>C:\Users\Monica\Desktop\Training Files\Notes\BENCH\Articles (Nov)\20151106_N_STAN_WRLD_PGB5_24d73d.pdf</t>
  </si>
  <si>
    <t>20151106_O_CANDYOL_NEWS_5_3283296234</t>
  </si>
  <si>
    <t>Style Files: Julia Gatus</t>
  </si>
  <si>
    <t>C:\Users\Monica\Desktop\Training Files\Notes\BENCH\Articles (Nov)\20151106_O_CANDYOL_NEWS_5_3283296234.pdf</t>
  </si>
  <si>
    <t>20151106_N_MB_LL_PGC4_24d9cc</t>
  </si>
  <si>
    <t>Family First()</t>
  </si>
  <si>
    <t>C:\Users\Monica\Desktop\Training Files\Notes\BENCH\Articles (Nov)\20151106_N_MB_LL_PGC4_24d9cc.pdf</t>
  </si>
  <si>
    <t>20151106_M_TGIR_FEAT_pg50,51_24d3db</t>
  </si>
  <si>
    <t>C:\Users\Monica\Desktop\Training Files\Notes\BENCH\Articles (Nov)\20151106_M_TGIR_FEAT_pg50,51_24d3db.pdf</t>
  </si>
  <si>
    <t>20151106_M_TGIR_FEAT_PG52to57_24d3dd</t>
  </si>
  <si>
    <t>Cozy COVER UPS()</t>
  </si>
  <si>
    <t>C:\Users\Monica\Desktop\Training Files\Notes\BENCH\Articles (Nov)\20151106_M_TGIR_FEAT_PG52to57_24d3dd.pdf</t>
  </si>
  <si>
    <t>20151106_M_TGIR_FEAT_pg49_24d3d5_Best FOOT Forward</t>
  </si>
  <si>
    <t>Best FOOT Forward()</t>
  </si>
  <si>
    <t>C:\Users\Monica\Desktop\Training Files\Notes\BENCH\Articles (Nov)\20151106_M_TGIR_FEAT_pg49_24d3d5_Best FOOT Forward.pdf</t>
  </si>
  <si>
    <t>20151106_M_TGIR_FEAT_PG58_24d3e1</t>
  </si>
  <si>
    <t>HOW TO WEAR YOUR Quirky PRINTS()</t>
  </si>
  <si>
    <t>C:\Users\Monica\Desktop\Training Files\Notes\BENCH\Articles (Nov)\20151106_M_TGIR_FEAT_PG58_24d3e1.pdf</t>
  </si>
  <si>
    <t>20151107_O_10000014_NEWS_5_3292207333</t>
  </si>
  <si>
    <t>Whats big in the Big Apple</t>
  </si>
  <si>
    <t>C:\Users\Monica\Desktop\Training Files\Notes\BENCH\Articles (Nov)\20151107_O_10000014_NEWS_5_3292207333.pdf</t>
  </si>
  <si>
    <t>20151107_N_PDI_LS_pgC4_24de70_Whats big in the Big</t>
  </si>
  <si>
    <t>What's big in the Big Apple()</t>
  </si>
  <si>
    <t>C:\Users\Monica\Desktop\Training Files\Notes\BENCH\Articles (Nov)\20151107_N_PDI_LS_pgC4_24de70_Whats big in the Big.pdf</t>
  </si>
  <si>
    <t>20151108_O_10000076_NEWS_4_3302436867</t>
  </si>
  <si>
    <t>Gino Gonzales and Mark Lewis Higgins tell the story of a dress, the birth of a nation</t>
  </si>
  <si>
    <t>C:\Users\Monica\Desktop\Training Files\Notes\BENCH\Articles (Nov)\20151108_O_10000076_NEWS_4_3302436867.pdf</t>
  </si>
  <si>
    <t>20151108_O_10000076_NEWS_4_3302436891</t>
  </si>
  <si>
    <t>Ben Chans latest book launch honors the terno and Joe Salazar</t>
  </si>
  <si>
    <t>C:\Users\Monica\Desktop\Training Files\Notes\BENCH\Articles (Nov)\20151108_O_10000076_NEWS_4_3302436891.pdf</t>
  </si>
  <si>
    <t>20151108_O_10000061_NEWS_1_024592_Strong payrolls lift</t>
  </si>
  <si>
    <t>Strong payrolls lift retailer hopes further()</t>
  </si>
  <si>
    <t>GMA News.tv(gmanews.tv)</t>
  </si>
  <si>
    <t>C:\Users\Monica\Desktop\Training Files\Notes\BENCH\Articles (Nov)\20151108_O_10000061_NEWS_1_024592_Strong payrolls lift.pdf</t>
  </si>
  <si>
    <t>20151109_O_10000012_NEWS_6_3310133418</t>
  </si>
  <si>
    <t>Get Fleeced</t>
  </si>
  <si>
    <t>Fall Collection</t>
  </si>
  <si>
    <t>C:\Users\Monica\Desktop\Training Files\Notes\BENCH\Articles (Nov)\20151109_O_10000012_NEWS_6_3310133418.pdf</t>
  </si>
  <si>
    <t>20151109_O_10000002_NEWS_5_3309005787</t>
  </si>
  <si>
    <t>Beating retail giants through better service</t>
  </si>
  <si>
    <t>Andrew James Masigan</t>
  </si>
  <si>
    <t>C:\Users\Monica\Desktop\Training Files\Notes\BENCH\Articles (Nov)\20151109_O_10000002_NEWS_5_3309005787.pdf</t>
  </si>
  <si>
    <t>20151108_O_EARTHLING_BLOG_1_024593_#WIWTD 81 Live On Yo</t>
  </si>
  <si>
    <t>#WIWTD 81: Live On Your Own Terms #IamFlossy()</t>
  </si>
  <si>
    <t>Earthlingorgeous(www.earthlingorgeous.com)</t>
  </si>
  <si>
    <t>Earth Rulan</t>
  </si>
  <si>
    <t>C:\Users\Monica\Desktop\Training Files\Notes\BENCH\Articles (Nov)\20151108_O_EARTHLING_BLOG_1_024593_#WIWTD 81 Live On Yo.pdf</t>
  </si>
  <si>
    <t>20151109_O_10000076_NEWS_4_3310052131</t>
  </si>
  <si>
    <t>Local retailers told to step up, keep up</t>
  </si>
  <si>
    <t>Ehda M Dagooc</t>
  </si>
  <si>
    <t>C:\Users\Monica\Desktop\Training Files\Notes\BENCH\Articles (Nov)\20151109_O_10000076_NEWS_4_3310052131.pdf</t>
  </si>
  <si>
    <t>20151108_N_TPSS_SL_pgG1,G2_24e68e</t>
  </si>
  <si>
    <t>Ben Chan's latest book launch honors the terno' and Joe Salazar</t>
  </si>
  <si>
    <t>C:\Users\Monica\Desktop\Training Files\Notes\BENCH\Articles (Nov)\20151108_N_TPSS_SL_pgG1,G2_24e68e.pdf</t>
  </si>
  <si>
    <t>20151109_O_HEADGL_NEWS_10_3312443982</t>
  </si>
  <si>
    <t>Halloween  ahhh-mazing  delights at SM</t>
  </si>
  <si>
    <t>Halloween Delights</t>
  </si>
  <si>
    <t>C:\Users\Monica\Desktop\Training Files\Notes\BENCH\Articles (Nov)\20151109_O_HEADGL_NEWS_10_3312443982.pdf</t>
  </si>
  <si>
    <t>20151109_M_CHLK_COVER_pg10_24dce4</t>
  </si>
  <si>
    <t>Behind the scenes at our cover shoot with Kiefer Ravena and Alyssa Valdez</t>
  </si>
  <si>
    <t>C:\Users\Monica\Desktop\Training Files\Notes\BENCH\Articles (Nov)\20151109_M_CHLK_COVER_pg10_24dce4.pdf</t>
  </si>
  <si>
    <t>20151109_M_CHLK_FEAT_PG68,69_24dd55</t>
  </si>
  <si>
    <t>C:\Users\Monica\Desktop\Training Files\Notes\BENCH\Articles (Nov)\20151109_M_CHLK_FEAT_PG68,69_24dd55.pdf</t>
  </si>
  <si>
    <t>20151109_N_PDI_TW_pgA24_24ed17</t>
  </si>
  <si>
    <t>Retail Asia awards SM as the Philippines' Top Retailer</t>
  </si>
  <si>
    <t>C:\Users\Monica\Desktop\Training Files\Notes\BENCH\Articles (Nov)\20151109_N_PDI_TW_pgA24_24ed17.pdf</t>
  </si>
  <si>
    <t>20151109_N_MB_BA_pgC3_24ec16</t>
  </si>
  <si>
    <t>Beating retail giants through better service()</t>
  </si>
  <si>
    <t>C:\Users\Monica\Desktop\Training Files\Notes\BENCH\Articles (Nov)\20151109_N_MB_BA_pgC3_24ec16.pdf</t>
  </si>
  <si>
    <t>20151109_M_CHLK_FEAT_pg82TO87_24dd69</t>
  </si>
  <si>
    <t>Young Trailblazers()</t>
  </si>
  <si>
    <t>Arianne Cardino</t>
  </si>
  <si>
    <t>C:\Users\Monica\Desktop\Training Files\Notes\BENCH\Articles (Nov)\20151109_M_CHLK_FEAT_pg82TO87_24dd69.pdf</t>
  </si>
  <si>
    <t>20151109_M_CHLK_COVER_pgCOV2,78TO81_24dd67</t>
  </si>
  <si>
    <t>Onto The Next()</t>
  </si>
  <si>
    <t>C:\Users\Monica\Desktop\Training Files\Notes\BENCH\Articles (Nov)\20151109_M_CHLK_COVER_pgCOV2,78TO81_24dd67.pdf</t>
  </si>
  <si>
    <t>20151109_M_CHLK_FEAT_pg90,91_24dd76</t>
  </si>
  <si>
    <t>SIRENS FROM THE SIDELINES()</t>
  </si>
  <si>
    <t>C:\Users\Monica\Desktop\Training Files\Notes\BENCH\Articles (Nov)\20151109_M_CHLK_FEAT_pg90,91_24dd76.pdf</t>
  </si>
  <si>
    <t>20151109_N_TDT_LIFE_PG12_24ee72</t>
  </si>
  <si>
    <t>Mobo Wonderland()</t>
  </si>
  <si>
    <t>C:\Users\Monica\Desktop\Training Files\Notes\BENCH\Articles (Nov)\20151109_N_TDT_LIFE_PG12_24ee72.pdf</t>
  </si>
  <si>
    <t>20151109_O_INTERAK_NEWS_10_3315002268</t>
  </si>
  <si>
    <t>We almost wore sunglasses at the Lesley Mobo Red Charity show</t>
  </si>
  <si>
    <t>C:\Users\Monica\Desktop\Training Files\Notes\BENCH\Articles (Nov)\20151109_O_INTERAK_NEWS_10_3315002268.pdf</t>
  </si>
  <si>
    <t>20151109_M_CHLK_FEAT_PG38to44_24dd24</t>
  </si>
  <si>
    <t>THE GEEKS WERE RIGHT()</t>
  </si>
  <si>
    <t>C:\Users\Monica\Desktop\Training Files\Notes\BENCH\Articles (Nov)\20151109_M_CHLK_FEAT_PG38to44_24dd24.pdf</t>
  </si>
  <si>
    <t>20151109_M_CHLK_FEAT_pg26,27_24dd17</t>
  </si>
  <si>
    <t>Bling It On()</t>
  </si>
  <si>
    <t>C:\Users\Monica\Desktop\Training Files\Notes\BENCH\Articles (Nov)\20151109_M_CHLK_FEAT_pg26,27_24dd17.pdf</t>
  </si>
  <si>
    <t>20151109_M_CHLK_FEAT_pg28TO35_24dd18</t>
  </si>
  <si>
    <t>Screen Queens()</t>
  </si>
  <si>
    <t>C:\Users\Monica\Desktop\Training Files\Notes\BENCH\Articles (Nov)\20151109_M_CHLK_FEAT_pg28TO35_24dd18.pdf</t>
  </si>
  <si>
    <t>20151110_O_10000012_Opinion_6_3320436676</t>
  </si>
  <si>
    <t>The restaurant business is booming, and ripples are spreading</t>
  </si>
  <si>
    <t>C:\Users\Monica\Desktop\Training Files\Notes\BENCH\Articles (Nov)\20151110_O_10000012_Opinion_6_3320436676.pdf</t>
  </si>
  <si>
    <t>20151109_M_CHLK_INTRVW_pg102_24dd86</t>
  </si>
  <si>
    <t>Campus Crush, Ricardo Ortinez Jr()</t>
  </si>
  <si>
    <t>C:\Users\Monica\Desktop\Training Files\Notes\BENCH\Articles (Nov)\20151109_M_CHLK_INTRVW_pg102_24dd86.pdf</t>
  </si>
  <si>
    <t>20151109_N_BM_LIFE_PGD1_24efba</t>
  </si>
  <si>
    <t>Early Kris Kringle()</t>
  </si>
  <si>
    <t>Fall Winter 2015</t>
  </si>
  <si>
    <t>C:\Users\Monica\Desktop\Training Files\Notes\BENCH\Articles (Nov)\20151109_N_BM_LIFE_PGD1_24efba.pdf</t>
  </si>
  <si>
    <t>20151109_O_10000014_NEWS_5_3313391597</t>
  </si>
  <si>
    <t>Get Some Date Night Outfit Inspo from Kim Jones and Lauren Young</t>
  </si>
  <si>
    <t>C:\Users\Monica\Desktop\Training Files\Notes\BENCH\Articles (Nov)\20151109_O_10000014_NEWS_5_3313391597.pdf</t>
  </si>
  <si>
    <t>20151109_M_CHLK_FEAT_pg61,62_24dd3b</t>
  </si>
  <si>
    <t>GIRLBOSS()</t>
  </si>
  <si>
    <t>C:\Users\Monica\Desktop\Training Files\Notes\BENCH\Articles (Nov)\20151109_M_CHLK_FEAT_pg61,62_24dd3b.pdf</t>
  </si>
  <si>
    <t>20151109_M_CHLK_COVER_PGCov1,71to77_24dd56</t>
  </si>
  <si>
    <t>PLAYING IT COOL()</t>
  </si>
  <si>
    <t>Rosy Mina</t>
  </si>
  <si>
    <t>C:\Users\Monica\Desktop\Training Files\Notes\BENCH\Articles (Nov)\20151109_M_CHLK_COVER_PGCov1,71to77_24dd56.pdf</t>
  </si>
  <si>
    <t>20151110_O_SPOT_NEWS_1_024640_Shopaholics, H&amp;M is</t>
  </si>
  <si>
    <t>Shopaholics, H&amp;M is opening in Gateway with a bang()</t>
  </si>
  <si>
    <t>C:\Users\Monica\Desktop\Training Files\Notes\BENCH\Articles (Nov)\20151110_O_SPOT_NEWS_1_024640_Shopaholics, H&amp;M is.pdf</t>
  </si>
  <si>
    <t>20151110_O_AKTIV_BLOG_1_024641_H&amp;M in Gateway Mall</t>
  </si>
  <si>
    <t>H&amp;M in Gateway Mall()</t>
  </si>
  <si>
    <t>Aktiv Show Manual (www.aktivshow.com)</t>
  </si>
  <si>
    <t>C:\Users\Monica\Desktop\Training Files\Notes\BENCH\Articles (Nov)\20151110_O_AKTIV_BLOG_1_024641_H&amp;M in Gateway Mall.pdf</t>
  </si>
  <si>
    <t>20151110_O_LILPINK_BLOG_1_024607_K-LOOKS Neutralized</t>
  </si>
  <si>
    <t>K-LOOKS: Neutralized()</t>
  </si>
  <si>
    <t>Lil Pink Manual (www.lilpink.info)</t>
  </si>
  <si>
    <t>C:\Users\Monica\Desktop\Training Files\Notes\BENCH\Articles (Nov)\20151110_O_LILPINK_BLOG_1_024607_K-LOOKS Neutralized.pdf</t>
  </si>
  <si>
    <t>20151110_O_manilashop_BLOG_1_024606_H&amp;M Gateway Mall Ope</t>
  </si>
  <si>
    <t>H&amp;M Gateway Mall Opening Promo: November 12 2015()</t>
  </si>
  <si>
    <t>C:\Users\Monica\Desktop\Training Files\Notes\BENCH\Articles (Nov)\20151110_O_manilashop_BLOG_1_024606_H&amp;M Gateway Mall Ope.pdf</t>
  </si>
  <si>
    <t>20151110_M_FHM_COVER_PGCover,46to72_24ea3c</t>
  </si>
  <si>
    <t>THIS IS INA RAYMUNDO'S GIFT TO HERSELF AS SHE TURNS 40 NEXT MONTH. YOU HAVE TO STOP AND CONSIDER THE SHEER PHYSICAL IMPOSSIBILITY OF THIS GIFT()</t>
  </si>
  <si>
    <t>Allan P. Hernandez</t>
  </si>
  <si>
    <t>C:\Users\Monica\Desktop\Training Files\Notes\BENCH\Articles (Nov)\20151110_M_FHM_COVER_PGCover,46to72_24ea3c.pdf</t>
  </si>
  <si>
    <t>20151110_M_FHM_FEAT_PG105to108_24ea45</t>
  </si>
  <si>
    <t>The cozy boy movement()</t>
  </si>
  <si>
    <t>C:\Users\Monica\Desktop\Training Files\Notes\BENCH\Articles (Nov)\20151110_M_FHM_FEAT_PG105to108_24ea45.pdf</t>
  </si>
  <si>
    <t>20151110_O_MSNPH_NEWS_6_3325514355</t>
  </si>
  <si>
    <t>Balmain x H&amp;M range appears on eBay for six times the price</t>
  </si>
  <si>
    <t>Emma Woollacott</t>
  </si>
  <si>
    <t>C:\Users\Monica\Desktop\Training Files\Notes\BENCH\Articles (Nov)\20151110_O_MSNPH_NEWS_6_3325514355.pdf</t>
  </si>
  <si>
    <t>20151110_N_BM_OPN_pgA6_24fb72</t>
  </si>
  <si>
    <t>The restaurant business is booming, and ripples are spreading()</t>
  </si>
  <si>
    <t>C:\Users\Monica\Desktop\Training Files\Notes\BENCH\Articles (Nov)\20151110_N_BM_OPN_pgA6_24fb72.pdf</t>
  </si>
  <si>
    <t>20151110_O_10000014_NEWS_5_3328749770</t>
  </si>
  <si>
    <t>Guess Which Filipino Designer Is Bond Girl Léa Seydouxs Choice?</t>
  </si>
  <si>
    <t>Former Collaboration - Lesley Mobo</t>
  </si>
  <si>
    <t>C:\Users\Monica\Desktop\Training Files\Notes\BENCH\Articles (Nov)\20151110_O_10000014_NEWS_5_3328749770.pdf</t>
  </si>
  <si>
    <t>20151110_N_TPS_ENT_PGC7_24f505</t>
  </si>
  <si>
    <t>Generous hearts dazzle()</t>
  </si>
  <si>
    <t>Pepper Teehankee</t>
  </si>
  <si>
    <t>C:\Users\Monica\Desktop\Training Files\Notes\BENCH\Articles (Nov)\20151110_N_TPS_ENT_PGC7_24f505.pdf</t>
  </si>
  <si>
    <t>20151110_O_10000076_NEWS_4_3324858125</t>
  </si>
  <si>
    <t>Generous hearts dazzle</t>
  </si>
  <si>
    <t>C:\Users\Monica\Desktop\Training Files\Notes\BENCH\Articles (Nov)\20151110_O_10000076_NEWS_4_3324858125.pdf</t>
  </si>
  <si>
    <t>20151110_O_INTERAK_NEWS_10_3327973667</t>
  </si>
  <si>
    <t>Cosmos 8 Sexiest Models includes rising intl fashion star and Fil-Am model Kelsey Merritt</t>
  </si>
  <si>
    <t>Kelsey Alaine Merritt</t>
  </si>
  <si>
    <t>Romsanne Ortiguero</t>
  </si>
  <si>
    <t>C:\Users\Monica\Desktop\Training Files\Notes\BENCH\Articles (Nov)\20151110_O_INTERAK_NEWS_10_3327973667.pdf</t>
  </si>
  <si>
    <t>20151111_O_10000014_NEWS_5_3333507852</t>
  </si>
  <si>
    <t>Women young and old dare to wear ternos to launch</t>
  </si>
  <si>
    <t>C:\Users\Monica\Desktop\Training Files\Notes\BENCH\Articles (Nov)\20151111_O_10000014_NEWS_5_3333507852.pdf</t>
  </si>
  <si>
    <t>20151111_N_TPS_LS_PGG4_250122</t>
  </si>
  <si>
    <t>'Tis a fleece season with Uniqlo()</t>
  </si>
  <si>
    <t>C:\Users\Monica\Desktop\Training Files\Notes\BENCH\Articles (Nov)\20151111_N_TPS_LS_PGG4_250122.pdf</t>
  </si>
  <si>
    <t>20151111_O_10000084_NEWS_1_024677_Kohls Partners With</t>
  </si>
  <si>
    <t>Kohls Partners With Former Coach Designer Reed Krakoff()</t>
  </si>
  <si>
    <t>C:\Users\Monica\Desktop\Training Files\Notes\BENCH\Articles (Nov)\20151111_O_10000084_NEWS_1_024677_Kohls Partners With.pdf</t>
  </si>
  <si>
    <t>20151111_O_10000014_NEWS_5_3344220191</t>
  </si>
  <si>
    <t>Bloggers React to Essena O Neills Social Media Isnt Real Cry</t>
  </si>
  <si>
    <t>Sam Rodriquez</t>
  </si>
  <si>
    <t>C:\Users\Monica\Desktop\Training Files\Notes\BENCH\Articles (Nov)\20151111_O_10000014_NEWS_5_3344220191.pdf</t>
  </si>
  <si>
    <t>20151111_O_FMLENET_NEWS_6_3339858144</t>
  </si>
  <si>
    <t>C:\Users\Monica\Desktop\Training Files\Notes\BENCH\Articles (Nov)\20151111_O_FMLENET_NEWS_6_3339858144.pdf</t>
  </si>
  <si>
    <t>20151111_O_MSNPH_NEWS_6_3338275856</t>
  </si>
  <si>
    <t>In Defense of Fast Fashion: Why I'll Always Shop at H&amp;M, Zara, and Forever 21</t>
  </si>
  <si>
    <t>Kendall Jenner</t>
  </si>
  <si>
    <t>Sarah Wasilak</t>
  </si>
  <si>
    <t>C:\Users\Monica\Desktop\Training Files\Notes\BENCH\Articles (Nov)\20151111_O_MSNPH_NEWS_6_3338275856.pdf</t>
  </si>
  <si>
    <t>20151112_O_SPOT_NEWS_1_024691_Shopaholics, H&amp;M is</t>
  </si>
  <si>
    <t>Shopaholics, H&amp;M is giving away gift cards this holiday season()</t>
  </si>
  <si>
    <t>C:\Users\Monica\Desktop\Training Files\Notes\BENCH\Articles (Nov)\20151112_O_SPOT_NEWS_1_024691_Shopaholics, H&amp;M is.pdf</t>
  </si>
  <si>
    <t>20151113_O_10000029_NEWS_5_3359565290</t>
  </si>
  <si>
    <t>Tech life</t>
  </si>
  <si>
    <t>C:\Users\Monica\Desktop\Training Files\Notes\BENCH\Articles (Nov)\20151113_O_10000029_NEWS_5_3359565290.pdf</t>
  </si>
  <si>
    <t>20151113_O_PGONE_NEWS_10_3360252040</t>
  </si>
  <si>
    <t>Alden Richards Endorsers Bench Fix Salon</t>
  </si>
  <si>
    <t>Alden Richards</t>
  </si>
  <si>
    <t>C:\Users\Monica\Desktop\Training Files\Notes\BENCH\Articles (Nov)\20151113_O_PGONE_NEWS_10_3360252040.pdf</t>
  </si>
  <si>
    <t>20151112_O_FMLENET_NEWS_6_3353538075</t>
  </si>
  <si>
    <t>The Best Skirts to Flatter Your Shape</t>
  </si>
  <si>
    <t>Alex Lapa</t>
  </si>
  <si>
    <t>C:\Users\Monica\Desktop\Training Files\Notes\BENCH\Articles (Nov)\20151112_O_FMLENET_NEWS_6_3353538075.pdf</t>
  </si>
  <si>
    <t>20151113_O_10000076_NEWS_4_3360932609</t>
  </si>
  <si>
    <t>Aktres bagsak sa audition ng musical play!</t>
  </si>
  <si>
    <t>C:\Users\Monica\Desktop\Training Files\Notes\BENCH\Articles (Nov)\20151113_O_10000076_NEWS_4_3360932609.pdf</t>
  </si>
  <si>
    <t>20151112_O_10000014_NEWS_5_3353449934</t>
  </si>
  <si>
    <t>Filipino Designer Lesley Mobo Designs Iconic Bond Girl Dress</t>
  </si>
  <si>
    <t>C:\Users\Monica\Desktop\Training Files\Notes\BENCH\Articles (Nov)\20151112_O_10000014_NEWS_5_3353449934.pdf</t>
  </si>
  <si>
    <t>20151112_N_PM_PMOV_PG5_250c97</t>
  </si>
  <si>
    <t>Ex Sexbomb dancer na si Sugar Mercado hindi kinaya ang pang aabuso ng asawa()</t>
  </si>
  <si>
    <t>Regine Angeles</t>
  </si>
  <si>
    <t>C:\Users\Monica\Desktop\Training Files\Notes\BENCH\Articles (Nov)\20151112_N_PM_PMOV_PG5_250c97.pdf</t>
  </si>
  <si>
    <t>20151113_O_10000072_NEWS_6_3360834011</t>
  </si>
  <si>
    <t>Alden, ambassador ng kaguwapuhan!</t>
  </si>
  <si>
    <t>C:\Users\Monica\Desktop\Training Files\Notes\BENCH\Articles (Nov)\20151113_O_10000072_NEWS_6_3360834011.pdf</t>
  </si>
  <si>
    <t>20151113_N_TPS_LS_pgH1_251482</t>
  </si>
  <si>
    <t>FASHIONABLE FILIPINAS</t>
  </si>
  <si>
    <t>C:\Users\Monica\Desktop\Training Files\Notes\BENCH\Articles (Nov)\20151113_N_TPS_LS_pgH1_251482.pdf</t>
  </si>
  <si>
    <t>20151113_O_10000001_NEWS_5_3369731940</t>
  </si>
  <si>
    <t>Tokyo investors eye GDP data, BoJ meet</t>
  </si>
  <si>
    <t>C:\Users\Monica\Desktop\Training Files\Notes\BENCH\Articles (Nov)\20151113_O_10000001_NEWS_5_3369731940.pdf</t>
  </si>
  <si>
    <t>20151113_O_PURPLEDOLL_BLOG_1_024713_OOTD A Touch of Pink</t>
  </si>
  <si>
    <t>OOTD: A Touch of Pink()</t>
  </si>
  <si>
    <t>The Purple Doll Manual (www.thepurpledoll.net)</t>
  </si>
  <si>
    <t>C:\Users\Monica\Desktop\Training Files\Notes\BENCH\Articles (Nov)\20151113_O_PURPLEDOLL_BLOG_1_024713_OOTD A Touch of Pink.pdf</t>
  </si>
  <si>
    <t>20151113_N_MBSW_FC_pg11_251984</t>
  </si>
  <si>
    <t>Playtime Pieces()</t>
  </si>
  <si>
    <t>C:\Users\Monica\Desktop\Training Files\Notes\BENCH\Articles (Nov)\20151113_N_MBSW_FC_pg11_251984.pdf</t>
  </si>
  <si>
    <t>20151113_N_MBSW_FC_pg8,9_25196e</t>
  </si>
  <si>
    <t>Trendy Tots()</t>
  </si>
  <si>
    <t>C:\Users\Monica\Desktop\Training Files\Notes\BENCH\Articles (Nov)\20151113_N_MBSW_FC_pg8,9_25196e.pdf</t>
  </si>
  <si>
    <t>20151113_N_MBSW_FEAT_pg26,27_2519b7</t>
  </si>
  <si>
    <t>Spell It Out()</t>
  </si>
  <si>
    <t>C:\Users\Monica\Desktop\Training Files\Notes\BENCH\Articles (Nov)\20151113_N_MBSW_FEAT_pg26,27_2519b7.pdf</t>
  </si>
  <si>
    <t>20151113_N_MBSW_WAW_PG14,15_2519e3</t>
  </si>
  <si>
    <t>Busy Bee()</t>
  </si>
  <si>
    <t>C:\Users\Monica\Desktop\Training Files\Notes\BENCH\Articles (Nov)\20151113_N_MBSW_WAW_PG14,15_2519e3.pdf</t>
  </si>
  <si>
    <t>20151113_N_TDT_LIFE_pg11_2516b1</t>
  </si>
  <si>
    <t>Brands Filipinos are buying online</t>
  </si>
  <si>
    <t>Zalora</t>
  </si>
  <si>
    <t>C:\Users\Monica\Desktop\Training Files\Notes\BENCH\Articles (Nov)\20151113_N_TDT_LIFE_pg11_2516b1.pdf</t>
  </si>
  <si>
    <t>20151113_O_10000003_NEWS_4_3368116715</t>
  </si>
  <si>
    <t>Lazada sells 120,000 items amid online sale</t>
  </si>
  <si>
    <t>C:\Users\Monica\Desktop\Training Files\Notes\BENCH\Articles (Nov)\20151113_O_10000003_NEWS_4_3368116715.pdf</t>
  </si>
  <si>
    <t>20151113_O_ORANGE_NEWS_9_3366946629</t>
  </si>
  <si>
    <t>Travel Light and Warm This Holiday Season</t>
  </si>
  <si>
    <t>Special Product Feature</t>
  </si>
  <si>
    <t xml:space="preserve">Uniqlo Heattech </t>
  </si>
  <si>
    <t>C:\Users\Monica\Desktop\Training Files\Notes\BENCH\Articles (Nov)\20151113_O_ORANGE_NEWS_9_3366946629.pdf</t>
  </si>
  <si>
    <t>20151113_O_ZEIBIZ_NEWS_8_3370454265</t>
  </si>
  <si>
    <t>Watch: Alden and Maine AlDub Downy TV Commercial Video</t>
  </si>
  <si>
    <t>C:\Users\Monica\Desktop\Training Files\Notes\BENCH\Articles (Nov)\20151113_O_ZEIBIZ_NEWS_8_3370454265.pdf</t>
  </si>
  <si>
    <t>20151113_M_MH_FEAT_pg82TO88_251029</t>
  </si>
  <si>
    <t>GAME ON()</t>
  </si>
  <si>
    <t>C:\Users\Monica\Desktop\Training Files\Notes\BENCH\Articles (Nov)\20151113_M_MH_FEAT_pg82TO88_251029.pdf</t>
  </si>
  <si>
    <t>20151114_O_10000076_NEWS_4_3373519620</t>
  </si>
  <si>
    <t>Andre naiipit kina Barbie at Yassi</t>
  </si>
  <si>
    <t>Maine Mendoza</t>
  </si>
  <si>
    <t>C:\Users\Monica\Desktop\Training Files\Notes\BENCH\Articles (Nov)\20151114_O_10000076_NEWS_4_3373519620.pdf</t>
  </si>
  <si>
    <t>20151114_O_10000014_NEWS_5_3374615412</t>
  </si>
  <si>
    <t>Watch Skyler Claveria make waves again</t>
  </si>
  <si>
    <t>C:\Users\Monica\Desktop\Training Files\Notes\BENCH\Articles (Nov)\20151114_O_10000014_NEWS_5_3374615412.pdf</t>
  </si>
  <si>
    <t>20151113_O_ENTREPO_NEWS_6_3370281335</t>
  </si>
  <si>
    <t>These are the world's top 10 young billionaires</t>
  </si>
  <si>
    <t>Thomas Persson Feature</t>
  </si>
  <si>
    <t>Entrepreneur Online(www.entrepreneur.com.ph)</t>
  </si>
  <si>
    <t>Kim Lachance Shandrow</t>
  </si>
  <si>
    <t>C:\Users\Monica\Desktop\Training Files\Notes\BENCH\Articles (Nov)\20151113_O_ENTREPO_NEWS_6_3370281335.pdf</t>
  </si>
  <si>
    <t>20151113_O_CANDYOL_NEWS_5_3366684557</t>
  </si>
  <si>
    <t>Everything Handmade: Abbey Sy</t>
  </si>
  <si>
    <t>Abby Sy</t>
  </si>
  <si>
    <t>Mercy Alcaraz</t>
  </si>
  <si>
    <t>C:\Users\Monica\Desktop\Training Files\Notes\BENCH\Articles (Nov)\20151113_O_CANDYOL_NEWS_5_3366684557.pdf</t>
  </si>
  <si>
    <t>20151113_N_PJT_ENTR_PG16_2512e2</t>
  </si>
  <si>
    <t>Sasabog()</t>
  </si>
  <si>
    <t>C:\Users\Monica\Desktop\Training Files\Notes\BENCH\Articles (Nov)\20151113_N_PJT_ENTR_PG16_2512e2.pdf</t>
  </si>
  <si>
    <t>20151113_N_PSN_SN_pg14_251823</t>
  </si>
  <si>
    <t>Aktres bagsak sa audition ng musical play!()</t>
  </si>
  <si>
    <t>C:\Users\Monica\Desktop\Training Files\Notes\BENCH\Articles (Nov)\20151113_N_PSN_SN_pg14_251823.pdf</t>
  </si>
  <si>
    <t>20151113_M_SPED_TOPICK_pg79TO89_2507ea</t>
  </si>
  <si>
    <t>HOLIDAY GIFT GUIDE 2015()</t>
  </si>
  <si>
    <t>C:\Users\Monica\Desktop\Training Files\Notes\BENCH\Articles (Nov)\20151113_M_SPED_TOPICK_pg79TO89_2507ea.pdf</t>
  </si>
  <si>
    <t>20151113_N_AB_ENTR_PG8_251312</t>
  </si>
  <si>
    <t>Alden, ambassador ng kaquwapuhan!()</t>
  </si>
  <si>
    <t>C:\Users\Monica\Desktop\Training Files\Notes\BENCH\Articles (Nov)\20151113_N_AB_ENTR_PG8_251312.pdf</t>
  </si>
  <si>
    <t>20151114_N_MT_BT_PGB4_251b7e</t>
  </si>
  <si>
    <t>Tokyo investors eye GDP data, BoJ meet()</t>
  </si>
  <si>
    <t>C:\Users\Monica\Desktop\Training Files\Notes\BENCH\Articles (Nov)\20151114_N_MT_BT_PGB4_251b7e.pdf</t>
  </si>
  <si>
    <t>20151114_O_BLESSMY_BLOG_1_024710_The Last Quarter Loo</t>
  </si>
  <si>
    <t>The Last Quarter Look | Style After Quite Awhile()</t>
  </si>
  <si>
    <t>Bless My Bag (www.blessmybag.com)</t>
  </si>
  <si>
    <t>C:\Users\Monica\Desktop\Training Files\Notes\BENCH\Articles (Nov)\20151114_O_BLESSMY_BLOG_1_024710_The Last Quarter Loo.pdf</t>
  </si>
  <si>
    <t>20151114_N_MT_LT_pgB6_251bbd</t>
  </si>
  <si>
    <t>Retail partners recognized in gala()</t>
  </si>
  <si>
    <t>SM Partners Summit</t>
  </si>
  <si>
    <t>C:\Users\Monica\Desktop\Training Files\Notes\BENCH\Articles (Nov)\20151114_N_MT_LT_pgB6_251bbd.pdf</t>
  </si>
  <si>
    <t>20151114_N_STAN_LIFE_pgC3_251d7c</t>
  </si>
  <si>
    <t>FROM ROADS TOT-SHIRTS</t>
  </si>
  <si>
    <t>C:\Users\Monica\Desktop\Training Files\Notes\BENCH\Articles (Nov)\20151114_N_STAN_LIFE_pgC3_251d7c.pdf</t>
  </si>
  <si>
    <t>20151114_O_10000052_NEWS_8_3381952738</t>
  </si>
  <si>
    <t>Forever 21 opens second branch in Cebu</t>
  </si>
  <si>
    <t>Cebu Opening</t>
  </si>
  <si>
    <t>C:\Users\Monica\Desktop\Training Files\Notes\BENCH\Articles (Nov)\20151114_O_10000052_NEWS_8_3381952738.pdf</t>
  </si>
  <si>
    <t>20151114_O_HWHITE_BLOG_1_024711_Feeling young</t>
  </si>
  <si>
    <t>Feeling young()</t>
  </si>
  <si>
    <t>Half White Boy (www.halfwhiteboy.blogspot.com)</t>
  </si>
  <si>
    <t>C:\Users\Monica\Desktop\Training Files\Notes\BENCH\Articles (Nov)\20151114_O_HWHITE_BLOG_1_024711_Feeling young.pdf</t>
  </si>
  <si>
    <t>20151115_O_10000074_NEWS_6_3383700379</t>
  </si>
  <si>
    <t>Alden at Daniel, sanib-puwersa!</t>
  </si>
  <si>
    <t>C:\Users\Monica\Desktop\Training Files\Notes\BENCH\Articles (Nov)\20151115_O_10000074_NEWS_6_3383700379.pdf</t>
  </si>
  <si>
    <t>20151114_N_PSN_SN_PG10_251fb6</t>
  </si>
  <si>
    <t>Andre naiipit kina Barbie at Yassi()</t>
  </si>
  <si>
    <t>C:\Users\Monica\Desktop\Training Files\Notes\BENCH\Articles (Nov)\20151114_N_PSN_SN_PG10_251fb6.pdf</t>
  </si>
  <si>
    <t>20151114_N_PDI_LS_PGE1,E3_251d7e</t>
  </si>
  <si>
    <t>Watch Skyler Claveria make waves again()</t>
  </si>
  <si>
    <t>C:\Users\Monica\Desktop\Training Files\Notes\BENCH\Articles (Nov)\20151114_N_PDI_LS_PGE1,E3_251d7e.pdf</t>
  </si>
  <si>
    <t>20151114_O_SCENESTEAL_BLOG_1_024709_Fall in LA</t>
  </si>
  <si>
    <t>Fall in LA()</t>
  </si>
  <si>
    <t>Scene Stealer (www.lissakahayon.com)</t>
  </si>
  <si>
    <t>Lissa Kahayon</t>
  </si>
  <si>
    <t>C:\Users\Monica\Desktop\Training Files\Notes\BENCH\Articles (Nov)\20151114_O_SCENESTEAL_BLOG_1_024709_Fall in LA.pdf</t>
  </si>
  <si>
    <t>20151114_O_STYLBIB_NEWS_1_024712_5 Blogger-Inspired L</t>
  </si>
  <si>
    <t>5 Blogger-Inspired Looks You Can Wear to the Office()</t>
  </si>
  <si>
    <t>Weddings</t>
  </si>
  <si>
    <t>C:\Users\Monica\Desktop\Training Files\Notes\BENCH\Articles (Nov)\20151114_O_STYLBIB_NEWS_1_024712_5 Blogger-Inspired L.pdf</t>
  </si>
  <si>
    <t>20151115_O_10000076_Opinion_4_3386270726</t>
  </si>
  <si>
    <t>Rising Star</t>
  </si>
  <si>
    <t>Pinky S. Icamen</t>
  </si>
  <si>
    <t>C:\Users\Monica\Desktop\Training Files\Notes\BENCH\Articles (Nov)\20151115_O_10000076_Opinion_4_3386270726.pdf</t>
  </si>
  <si>
    <t>20151115_N_MBS_CA_PGC4_252177</t>
  </si>
  <si>
    <t>H&amp;M makes rights pledge to 1.6 million textile workers()</t>
  </si>
  <si>
    <t>Corporate news</t>
  </si>
  <si>
    <t>Textile Workers</t>
  </si>
  <si>
    <t>C:\Users\Monica\Desktop\Training Files\Notes\BENCH\Articles (Nov)\20151115_N_MBS_CA_PGC4_252177.pdf</t>
  </si>
  <si>
    <t>20151115_O_10000076_NEWS_4_3389551275</t>
  </si>
  <si>
    <t>How Ben Chan made Manilas most stylish women wear the terno</t>
  </si>
  <si>
    <t>C:\Users\Monica\Desktop\Training Files\Notes\BENCH\Articles (Nov)\20151115_O_10000076_NEWS_4_3389551275.pdf</t>
  </si>
  <si>
    <t>20151115_N_AT_ENTR_pg6_252363</t>
  </si>
  <si>
    <t>Alden at Daniel, sanib puwersa!()</t>
  </si>
  <si>
    <t>C:\Users\Monica\Desktop\Training Files\Notes\BENCH\Articles (Nov)\20151115_N_AT_ENTR_pg6_252363.pdf</t>
  </si>
  <si>
    <t>20151115_N_TPSS_SL_PGF1,F2_252385</t>
  </si>
  <si>
    <t>How Ben Chan made Manila's most stylish women wear the temo()</t>
  </si>
  <si>
    <t>C:\Users\Monica\Desktop\Training Files\Notes\BENCH\Articles (Nov)\20151115_N_TPSS_SL_PGF1,F2_252385.pdf</t>
  </si>
  <si>
    <t>20151115_N_PDIS_SLS_pgF1TOF4_2521ef</t>
  </si>
  <si>
    <t>How do you wear the 'terno' Let us count the wavs</t>
  </si>
  <si>
    <t>C:\Users\Monica\Desktop\Training Files\Notes\BENCH\Articles (Nov)\20151115_N_PDIS_SLS_pgF1TOF4_2521ef.pdf</t>
  </si>
  <si>
    <t>20151115_O_10000014_NEWS_5_3387650049</t>
  </si>
  <si>
    <t>How do you wear the terno? Let us count the ways</t>
  </si>
  <si>
    <t>C:\Users\Monica\Desktop\Training Files\Notes\BENCH\Articles (Nov)\20151115_O_10000014_NEWS_5_3387650049.pdf</t>
  </si>
  <si>
    <t>20151115_N_BLTS_SHOW_PG11_252686</t>
  </si>
  <si>
    <t>Aiden at Daniel, sanlb-puwersa na bllang endorsers()</t>
  </si>
  <si>
    <t>Alden and Daniel</t>
  </si>
  <si>
    <t>C:\Users\Monica\Desktop\Training Files\Notes\BENCH\Articles (Nov)\20151115_N_BLTS_SHOW_PG11_252686.pdf</t>
  </si>
  <si>
    <t>20151115_N_TPSS_ALL_pgL3_252162</t>
  </si>
  <si>
    <t>C:\Users\Monica\Desktop\Training Files\Notes\BENCH\Articles (Nov)\20151115_N_TPSS_ALL_pgL3_252162.pdf</t>
  </si>
  <si>
    <t>20151115_N_TPSS_ENT_PGD1,D8_2521bb</t>
  </si>
  <si>
    <t>Alden's Maine Event()</t>
  </si>
  <si>
    <t>C:\Users\Monica\Desktop\Training Files\Notes\BENCH\Articles (Nov)\20151115_N_TPSS_ENT_PGD1,D8_2521bb.pdf</t>
  </si>
  <si>
    <t>20151115_N_PM_PMOV_pg5_252710</t>
  </si>
  <si>
    <t>Komedyanteng naghahangad ng malaking TF, nganga ang kapalaran()</t>
  </si>
  <si>
    <t>C:\Users\Monica\Desktop\Training Files\Notes\BENCH\Articles (Nov)\20151115_N_PM_PMOV_pg5_252710.pdf</t>
  </si>
  <si>
    <t>20151115_N_PDIS_SLS_pgD2,D3_252249</t>
  </si>
  <si>
    <t>'Tis the season for travel</t>
  </si>
  <si>
    <t>Tatin Yang</t>
  </si>
  <si>
    <t>C:\Users\Monica\Desktop\Training Files\Notes\BENCH\Articles (Nov)\20151115_N_PDIS_SLS_pgD2,D3_252249.pdf</t>
  </si>
  <si>
    <t>20151115_N_STAN_LIFE_pgC4_252529</t>
  </si>
  <si>
    <t>Of Barongs, Ternos, and Fashionable Filipinos</t>
  </si>
  <si>
    <t>C:\Users\Monica\Desktop\Training Files\Notes\BENCH\Articles (Nov)\20151115_N_STAN_LIFE_pgC4_252529.pdf</t>
  </si>
  <si>
    <t>20151115_N_PDIS_SLS_PGK1,K2_252239</t>
  </si>
  <si>
    <t>Christmas came early this year()</t>
  </si>
  <si>
    <t>C:\Users\Monica\Desktop\Training Files\Notes\BENCH\Articles (Nov)\20151115_N_PDIS_SLS_PGK1,K2_252239.pdf</t>
  </si>
  <si>
    <t>20151116_N_BOMB_ENT_PG7_252dd6</t>
  </si>
  <si>
    <t>JAKE CUENCA()</t>
  </si>
  <si>
    <t>Jake Cuenca</t>
  </si>
  <si>
    <t>C:\Users\Monica\Desktop\Training Files\Notes\BENCH\Articles (Nov)\20151116_N_BOMB_ENT_PG7_252dd6.pdf</t>
  </si>
  <si>
    <t>20151116_N_TPS_BL_pgH3_252a0d</t>
  </si>
  <si>
    <t>Victory Liner hailed as iconic brand by clothing giant Bench</t>
  </si>
  <si>
    <t>C:\Users\Monica\Desktop\Training Files\Notes\BENCH\Articles (Nov)\20151116_N_TPS_BL_pgH3_252a0d.pdf</t>
  </si>
  <si>
    <t>20151116_O_DRWNEQ_BLOGS_1_024729_H&amp;M Gateway Mall Ope</t>
  </si>
  <si>
    <t>H&amp;M Gateway Mall Opening()</t>
  </si>
  <si>
    <t>C:\Users\Monica\Desktop\Training Files\Notes\BENCH\Articles (Nov)\20151116_O_DRWNEQ_BLOGS_1_024729_H&amp;M Gateway Mall Ope.pdf</t>
  </si>
  <si>
    <t>20151116_O_GST_NEWS_10_3399119529</t>
  </si>
  <si>
    <t>Planning a White Christmas getaway? Heres how to travel light and warm</t>
  </si>
  <si>
    <t>C:\Users\Monica\Desktop\Training Files\Notes\BENCH\Articles (Nov)\20151116_O_GST_NEWS_10_3399119529.pdf</t>
  </si>
  <si>
    <t>20151116_O_SHOEPH_NEWS_9_3400881288</t>
  </si>
  <si>
    <t>Balmain X H&amp;M</t>
  </si>
  <si>
    <t>Shoephoric (www.shoephoric.com)</t>
  </si>
  <si>
    <t>C:\Users\Monica\Desktop\Training Files\Notes\BENCH\Articles (Nov)\20151116_O_SHOEPH_NEWS_9_3400881288.pdf</t>
  </si>
  <si>
    <t>20151116_O_10000014_NEWS_5_3403966085</t>
  </si>
  <si>
    <t>Georgina Wilsons Favorite Photographer Writes First Book</t>
  </si>
  <si>
    <t>Georgina Wilson</t>
  </si>
  <si>
    <t>C:\Users\Monica\Desktop\Training Files\Notes\BENCH\Articles (Nov)\20151116_O_10000014_NEWS_5_3403966085.pdf</t>
  </si>
  <si>
    <t>20151116_O_10000014_NEWS_5_3399019834</t>
  </si>
  <si>
    <t>Get Some Easy Dressing Inspo from Rhian Ramos and Laureen Uy</t>
  </si>
  <si>
    <t>C:\Users\Monica\Desktop\Training Files\Notes\BENCH\Articles (Nov)\20151116_O_10000014_NEWS_5_3399019834.pdf</t>
  </si>
  <si>
    <t>20151116_N_EXPATN_FEAT_pg4_251199</t>
  </si>
  <si>
    <t>Whats new in Cebu()</t>
  </si>
  <si>
    <t>Expat Newspaper</t>
  </si>
  <si>
    <t>Richard A Ramos</t>
  </si>
  <si>
    <t>C:\Users\Monica\Desktop\Training Files\Notes\BENCH\Articles (Nov)\20151116_N_EXPATN_FEAT_pg4_251199.pdf</t>
  </si>
  <si>
    <t>20151116_O_STYLBIB_NEWS_1_024730_6 Things You Need fo</t>
  </si>
  <si>
    <t>6 Things You Need for a Posh Bathroom()</t>
  </si>
  <si>
    <t>C:\Users\Monica\Desktop\Training Files\Notes\BENCH\Articles (Nov)\20151116_O_STYLBIB_NEWS_1_024730_6 Things You Need fo.pdf</t>
  </si>
  <si>
    <t>20151117_M_COSM_FEAT_pg114,115_251a5c</t>
  </si>
  <si>
    <t>DRESS FOR THE JOB YOU WANT()</t>
  </si>
  <si>
    <t>C:\Users\Monica\Desktop\Training Files\Notes\BENCH\Articles (Nov)\20151117_M_COSM_FEAT_pg114,115_251a5c.pdf</t>
  </si>
  <si>
    <t>20151117_M_COSM_FEAT_pg119_251a5f</t>
  </si>
  <si>
    <t>TREND TEST How do I wear FRINGE()</t>
  </si>
  <si>
    <t>C:\Users\Monica\Desktop\Training Files\Notes\BENCH\Articles (Nov)\20151117_M_COSM_FEAT_pg119_251a5f.pdf</t>
  </si>
  <si>
    <t>20151117_M_COSM_FEAT_pg128to135_251a61</t>
  </si>
  <si>
    <t>STYLE COLLABORATE AND LISTEN()</t>
  </si>
  <si>
    <t>C:\Users\Monica\Desktop\Training Files\Notes\BENCH\Articles (Nov)\20151117_M_COSM_FEAT_pg128to135_251a61.pdf</t>
  </si>
  <si>
    <t>20151117_M_COSM_FEAT_pg136to145_251a62</t>
  </si>
  <si>
    <t>SHE WEARS THE PANTS()</t>
  </si>
  <si>
    <t>C:\Users\Monica\Desktop\Training Files\Notes\BENCH\Articles (Nov)\20151117_M_COSM_FEAT_pg136to145_251a62.pdf</t>
  </si>
  <si>
    <t>20151117_M_PREV_FEAT_pg100,102_2511f8</t>
  </si>
  <si>
    <t>ARISSE DE SANTOS()</t>
  </si>
  <si>
    <t>C:\Users\Monica\Desktop\Training Files\Notes\BENCH\Articles (Nov)\20151117_M_PREV_FEAT_pg100,102_2511f8.pdf</t>
  </si>
  <si>
    <t>20151117_M_PREV_FEAT_pg63_2511be_AN EAR FULL</t>
  </si>
  <si>
    <t>AN EAR FULL()</t>
  </si>
  <si>
    <t>C:\Users\Monica\Desktop\Training Files\Notes\BENCH\Articles (Nov)\20151117_M_PREV_FEAT_pg63_2511be_AN EAR FULL.pdf</t>
  </si>
  <si>
    <t>20151117_M_PREV_FEAT_pg74_2511d8_BRUNCH</t>
  </si>
  <si>
    <t>BRUNCH()</t>
  </si>
  <si>
    <t>C:\Users\Monica\Desktop\Training Files\Notes\BENCH\Articles (Nov)\20151117_M_PREV_FEAT_pg74_2511d8_BRUNCH.pdf</t>
  </si>
  <si>
    <t>20151117_O_10000012_NEWS_1_024836_Deaf business owners</t>
  </si>
  <si>
    <t>Deaf business owners rise above obstacles, prejudice()</t>
  </si>
  <si>
    <t>C:\Users\Monica\Desktop\Training Files\Notes\BENCH\Articles (Nov)\20151117_O_10000012_NEWS_1_024836_Deaf business owners.pdf</t>
  </si>
  <si>
    <t>20151117_M_COSM_FEAT_pg116_251a5d</t>
  </si>
  <si>
    <t>DENIM DUNGAREES()</t>
  </si>
  <si>
    <t>C:\Users\Monica\Desktop\Training Files\Notes\BENCH\Articles (Nov)\20151117_M_COSM_FEAT_pg116_251a5d.pdf</t>
  </si>
  <si>
    <t>20151117_M_COSM_FEAT_pg178,179_251a71</t>
  </si>
  <si>
    <t>C:\Users\Monica\Desktop\Training Files\Notes\BENCH\Articles (Nov)\20151117_M_COSM_FEAT_pg178,179_251a71.pdf</t>
  </si>
  <si>
    <t>20151117_M_PREV_FEAT_pg72_2511d7_DINNER FOR TWO</t>
  </si>
  <si>
    <t>DINNER FOR TWO()</t>
  </si>
  <si>
    <t>C:\Users\Monica\Desktop\Training Files\Notes\BENCH\Articles (Nov)\20151117_M_PREV_FEAT_pg72_2511d7_DINNER FOR TWO.pdf</t>
  </si>
  <si>
    <t>20151117_M_PREV_FEAT_pg76_2511d9_FASHION EVENT</t>
  </si>
  <si>
    <t>FASHION EVENT()</t>
  </si>
  <si>
    <t>C:\Users\Monica\Desktop\Training Files\Notes\BENCH\Articles (Nov)\20151117_M_PREV_FEAT_pg76_2511d9_FASHION EVENT.pdf</t>
  </si>
  <si>
    <t>20151117_M_PREV_FEAT_pg78_2511da_TRAVEL</t>
  </si>
  <si>
    <t>TRAVEL()</t>
  </si>
  <si>
    <t>C:\Users\Monica\Desktop\Training Files\Notes\BENCH\Articles (Nov)\20151117_M_PREV_FEAT_pg78_2511da_TRAVEL.pdf</t>
  </si>
  <si>
    <t>20151117_M_PREV_LET_PG20_2511ad</t>
  </si>
  <si>
    <t>WHAT IS YOUR GO TO HIGH STREET LABEL?()</t>
  </si>
  <si>
    <t>Personal Street Syles</t>
  </si>
  <si>
    <t>C:\Users\Monica\Desktop\Training Files\Notes\BENCH\Articles (Nov)\20151117_M_PREV_LET_PG20_2511ad.pdf</t>
  </si>
  <si>
    <t>20151117_O_ORANGE_NEWS_9_3412503592</t>
  </si>
  <si>
    <t>Make Christmas Merrier with UNIQLOs #MyUQGiftToYou</t>
  </si>
  <si>
    <t>C:\Users\Monica\Desktop\Training Files\Notes\BENCH\Articles (Nov)\20151117_O_ORANGE_NEWS_9_3412503592.pdf</t>
  </si>
  <si>
    <t>20151117_O_FMLENET_NEWS_6_3414452297</t>
  </si>
  <si>
    <t>11 International Celebrities Who Have Been to the Philippines</t>
  </si>
  <si>
    <t>Sean O' Pry and Zac Efron</t>
  </si>
  <si>
    <t>Ana C. Pascual</t>
  </si>
  <si>
    <t>C:\Users\Monica\Desktop\Training Files\Notes\BENCH\Articles (Nov)\20151117_O_FMLENET_NEWS_6_3414452297.pdf</t>
  </si>
  <si>
    <t>20151117_M_PREV_FEAT_PG146to155_251203</t>
  </si>
  <si>
    <t>OFF THE RACK()</t>
  </si>
  <si>
    <t>C:\Users\Monica\Desktop\Training Files\Notes\BENCH\Articles (Nov)\20151117_M_PREV_FEAT_PG146to155_251203.pdf</t>
  </si>
  <si>
    <t>20151117_M_PREV_FEAT_PG156,157_251207</t>
  </si>
  <si>
    <t>CHIC: JE NE SAIS PAS POUR QUOI?()</t>
  </si>
  <si>
    <t>Eunice Lucero</t>
  </si>
  <si>
    <t>C:\Users\Monica\Desktop\Training Files\Notes\BENCH\Articles (Nov)\20151117_M_PREV_FEAT_PG156,157_251207.pdf</t>
  </si>
  <si>
    <t>20151117_M_COSM_INTRVW_pg105to108_251a57</t>
  </si>
  <si>
    <t>the SOCIAL MEDIA SUPERMODEL()</t>
  </si>
  <si>
    <t>C:\Users\Monica\Desktop\Training Files\Notes\BENCH\Articles (Nov)\20151117_M_COSM_INTRVW_pg105to108_251a57.pdf</t>
  </si>
  <si>
    <t>20151117_M_PREV_FEAT_pg30_2511b4</t>
  </si>
  <si>
    <t>GOT TO HAVE IT()</t>
  </si>
  <si>
    <t>C:\Users\Monica\Desktop\Training Files\Notes\BENCH\Articles (Nov)\20151117_M_PREV_FEAT_pg30_2511b4.pdf</t>
  </si>
  <si>
    <t>20151117_M_PREV_FEAT_pg71_2511d6_CHECK OUT COUNTER</t>
  </si>
  <si>
    <t>CHECK OUT COUNTER()</t>
  </si>
  <si>
    <t>C:\Users\Monica\Desktop\Training Files\Notes\BENCH\Articles (Nov)\20151117_M_PREV_FEAT_pg71_2511d6_CHECK OUT COUNTER.pdf</t>
  </si>
  <si>
    <t>20151117_M_PREV_FEAT_PG42to56_2511b9</t>
  </si>
  <si>
    <t>Fashion Click()</t>
  </si>
  <si>
    <t>C:\Users\Monica\Desktop\Training Files\Notes\BENCH\Articles (Nov)\20151117_M_PREV_FEAT_PG42to56_2511b9.pdf</t>
  </si>
  <si>
    <t>20151117_M_PREV_FEAT_PG42,44_2511b9</t>
  </si>
  <si>
    <t>FASHION CLICK()</t>
  </si>
  <si>
    <t>C:\Users\Monica\Desktop\Training Files\Notes\BENCH\Articles (Nov)\20151117_M_PREV_FEAT_PG42,44_2511b9.pdf</t>
  </si>
  <si>
    <t>20151117_M_COSM_FEAT_pg146to151_251a63</t>
  </si>
  <si>
    <t>IMMERSE YOURSELF()</t>
  </si>
  <si>
    <t>Meriam Ahari</t>
  </si>
  <si>
    <t>C:\Users\Monica\Desktop\Training Files\Notes\BENCH\Articles (Nov)\20151117_M_COSM_FEAT_pg146to151_251a63.pdf</t>
  </si>
  <si>
    <t>20151117_O_PHHOLA_NEWS_10_3413068459</t>
  </si>
  <si>
    <t>5 Times Your FitFlop Can Complete your Holiday Outfits</t>
  </si>
  <si>
    <t>C:\Users\Monica\Desktop\Training Files\Notes\BENCH\Articles (Nov)\20151117_O_PHHOLA_NEWS_10_3413068459.pdf</t>
  </si>
  <si>
    <t>20151117_M_COSM_COVER_pgCover,8,24to32_251a22</t>
  </si>
  <si>
    <t>CHILL QUEEN()</t>
  </si>
  <si>
    <t>Sasha Lim Uy</t>
  </si>
  <si>
    <t>C:\Users\Monica\Desktop\Training Files\Notes\BENCH\Articles (Nov)\20151117_M_COSM_COVER_pgCover,8,24to32_251a22.pdf</t>
  </si>
  <si>
    <t>20151117_M_COSM_FEAT_pg160,161_251a68_FIT AND IN FASHION</t>
  </si>
  <si>
    <t>FIT AND IN FASHION()</t>
  </si>
  <si>
    <t>C:\Users\Monica\Desktop\Training Files\Notes\BENCH\Articles (Nov)\20151117_M_COSM_FEAT_pg160,161_251a68_FIT AND IN FASHION.pdf</t>
  </si>
  <si>
    <t>20151117_M_COSM_FEAT_PG170,171_251a6d</t>
  </si>
  <si>
    <t>LIVE IT UP!()</t>
  </si>
  <si>
    <t>C:\Users\Monica\Desktop\Training Files\Notes\BENCH\Articles (Nov)\20151117_M_COSM_FEAT_PG170,171_251a6d.pdf</t>
  </si>
  <si>
    <t>20151118_M_MEGA_FEAT_pg158TO165_25314f_For members only</t>
  </si>
  <si>
    <t>For members only()</t>
  </si>
  <si>
    <t>C:\Users\Monica\Desktop\Training Files\Notes\BENCH\Articles (Nov)\20151118_M_MEGA_FEAT_pg158TO165_25314f_For members only.pdf</t>
  </si>
  <si>
    <t>20151118_M_MMAN_LET_pg4_252f9f</t>
  </si>
  <si>
    <t>MAKE CLOTHES WORK()</t>
  </si>
  <si>
    <t>C:\Users\Monica\Desktop\Training Files\Notes\BENCH\Articles (Nov)\20151118_M_MMAN_LET_pg4_252f9f.pdf</t>
  </si>
  <si>
    <t>20151118_M_PTHM_FEAT_pg44TO56_25396d</t>
  </si>
  <si>
    <t>Luxe List</t>
  </si>
  <si>
    <t>Phil. Tatler Homes</t>
  </si>
  <si>
    <t>C:\Users\Monica\Desktop\Training Files\Notes\BENCH\Articles (Nov)\20151118_M_PTHM_FEAT_pg44TO56_25396d.pdf</t>
  </si>
  <si>
    <t>20151118_O_TGOSING_blogs_1_024835_Multiple Eyes</t>
  </si>
  <si>
    <t>Multiple Eyes()</t>
  </si>
  <si>
    <t>Tricia Gosingtian Manual (http://blog.triciagosingtian.com/)</t>
  </si>
  <si>
    <t>C:\Users\Monica\Desktop\Training Files\Notes\BENCH\Articles (Nov)\20151118_O_TGOSING_blogs_1_024835_Multiple Eyes.pdf</t>
  </si>
  <si>
    <t>20151119_O_10000004_Opinion_8_3433635627</t>
  </si>
  <si>
    <t>The true cost of fast fashion</t>
  </si>
  <si>
    <t>C:\Users\Monica\Desktop\Training Files\Notes\BENCH\Articles (Nov)\20151119_O_10000004_Opinion_8_3433635627.pdf</t>
  </si>
  <si>
    <t>20151118_M_MMAN_FEAT_PG11_252fb4</t>
  </si>
  <si>
    <t>INTO THE WILD()</t>
  </si>
  <si>
    <t>Men's Clothing</t>
  </si>
  <si>
    <t>C:\Users\Monica\Desktop\Training Files\Notes\BENCH\Articles (Nov)\20151118_M_MMAN_FEAT_PG11_252fb4.pdf</t>
  </si>
  <si>
    <t>20151118_N_MLY_BS_PGA4_253cb2</t>
  </si>
  <si>
    <t>P1.2M shopping spree for BPO new hires()</t>
  </si>
  <si>
    <t>Prizes</t>
  </si>
  <si>
    <t>C:\Users\Monica\Desktop\Training Files\Notes\BENCH\Articles (Nov)\20151118_N_MLY_BS_PGA4_253cb2.pdf</t>
  </si>
  <si>
    <t>20151119_O_10000074_NEWS_6_3432147488</t>
  </si>
  <si>
    <t>AlDub, magkaayos kaya sa weeksary?</t>
  </si>
  <si>
    <t>C:\Users\Monica\Desktop\Training Files\Notes\BENCH\Articles (Nov)\20151119_O_10000074_NEWS_6_3432147488.pdf</t>
  </si>
  <si>
    <t>20151118_M_MMAN_FEAT_PG22to27_252fd4</t>
  </si>
  <si>
    <t>THE STRIKE OUT()</t>
  </si>
  <si>
    <t>C:\Users\Monica\Desktop\Training Files\Notes\BENCH\Articles (Nov)\20151118_M_MMAN_FEAT_PG22to27_252fd4.pdf</t>
  </si>
  <si>
    <t>20151118_M_MEGA_FEAT_PGSS11_25304e</t>
  </si>
  <si>
    <t>Suit up()</t>
  </si>
  <si>
    <t>Genalli Francisco</t>
  </si>
  <si>
    <t>C:\Users\Monica\Desktop\Training Files\Notes\BENCH\Articles (Nov)\20151118_M_MEGA_FEAT_PGSS11_25304e.pdf</t>
  </si>
  <si>
    <t>20151118_M_MEGA_FEAT_PGSS13_253058</t>
  </si>
  <si>
    <t>Hello navy()</t>
  </si>
  <si>
    <t>Jann Pascua</t>
  </si>
  <si>
    <t>C:\Users\Monica\Desktop\Training Files\Notes\BENCH\Articles (Nov)\20151118_M_MEGA_FEAT_PGSS13_253058.pdf</t>
  </si>
  <si>
    <t>20151118_M_MEGA_FEAT_PG166to171_2539f2</t>
  </si>
  <si>
    <t>When worlds collide()</t>
  </si>
  <si>
    <t>C:\Users\Monica\Desktop\Training Files\Notes\BENCH\Articles (Nov)\20151118_M_MEGA_FEAT_PG166to171_2539f2.pdf</t>
  </si>
  <si>
    <t>20151118_M_MEGA_FEAT_pg22_2530c4</t>
  </si>
  <si>
    <t>The one stop shop()</t>
  </si>
  <si>
    <t>Ines de la Fressange x Uniqlo Collection</t>
  </si>
  <si>
    <t>C:\Users\Monica\Desktop\Training Files\Notes\BENCH\Articles (Nov)\20151118_M_MEGA_FEAT_pg22_2530c4.pdf</t>
  </si>
  <si>
    <t>20151118_M_MEGA_FEAT_PG30to34_2530d2</t>
  </si>
  <si>
    <t>Dare to bare()</t>
  </si>
  <si>
    <t>C:\Users\Monica\Desktop\Training Files\Notes\BENCH\Articles (Nov)\20151118_M_MEGA_FEAT_PG30to34_2530d2.pdf</t>
  </si>
  <si>
    <t>20151118_M_MEGA_FEAT_PG54_2530fb</t>
  </si>
  <si>
    <t>The denuo project()</t>
  </si>
  <si>
    <t>Sustainable Fashion</t>
  </si>
  <si>
    <t>C:\Users\Monica\Desktop\Training Files\Notes\BENCH\Articles (Nov)\20151118_M_MEGA_FEAT_PG54_2530fb.pdf</t>
  </si>
  <si>
    <t>20151118_M_MEGA_FEAT_PGSS12_253054</t>
  </si>
  <si>
    <t>Orient express()</t>
  </si>
  <si>
    <t>C:\Users\Monica\Desktop\Training Files\Notes\BENCH\Articles (Nov)\20151118_M_MEGA_FEAT_PGSS12_253054.pdf</t>
  </si>
  <si>
    <t>20151118_O_SCENESTEAL_BLOG_1_024833_From LA to Singapore</t>
  </si>
  <si>
    <t>From LA to Singapore()</t>
  </si>
  <si>
    <t>C:\Users\Monica\Desktop\Training Files\Notes\BENCH\Articles (Nov)\20151118_O_SCENESTEAL_BLOG_1_024833_From LA to Singapore.pdf</t>
  </si>
  <si>
    <t>20151118_M_PTHM_FEAT_PG72to75_253983</t>
  </si>
  <si>
    <t>Gift Guide()</t>
  </si>
  <si>
    <t>Mia Barromeo</t>
  </si>
  <si>
    <t>C:\Users\Monica\Desktop\Training Files\Notes\BENCH\Articles (Nov)\20151118_M_PTHM_FEAT_PG72to75_253983.pdf</t>
  </si>
  <si>
    <t>20151118_M_MEGA_FEAT_pg120,121_25313e</t>
  </si>
  <si>
    <t>Holiday allure()</t>
  </si>
  <si>
    <t>C:\Users\Monica\Desktop\Training Files\Notes\BENCH\Articles (Nov)\20151118_M_MEGA_FEAT_pg120,121_25313e.pdf</t>
  </si>
  <si>
    <t>20151118_M_MEGA_FEAT_pgSS8_253049</t>
  </si>
  <si>
    <t>The craft()</t>
  </si>
  <si>
    <t>C:\Users\Monica\Desktop\Training Files\Notes\BENCH\Articles (Nov)\20151118_M_MEGA_FEAT_pgSS8_253049.pdf</t>
  </si>
  <si>
    <t>20151118_O_CFINE_BLOG_1_024828_H&amp;M opens its bigges</t>
  </si>
  <si>
    <t>H&amp;M opens its biggest store in the Philippines in Ayala Center Cebu()</t>
  </si>
  <si>
    <t>Cebu Finest Manual (http://cebufinest.com)</t>
  </si>
  <si>
    <t>Philip Andrew Mayol</t>
  </si>
  <si>
    <t>C:\Users\Monica\Desktop\Training Files\Notes\BENCH\Articles (Nov)\20151118_O_CFINE_BLOG_1_024828_H&amp;M opens its bigges.pdf</t>
  </si>
  <si>
    <t>20151118_M_MEGA_FEAT_PGSS9_25304a</t>
  </si>
  <si>
    <t>Sleep talk()</t>
  </si>
  <si>
    <t>C:\Users\Monica\Desktop\Training Files\Notes\BENCH\Articles (Nov)\20151118_M_MEGA_FEAT_PGSS9_25304a.pdf</t>
  </si>
  <si>
    <t>20151118_M_MEGA_COVER_pgCOV,8,150TO157_25308c</t>
  </si>
  <si>
    <t>The Fashion Crowd()</t>
  </si>
  <si>
    <t>C:\Users\Monica\Desktop\Training Files\Notes\BENCH\Articles (Nov)\20151118_M_MEGA_COVER_pgCOV,8,150TO157_25308c.pdf</t>
  </si>
  <si>
    <t>20151118_M_MEGA_FEAT_PGSS5_253035</t>
  </si>
  <si>
    <t>Take it easy()</t>
  </si>
  <si>
    <t>C:\Users\Monica\Desktop\Training Files\Notes\BENCH\Articles (Nov)\20151118_M_MEGA_FEAT_PGSS5_253035.pdf</t>
  </si>
  <si>
    <t>20151118_M_MEGA_FEAT_PG116_253133</t>
  </si>
  <si>
    <t>Nude attitude()</t>
  </si>
  <si>
    <t>C:\Users\Monica\Desktop\Training Files\Notes\BENCH\Articles (Nov)\20151118_M_MEGA_FEAT_PG116_253133.pdf</t>
  </si>
  <si>
    <t>20151118_M_MEGA_FEAT_pg132_253147</t>
  </si>
  <si>
    <t>Making it up()</t>
  </si>
  <si>
    <t>C:\Users\Monica\Desktop\Training Files\Notes\BENCH\Articles (Nov)\20151118_M_MEGA_FEAT_pg132_253147.pdf</t>
  </si>
  <si>
    <t>20151118_M_MEGA_FEAT_pg142TO147_25314d</t>
  </si>
  <si>
    <t>Punkd()</t>
  </si>
  <si>
    <t>C:\Users\Monica\Desktop\Training Files\Notes\BENCH\Articles (Nov)\20151118_M_MEGA_FEAT_pg142TO147_25314d.pdf</t>
  </si>
  <si>
    <t>20151120_O_10000076_NEWS_4_3446101520</t>
  </si>
  <si>
    <t>#ForeverFamily</t>
  </si>
  <si>
    <t>Store Opening - ForeverFamily Campaign</t>
  </si>
  <si>
    <t>C:\Users\Monica\Desktop\Training Files\Notes\BENCH\Articles (Nov)\20151120_O_10000076_NEWS_4_3446101520.pdf</t>
  </si>
  <si>
    <t>20151119_N_AT_ENTR_PG6,7_2541fd</t>
  </si>
  <si>
    <t>AlDub, magkaayos kaya sa weeksary?()</t>
  </si>
  <si>
    <t>C:\Users\Monica\Desktop\Training Files\Notes\BENCH\Articles (Nov)\20151119_N_AT_ENTR_PG6,7_2541fd.pdf</t>
  </si>
  <si>
    <t>20151119_O_PNWCNTRL_BLOG_1_024834_David Beckham laughs</t>
  </si>
  <si>
    <t>David Beckham laughs off 2015 Peoples Sexiest Man Alive title()</t>
  </si>
  <si>
    <t>David Beckham</t>
  </si>
  <si>
    <t>Philippine News Central Manual (www.philippinenewscentral.wordpress.com)</t>
  </si>
  <si>
    <t>Andrew Bermudez</t>
  </si>
  <si>
    <t>C:\Users\Monica\Desktop\Training Files\Notes\BENCH\Articles (Nov)\20151119_O_PNWCNTRL_BLOG_1_024834_David Beckham laughs.pdf</t>
  </si>
  <si>
    <t>20151119_O_PHILNEWS_NEWS_10_3440633419</t>
  </si>
  <si>
    <t>Ben Chan Announced Maine Mendoza as the Newest Member of the Bench Family</t>
  </si>
  <si>
    <t>C:\Users\Monica\Desktop\Training Files\Notes\BENCH\Articles (Nov)\20151119_O_PHILNEWS_NEWS_10_3440633419.pdf</t>
  </si>
  <si>
    <t>20151119_O_CANDYOL_NEWS_5_3441593548</t>
  </si>
  <si>
    <t>Style Files: Jill Seguia</t>
  </si>
  <si>
    <t>C:\Users\Monica\Desktop\Training Files\Notes\BENCH\Articles (Nov)\20151119_O_CANDYOL_NEWS_5_3441593548.pdf</t>
  </si>
  <si>
    <t>20151120_O_10000014_NEWS_5_3447902353</t>
  </si>
  <si>
    <t>Best trends to end 2015 with</t>
  </si>
  <si>
    <t>Jed Gregorio</t>
  </si>
  <si>
    <t>C:\Users\Monica\Desktop\Training Files\Notes\BENCH\Articles (Nov)\20151120_O_10000014_NEWS_5_3447902353.pdf</t>
  </si>
  <si>
    <t>20151120_O_10000076_NEWS_4_3447116677</t>
  </si>
  <si>
    <t>Give a memorable gift: 6 unusual gift finds in books</t>
  </si>
  <si>
    <t>Leanne Italie</t>
  </si>
  <si>
    <t>C:\Users\Monica\Desktop\Training Files\Notes\BENCH\Articles (Nov)\20151120_O_10000076_NEWS_4_3447116677.pdf</t>
  </si>
  <si>
    <t>20151120_O_10000002_NEWS_5_3446712965</t>
  </si>
  <si>
    <t>Terno of the century</t>
  </si>
  <si>
    <t>C:\Users\Monica\Desktop\Training Files\Notes\BENCH\Articles (Nov)\20151120_O_10000002_NEWS_5_3446712965.pdf</t>
  </si>
  <si>
    <t>20151119_O_10000014_NEWS_1_024831_Heres Preens Fashion</t>
  </si>
  <si>
    <t>Heres Preens Fashion Gift Guide for Your Children at Every Age()</t>
  </si>
  <si>
    <t>C:\Users\Monica\Desktop\Training Files\Notes\BENCH\Articles (Nov)\20151119_O_10000014_NEWS_1_024831_Heres Preens Fashion.pdf</t>
  </si>
  <si>
    <t>20151119_N_BW_OP_PG7,ofS1_2545d4</t>
  </si>
  <si>
    <t>THE TRUE COST ,of FASH FASHION()</t>
  </si>
  <si>
    <t>Real C. So</t>
  </si>
  <si>
    <t>C:\Users\Monica\Desktop\Training Files\Notes\BENCH\Articles (Nov)\20151119_N_BW_OP_PG7,ofS1_2545d4.pdf</t>
  </si>
  <si>
    <t>20151120_N_MBSW_FEAT_PG4_2551d0</t>
  </si>
  <si>
    <t>Staff Fix()</t>
  </si>
  <si>
    <t>Staff Pix</t>
  </si>
  <si>
    <t>C:\Users\Monica\Desktop\Training Files\Notes\BENCH\Articles (Nov)\20151120_N_MBSW_FEAT_PG4_2551d0.pdf</t>
  </si>
  <si>
    <t>20151120_N_MBSW_WAW_pg14,15_255240</t>
  </si>
  <si>
    <t>Easy Does It()</t>
  </si>
  <si>
    <t>C:\Users\Monica\Desktop\Training Files\Notes\BENCH\Articles (Nov)\20151120_N_MBSW_WAW_pg14,15_255240.pdf</t>
  </si>
  <si>
    <t>20151120_N_TPS_TT_pgF4_254f15</t>
  </si>
  <si>
    <t>Red Planet taps Uniqlo for uniforms</t>
  </si>
  <si>
    <t>Red Planet</t>
  </si>
  <si>
    <t>C:\Users\Monica\Desktop\Training Files\Notes\BENCH\Articles (Nov)\20151120_N_TPS_TT_pgF4_254f15.pdf</t>
  </si>
  <si>
    <t>20151120_O_FMLENET_NEWS_6_3451063661</t>
  </si>
  <si>
    <t>Shapewear for Every Body Issue You Have</t>
  </si>
  <si>
    <t>C:\Users\Monica\Desktop\Training Files\Notes\BENCH\Articles (Nov)\20151120_O_FMLENET_NEWS_6_3451063661.pdf</t>
  </si>
  <si>
    <t>20151120_O_FMLENET_NEWS_6_3451063711</t>
  </si>
  <si>
    <t>Iconic Dresses You Can Wear Every Day</t>
  </si>
  <si>
    <t>C:\Users\Monica\Desktop\Training Files\Notes\BENCH\Articles (Nov)\20151120_O_FMLENET_NEWS_6_3451063711.pdf</t>
  </si>
  <si>
    <t>20151120_N_PDI_LS_pgE3,E2_254fe0</t>
  </si>
  <si>
    <t>C:\Users\Monica\Desktop\Training Files\Notes\BENCH\Articles (Nov)\20151120_N_PDI_LS_pgE3,E2_254fe0.pdf</t>
  </si>
  <si>
    <t>20151120_O_JOURNAL_NEWS_6_3456217690</t>
  </si>
  <si>
    <t>Kris 'surprised and flattered' over APEC role</t>
  </si>
  <si>
    <t>AlDub Feature</t>
  </si>
  <si>
    <t>C:\Users\Monica\Desktop\Training Files\Notes\BENCH\Articles (Nov)\20151120_O_JOURNAL_NEWS_6_3456217690.pdf</t>
  </si>
  <si>
    <t>20151120_N_MB_LL_pgC1TOC4_254e5c</t>
  </si>
  <si>
    <t>TERNO OF THE CENTURY()</t>
  </si>
  <si>
    <t>C:\Users\Monica\Desktop\Training Files\Notes\BENCH\Articles (Nov)\20151120_N_MB_LL_pgC1TOC4_254e5c.pdf</t>
  </si>
  <si>
    <t>20151120_O_KICKER_NEWS_10_3456736511</t>
  </si>
  <si>
    <t>Maine Mendoza joins star-studded lineup of clothing line endorsers</t>
  </si>
  <si>
    <t>C:\Users\Monica\Desktop\Training Files\Notes\BENCH\Articles (Nov)\20151120_O_KICKER_NEWS_10_3456736511.pdf</t>
  </si>
  <si>
    <t>20151121_N_STAN_LIFE_PGC4_255636</t>
  </si>
  <si>
    <t>ALL NEW FLEECE CONCEPTS FROM UNIQLO()</t>
  </si>
  <si>
    <t>Fall Winter 2014</t>
  </si>
  <si>
    <t>C:\Users\Monica\Desktop\Training Files\Notes\BENCH\Articles (Nov)\20151121_N_STAN_LIFE_PGC4_255636.pdf</t>
  </si>
  <si>
    <t>20151121_N_TDT_MTRO_pg4_255958</t>
  </si>
  <si>
    <t>Teleperformance treats new employees to a Uniqlo shopping spree</t>
  </si>
  <si>
    <t>C:\Users\Monica\Desktop\Training Files\Notes\BENCH\Articles (Nov)\20151121_N_TDT_MTRO_pg4_255958.pdf</t>
  </si>
  <si>
    <t>20151121_N_TPS_BS_PGB5_2557cc</t>
  </si>
  <si>
    <t>Gap cuts full-year profit forecast()</t>
  </si>
  <si>
    <t>Profit Report</t>
  </si>
  <si>
    <t>C:\Users\Monica\Desktop\Training Files\Notes\BENCH\Articles (Nov)\20151121_N_TPS_BS_PGB5_2557cc.pdf</t>
  </si>
  <si>
    <t>20151121_N_TPS_PE_PGB12_25595a</t>
  </si>
  <si>
    <t>Teleperformance treats new employees to P1.2 M worth of free shopping()</t>
  </si>
  <si>
    <t>C:\Users\Monica\Desktop\Training Files\Notes\BENCH\Articles (Nov)\20151121_N_TPS_PE_PGB12_25595a.pdf</t>
  </si>
  <si>
    <t>20151122_O_10000014_NEWS_5_3470718461</t>
  </si>
  <si>
    <t>Tamang panahon prevails; Bench signs up AlDub as its latest endorsers</t>
  </si>
  <si>
    <t>C:\Users\Monica\Desktop\Training Files\Notes\BENCH\Articles (Nov)\20151122_O_10000014_NEWS_5_3470718461.pdf</t>
  </si>
  <si>
    <t>20151121_O_10000076_NEWS_4_3463076093</t>
  </si>
  <si>
    <t>From Tokyo to Cebu</t>
  </si>
  <si>
    <t>Flor Ynclino</t>
  </si>
  <si>
    <t>C:\Users\Monica\Desktop\Training Files\Notes\BENCH\Articles (Nov)\20151121_O_10000076_NEWS_4_3463076093.pdf</t>
  </si>
  <si>
    <t>20151121_N_PJ_ENT_pg8TO10_255a88</t>
  </si>
  <si>
    <t>Kris'surprised and flattered' over APEC role()</t>
  </si>
  <si>
    <t>C:\Users\Monica\Desktop\Training Files\Notes\BENCH\Articles (Nov)\20151121_N_PJ_ENT_pg8TO10_255a88.pdf</t>
  </si>
  <si>
    <t>20151122_O_10000014_NEWS_5_3472004063</t>
  </si>
  <si>
    <t>Still on a nationalistic high</t>
  </si>
  <si>
    <t>C:\Users\Monica\Desktop\Training Files\Notes\BENCH\Articles (Nov)\20151122_O_10000014_NEWS_5_3472004063.pdf</t>
  </si>
  <si>
    <t>20151122_N_MBS_SLS_pgE2_255ecf</t>
  </si>
  <si>
    <t>FOREVER 21 DEBUTS HOLIDAY 2015 COLLECTION</t>
  </si>
  <si>
    <t>C:\Users\Monica\Desktop\Training Files\Notes\BENCH\Articles (Nov)\20151122_N_MBS_SLS_pgE2_255ecf.pdf</t>
  </si>
  <si>
    <t>20151122_N_TPSS_ALL_PGH3_255c5e</t>
  </si>
  <si>
    <t>FOREVER 21()</t>
  </si>
  <si>
    <t>C:\Users\Monica\Desktop\Training Files\Notes\BENCH\Articles (Nov)\20151122_N_TPSS_ALL_PGH3_255c5e.pdf</t>
  </si>
  <si>
    <t>20151122_N_PDIS_SLS_PGC5_255e5d</t>
  </si>
  <si>
    <t>'Tamang panahon' prevails; Bench signs up AlDub as its latest endorsers()</t>
  </si>
  <si>
    <t>C:\Users\Monica\Desktop\Training Files\Notes\BENCH\Articles (Nov)\20151122_N_PDIS_SLS_PGC5_255e5d.pdf</t>
  </si>
  <si>
    <t>20151122_N_AT_ENTR_pg6,7_256132</t>
  </si>
  <si>
    <t>MAINE, NASASAGASAAN ANG IBANG ARTISTA!()</t>
  </si>
  <si>
    <t>C:\Users\Monica\Desktop\Training Files\Notes\BENCH\Articles (Nov)\20151122_N_AT_ENTR_pg6,7_256132.pdf</t>
  </si>
  <si>
    <t>20151122_N_PDIS_SLS_PGD1toD3_255e64</t>
  </si>
  <si>
    <t>Still on a nationalistic high()</t>
  </si>
  <si>
    <t>C:\Users\Monica\Desktop\Training Files\Notes\BENCH\Articles (Nov)\20151122_N_PDIS_SLS_PGD1toD3_255e64.pdf</t>
  </si>
  <si>
    <t>20151123_M_LOM_COVER_pgCOV1,22,122TO131_2555a1</t>
  </si>
  <si>
    <t>Space Oddity()</t>
  </si>
  <si>
    <t>C:\Users\Monica\Desktop\Training Files\Notes\BENCH\Articles (Nov)\20151123_M_LOM_COVER_pgCOV1,22,122TO131_2555a1.pdf</t>
  </si>
  <si>
    <t>20151123_M_LOM_FEAT_PG24,25_2554dd</t>
  </si>
  <si>
    <t>STYLE()</t>
  </si>
  <si>
    <t>C:\Users\Monica\Desktop\Training Files\Notes\BENCH\Articles (Nov)\20151123_M_LOM_FEAT_PG24,25_2554dd.pdf</t>
  </si>
  <si>
    <t>20151123_M_LOM_FEAT_pg48TO55_255521</t>
  </si>
  <si>
    <t>CULT DE SAC()</t>
  </si>
  <si>
    <t>C:\Users\Monica\Desktop\Training Files\Notes\BENCH\Articles (Nov)\20151123_M_LOM_FEAT_pg48TO55_255521.pdf</t>
  </si>
  <si>
    <t>20151123_O_SPOT_NEWS_1_025045_Hey south kids, anot</t>
  </si>
  <si>
    <t>Hey south kids, another H&amp;M branch is opening near you this week()</t>
  </si>
  <si>
    <t>C:\Users\Monica\Desktop\Training Files\Notes\BENCH\Articles (Nov)\20151123_O_SPOT_NEWS_1_025045_Hey south kids, anot.pdf</t>
  </si>
  <si>
    <t>20151124_O_10000061_NEWS_5_3492118965</t>
  </si>
  <si>
    <t>Brussels security lockdown hurts tourism, business</t>
  </si>
  <si>
    <t>C:\Users\Monica\Desktop\Training Files\Notes\BENCH\Articles (Nov)\20151124_O_10000061_NEWS_5_3492118965.pdf</t>
  </si>
  <si>
    <t>20151123_M_LOM_FEAT_PG44to47_25551a</t>
  </si>
  <si>
    <t>TRENDING TOPICS()</t>
  </si>
  <si>
    <t>Karen Bolilia</t>
  </si>
  <si>
    <t>C:\Users\Monica\Desktop\Training Files\Notes\BENCH\Articles (Nov)\20151123_M_LOM_FEAT_PG44to47_25551a.pdf</t>
  </si>
  <si>
    <t>20151123_N_BM_LIFE_pgD1,D2_256841</t>
  </si>
  <si>
    <t>A fine moment for Filipiniana()</t>
  </si>
  <si>
    <t>C:\Users\Monica\Desktop\Training Files\Notes\BENCH\Articles (Nov)\20151123_N_BM_LIFE_pgD1,D2_256841.pdf</t>
  </si>
  <si>
    <t>20151123_M_LOM_FEAT_pg100TO103_25559a</t>
  </si>
  <si>
    <t>Ready Jet-Set Go()</t>
  </si>
  <si>
    <t>Philippa Andren</t>
  </si>
  <si>
    <t>C:\Users\Monica\Desktop\Training Files\Notes\BENCH\Articles (Nov)\20151123_M_LOM_FEAT_pg100TO103_25559a.pdf</t>
  </si>
  <si>
    <t>20151123_O_10000001_NEWS_5_3489687968</t>
  </si>
  <si>
    <t>Govt helping SMEs compete in global market</t>
  </si>
  <si>
    <t>Voltaire Palana</t>
  </si>
  <si>
    <t>C:\Users\Monica\Desktop\Training Files\Notes\BENCH\Articles (Nov)\20151123_O_10000001_NEWS_5_3489687968.pdf</t>
  </si>
  <si>
    <t>20151123_O_STYLBIB_NEWS_1_024985_Holiday Gift Guide f</t>
  </si>
  <si>
    <t>Holiday Gift Guide for the Ultimate Foodie()</t>
  </si>
  <si>
    <t>C:\Users\Monica\Desktop\Training Files\Notes\BENCH\Articles (Nov)\20151123_O_STYLBIB_NEWS_1_024985_Holiday Gift Guide f.pdf</t>
  </si>
  <si>
    <t>20151124_M_ROGE_COVER_pgCOV,94TO105_255503</t>
  </si>
  <si>
    <t>Eyes wide open()</t>
  </si>
  <si>
    <t>ROGUE</t>
  </si>
  <si>
    <t>C:\Users\Monica\Desktop\Training Files\Notes\BENCH\Articles (Nov)\20151124_M_ROGE_COVER_pgCOV,94TO105_255503.pdf</t>
  </si>
  <si>
    <t>20151124_N_MLY_LIVE_pgB7_256c85</t>
  </si>
  <si>
    <t>Uniqlo offers all-fleece concepts for 2015</t>
  </si>
  <si>
    <t>Autumn Winter 2015</t>
  </si>
  <si>
    <t>C:\Users\Monica\Desktop\Training Files\Notes\BENCH\Articles (Nov)\20151124_N_MLY_LIVE_pgB7_256c85.pdf</t>
  </si>
  <si>
    <t>20151124_M_ROGE_FEAT_pg58_255469</t>
  </si>
  <si>
    <t>THE BIG CHILL()</t>
  </si>
  <si>
    <t>C:\Users\Monica\Desktop\Training Files\Notes\BENCH\Articles (Nov)\20151124_M_ROGE_FEAT_pg58_255469.pdf</t>
  </si>
  <si>
    <t>20151124_O_10000014_NEWS_5_3496309943</t>
  </si>
  <si>
    <t>Katy Perry Ditches Her Dancing Sharks for Gingerbread Men in New Campaign</t>
  </si>
  <si>
    <t>Katy Perry - Holiday Commercial</t>
  </si>
  <si>
    <t>C:\Users\Monica\Desktop\Training Files\Notes\BENCH\Articles (Nov)\20151124_O_10000014_NEWS_5_3496309943.pdf</t>
  </si>
  <si>
    <t>20151124_N_TPS_ENT_PGC7_256ac9</t>
  </si>
  <si>
    <t>30 years of success()</t>
  </si>
  <si>
    <t>C:\Users\Monica\Desktop\Training Files\Notes\BENCH\Articles (Nov)\20151124_N_TPS_ENT_PGC7_256ac9.pdf</t>
  </si>
  <si>
    <t>20151124_O_10000076_NEWS_4_3495920178</t>
  </si>
  <si>
    <t>30 years of success</t>
  </si>
  <si>
    <t>C:\Users\Monica\Desktop\Training Files\Notes\BENCH\Articles (Nov)\20151124_O_10000076_NEWS_4_3495920178.pdf</t>
  </si>
  <si>
    <t>20151124_N_MT_BT_PGB2_256eb3</t>
  </si>
  <si>
    <t>Govt helping SMEs compete in global market()</t>
  </si>
  <si>
    <t>C:\Users\Monica\Desktop\Training Files\Notes\BENCH\Articles (Nov)\20151124_N_MT_BT_PGB2_256eb3.pdf</t>
  </si>
  <si>
    <t>20151125_N_TPS_LS_PGI4_257762</t>
  </si>
  <si>
    <t>The MisBench goes global with Miss New Zealand Universe()</t>
  </si>
  <si>
    <t>C:\Users\Monica\Desktop\Training Files\Notes\BENCH\Articles (Nov)\20151125_N_TPS_LS_PGI4_257762.pdf</t>
  </si>
  <si>
    <t>20151126_O_10000014_NEWS_5_3518145094</t>
  </si>
  <si>
    <t>The Philippines largest H&amp;M store opens in Cebu</t>
  </si>
  <si>
    <t>C:\Users\Monica\Desktop\Training Files\Notes\BENCH\Articles (Nov)\20151126_O_10000014_NEWS_5_3518145094.pdf</t>
  </si>
  <si>
    <t>20151125_O_TFCOM_BLOG_1_025006_H&amp;M Festival Mall Al</t>
  </si>
  <si>
    <t>H&amp;M Festival Mall Alabang Opens on November 27()</t>
  </si>
  <si>
    <t>The Fashionista Commuter(www.anagonsblog.blogspot.com)</t>
  </si>
  <si>
    <t>C:\Users\Monica\Desktop\Training Files\Notes\BENCH\Articles (Nov)\20151125_O_TFCOM_BLOG_1_025006_H&amp;M Festival Mall Al.pdf</t>
  </si>
  <si>
    <t>20151126_O_10000076_NEWS_4_3520816065</t>
  </si>
  <si>
    <t>Entry of retail giants hurt local retailers</t>
  </si>
  <si>
    <t>C:\Users\Monica\Desktop\Training Files\Notes\BENCH\Articles (Nov)\20151126_O_10000076_NEWS_4_3520816065.pdf</t>
  </si>
  <si>
    <t>20151126_M_GARG_FEAT_pg122to135_257311</t>
  </si>
  <si>
    <t>8e()</t>
  </si>
  <si>
    <t>C:\Users\Monica\Desktop\Training Files\Notes\BENCH\Articles (Nov)\20151126_M_GARG_FEAT_pg122to135_257311.pdf</t>
  </si>
  <si>
    <t>20151126_M_GARG_FEAT_pg33TO53_257220_THE GET</t>
  </si>
  <si>
    <t>Fashion Essentials</t>
  </si>
  <si>
    <t>C:\Users\Monica\Desktop\Training Files\Notes\BENCH\Articles (Nov)\20151126_M_GARG_FEAT_pg33TO53_257220_THE GET.pdf</t>
  </si>
  <si>
    <t>20151126_M_GARG_FEAT_pg63TO67_257297</t>
  </si>
  <si>
    <t>A TRIBE CALLED FRESH()</t>
  </si>
  <si>
    <t>C:\Users\Monica\Desktop\Training Files\Notes\BENCH\Articles (Nov)\20151126_M_GARG_FEAT_pg63TO67_257297.pdf</t>
  </si>
  <si>
    <t>20151126_N_STAN_WRLD_PGB7_2580e3</t>
  </si>
  <si>
    <t>UN official: Refugees victims of terrorists()</t>
  </si>
  <si>
    <t>C:\Users\Monica\Desktop\Training Files\Notes\BENCH\Articles (Nov)\20151126_N_STAN_WRLD_PGB7_2580e3.pdf</t>
  </si>
  <si>
    <t>20151126_O_10000017_NEWS_1_025041_Swedish fashion bran</t>
  </si>
  <si>
    <t>Swedish fashion brand makes Cebu debut()</t>
  </si>
  <si>
    <t>C:\Users\Monica\Desktop\Training Files\Notes\BENCH\Articles (Nov)\20151126_O_10000017_NEWS_1_025041_Swedish fashion bran.pdf</t>
  </si>
  <si>
    <t>20151126_O_10000086_NEWS_1_025042_Headlines</t>
  </si>
  <si>
    <t>Headlines()</t>
  </si>
  <si>
    <t>C:\Users\Monica\Desktop\Training Files\Notes\BENCH\Articles (Nov)\20151126_O_10000086_NEWS_1_025042_Headlines.pdf</t>
  </si>
  <si>
    <t>20151126_M_GARG_FEAT_PG54_257283</t>
  </si>
  <si>
    <t>SMART ALECK()</t>
  </si>
  <si>
    <t>C:\Users\Monica\Desktop\Training Files\Notes\BENCH\Articles (Nov)\20151126_M_GARG_FEAT_PG54_257283.pdf</t>
  </si>
  <si>
    <t>20151126_M_GARG_FEAT_PG55_257287</t>
  </si>
  <si>
    <t>A GOOD LOOKING SLOUCH()</t>
  </si>
  <si>
    <t>C:\Users\Monica\Desktop\Training Files\Notes\BENCH\Articles (Nov)\20151126_M_GARG_FEAT_PG55_257287.pdf</t>
  </si>
  <si>
    <t>20151126_M_GARG_FEAT_pg68TO71_2572a7</t>
  </si>
  <si>
    <t>His and Hair()</t>
  </si>
  <si>
    <t>C:\Users\Monica\Desktop\Training Files\Notes\BENCH\Articles (Nov)\20151126_M_GARG_FEAT_pg68TO71_2572a7.pdf</t>
  </si>
  <si>
    <t>20151126_M_GARG_FEAT_pg72,73_2572b0</t>
  </si>
  <si>
    <t>About town()</t>
  </si>
  <si>
    <t>C:\Users\Monica\Desktop\Training Files\Notes\BENCH\Articles (Nov)\20151126_M_GARG_FEAT_pg72,73_2572b0.pdf</t>
  </si>
  <si>
    <t>20151126_M_GARG_FEAT_pg79TO87_2572cf</t>
  </si>
  <si>
    <t>GROOMING AWARDS 2015()</t>
  </si>
  <si>
    <t>Bench Fix</t>
  </si>
  <si>
    <t>C:\Users\Monica\Desktop\Training Files\Notes\BENCH\Articles (Nov)\20151126_M_GARG_FEAT_pg79TO87_2572cf.pdf</t>
  </si>
  <si>
    <t>20151126_N_MLY_BS_pgA2_257fef</t>
  </si>
  <si>
    <t>Ecozone investments un 13pc()</t>
  </si>
  <si>
    <t>C:\Users\Monica\Desktop\Training Files\Notes\BENCH\Articles (Nov)\20151126_N_MLY_BS_pgA2_257fef.pdf</t>
  </si>
  <si>
    <t>20151126_O_10000004_NEWS_8_3524474312</t>
  </si>
  <si>
    <t>Tokyo stocks up by lunch as yen eases after US data</t>
  </si>
  <si>
    <t>C:\Users\Monica\Desktop\Training Files\Notes\BENCH\Articles (Nov)\20151126_O_10000004_NEWS_8_3524474312.pdf</t>
  </si>
  <si>
    <t>20151126_O_10000073_NEWS_1_025025_Ecozone investments</t>
  </si>
  <si>
    <t>Ecozone investments up 13 percent()</t>
  </si>
  <si>
    <t>C:\Users\Monica\Desktop\Training Files\Notes\BENCH\Articles (Nov)\20151126_O_10000073_NEWS_1_025025_Ecozone investments.pdf</t>
  </si>
  <si>
    <t>20151126_O_WHPH_BLOG_1_025039_GRAND OPENING DAY OF</t>
  </si>
  <si>
    <t>GRAND OPENING DAY OF H&amp;M AT SM CITY CLARK()</t>
  </si>
  <si>
    <t>Whats Happening Philippines Manual (www.whatshappeningphilippines.com/)</t>
  </si>
  <si>
    <t>C:\Users\Monica\Desktop\Training Files\Notes\BENCH\Articles (Nov)\20151126_O_WHPH_BLOG_1_025039_GRAND OPENING DAY OF.pdf</t>
  </si>
  <si>
    <t>20151126_O_ZEELYF_BLOG_1_025026_H&amp;M opens biggest st</t>
  </si>
  <si>
    <t>H&amp;M opens biggest store in the country in Ayala Center Cebu()</t>
  </si>
  <si>
    <t>Zee Lifestyle (www.Zeelifestylecebu.com)</t>
  </si>
  <si>
    <t>C:\Users\Monica\Desktop\Training Files\Notes\BENCH\Articles (Nov)\20151126_O_ZEELYF_BLOG_1_025026_H&amp;M opens biggest st.pdf</t>
  </si>
  <si>
    <t>20151127_O_10000052_NEWS_8_3531645144</t>
  </si>
  <si>
    <t>Cebu fashion retailer eyes over 100 additional stores</t>
  </si>
  <si>
    <t>C:\Users\Monica\Desktop\Training Files\Notes\BENCH\Articles (Nov)\20151127_O_10000052_NEWS_8_3531645144.pdf</t>
  </si>
  <si>
    <t>20151127_O_HEADGL_NEWS_10_3531727254</t>
  </si>
  <si>
    <t>H&amp;M opens at SM City Clark</t>
  </si>
  <si>
    <t>C:\Users\Monica\Desktop\Training Files\Notes\BENCH\Articles (Nov)\20151127_O_HEADGL_NEWS_10_3531727254.pdf</t>
  </si>
  <si>
    <t>20151126_N_MB_BB_pgB1_257fc6</t>
  </si>
  <si>
    <t>PEZA investments up 13 percent as of Oct.()</t>
  </si>
  <si>
    <t>Foreign Investments</t>
  </si>
  <si>
    <t>Bernie Cahiles-Magkilat</t>
  </si>
  <si>
    <t>C:\Users\Monica\Desktop\Training Files\Notes\BENCH\Articles (Nov)\20151126_N_MB_BB_pgB1_257fc6.pdf</t>
  </si>
  <si>
    <t>20151126_N_MT_BT_pgB4_2582f9</t>
  </si>
  <si>
    <t>Bonifacio High Street, world's 51 st-priciest retail location()</t>
  </si>
  <si>
    <t>CATHERINE TALAVERA</t>
  </si>
  <si>
    <t>C:\Users\Monica\Desktop\Training Files\Notes\BENCH\Articles (Nov)\20151126_N_MT_BT_pgB4_2582f9.pdf</t>
  </si>
  <si>
    <t>20151126_O_10000014_NEWS_5_3526753078</t>
  </si>
  <si>
    <t>Big new SM mall opens in Cebu</t>
  </si>
  <si>
    <t>SM Cebu</t>
  </si>
  <si>
    <t>Doris Abadilla</t>
  </si>
  <si>
    <t>C:\Users\Monica\Desktop\Training Files\Notes\BENCH\Articles (Nov)\20151126_O_10000014_NEWS_5_3526753078.pdf</t>
  </si>
  <si>
    <t>20151126_M_GARG_FEAT_PG60,61_257291</t>
  </si>
  <si>
    <t>RUNWAY FANTASIES AND THE REGULAR GUY()</t>
  </si>
  <si>
    <t>Matthew Schneier</t>
  </si>
  <si>
    <t>C:\Users\Monica\Desktop\Training Files\Notes\BENCH\Articles (Nov)\20151126_M_GARG_FEAT_PG60,61_257291.pdf</t>
  </si>
  <si>
    <t>20151127_N_BM_SCTY_PGD5_258ef8</t>
  </si>
  <si>
    <t>Seeing Red for a good cause()</t>
  </si>
  <si>
    <t>C:\Users\Monica\Desktop\Training Files\Notes\BENCH\Articles (Nov)\20151127_N_BM_SCTY_PGD5_258ef8.pdf</t>
  </si>
  <si>
    <t>20151127_N_MBSW_FEAT_pg24TO27_258f65</t>
  </si>
  <si>
    <t>Take Cover</t>
  </si>
  <si>
    <t>C:\Users\Monica\Desktop\Training Files\Notes\BENCH\Articles (Nov)\20151127_N_MBSW_FEAT_pg24TO27_258f65.pdf</t>
  </si>
  <si>
    <t>20151127_N_TPS_LS_pgI2_258ad4</t>
  </si>
  <si>
    <t>Gifts of warmth from Uniqlo</t>
  </si>
  <si>
    <t>Christmas Gift</t>
  </si>
  <si>
    <t>C:\Users\Monica\Desktop\Training Files\Notes\BENCH\Articles (Nov)\20151127_N_TPS_LS_pgI2_258ad4.pdf</t>
  </si>
  <si>
    <t>20151127_N_TPS_LS_PGI4_258ae9</t>
  </si>
  <si>
    <t>Bench mixes and matches affordable gifts()</t>
  </si>
  <si>
    <t>C:\Users\Monica\Desktop\Training Files\Notes\BENCH\Articles (Nov)\20151127_N_TPS_LS_PGI4_258ae9.pdf</t>
  </si>
  <si>
    <t>20151127_O_10000002_NEWS_5_3536671539</t>
  </si>
  <si>
    <t>Shopping frenzy spurs PHL mall owners to add record space</t>
  </si>
  <si>
    <t>C:\Users\Monica\Desktop\Training Files\Notes\BENCH\Articles (Nov)\20151127_O_10000002_NEWS_5_3536671539.pdf</t>
  </si>
  <si>
    <t>20151127_O_10000052_NEWS_8_3538640241</t>
  </si>
  <si>
    <t>H&amp;M opens biggest store in the country in Ayala Center Cebu</t>
  </si>
  <si>
    <t>C:\Users\Monica\Desktop\Training Files\Notes\BENCH\Articles (Nov)\20151127_O_10000052_NEWS_8_3538640241.pdf</t>
  </si>
  <si>
    <t>20151127_M_ESQR_FEAT_pg126TO135_257e47</t>
  </si>
  <si>
    <t>A woman touch()</t>
  </si>
  <si>
    <t>C:\Users\Monica\Desktop\Training Files\Notes\BENCH\Articles (Nov)\20151127_M_ESQR_FEAT_pg126TO135_257e47.pdf</t>
  </si>
  <si>
    <t>20151127_N_MBSW_FEAT_pg4_258f0f_Staff Pix</t>
  </si>
  <si>
    <t>C:\Users\Monica\Desktop\Training Files\Notes\BENCH\Articles (Nov)\20151127_N_MBSW_FEAT_pg4_258f0f_Staff Pix.pdf</t>
  </si>
  <si>
    <t>20151127_O_10000017_NEWS_5_3541418453</t>
  </si>
  <si>
    <t>Shopper gets P5T voucher as reward for 20-hour wait</t>
  </si>
  <si>
    <t>C:\Users\Monica\Desktop\Training Files\Notes\BENCH\Articles (Nov)\20151127_O_10000017_NEWS_5_3541418453.pdf</t>
  </si>
  <si>
    <t>20151127_O_10000052_NEWS_8_3538640218</t>
  </si>
  <si>
    <t>Shopping Smart at The Outlets at Pueblo Verde</t>
  </si>
  <si>
    <t>Bench Depot</t>
  </si>
  <si>
    <t>C:\Users\Monica\Desktop\Training Files\Notes\BENCH\Articles (Nov)\20151127_O_10000052_NEWS_8_3538640218.pdf</t>
  </si>
  <si>
    <t>20151127_O_10000076_NEWS_1_025040_Swedish fashion chai</t>
  </si>
  <si>
    <t>Swedish fashion chain opens 11th store in Cebu()</t>
  </si>
  <si>
    <t>C:\Users\Monica\Desktop\Training Files\Notes\BENCH\Articles (Nov)\20151127_O_10000076_NEWS_1_025040_Swedish fashion chai.pdf</t>
  </si>
  <si>
    <t>20151127_O_INTERAK_NEWS_10_3535451893</t>
  </si>
  <si>
    <t>LOOK | SM Seaside City Cebu goes upscale as it pays tribute to Cebuanos artistry and resilience</t>
  </si>
  <si>
    <t>Mall Opening</t>
  </si>
  <si>
    <t>C:\Users\Monica\Desktop\Training Files\Notes\BENCH\Articles (Nov)\20151127_O_INTERAK_NEWS_10_3535451893.pdf</t>
  </si>
  <si>
    <t>20151128_O_10000014_NEWS_5_3545399362</t>
  </si>
  <si>
    <t>Courtside queens get glamorous</t>
  </si>
  <si>
    <t>Luis Carlo San Juan</t>
  </si>
  <si>
    <t>C:\Users\Monica\Desktop\Training Files\Notes\BENCH\Articles (Nov)\20151128_O_10000014_NEWS_5_3545399362.pdf</t>
  </si>
  <si>
    <t>20151127_N_TPS_LS_PGK4_258b18</t>
  </si>
  <si>
    <t>THE SAGA CONTINUES()</t>
  </si>
  <si>
    <t>Bench Universe 2012</t>
  </si>
  <si>
    <t>C:\Users\Monica\Desktop\Training Files\Notes\BENCH\Articles (Nov)\20151127_N_TPS_LS_PGK4_258b18.pdf</t>
  </si>
  <si>
    <t>20151128_O_10000072_NEWS_6_3543651233</t>
  </si>
  <si>
    <t>AlDub, patuloy na pinagkakatiwalaan sa commercials!</t>
  </si>
  <si>
    <t>C:\Users\Monica\Desktop\Training Files\Notes\BENCH\Articles (Nov)\20151128_O_10000072_NEWS_6_3543651233.pdf</t>
  </si>
  <si>
    <t>20151128_O_KICKER_NEWS_10_3547659100</t>
  </si>
  <si>
    <t>SM opens 4th largest mall in the country</t>
  </si>
  <si>
    <t>C:\Users\Monica\Desktop\Training Files\Notes\BENCH\Articles (Nov)\20151128_O_KICKER_NEWS_10_3547659100.pdf</t>
  </si>
  <si>
    <t>20151128_N_MB_BB_pgB6_259181</t>
  </si>
  <si>
    <t>Shopping frenzy spurs mall owners to add retail space</t>
  </si>
  <si>
    <t>C:\Users\Monica\Desktop\Training Files\Notes\BENCH\Articles (Nov)\20151128_N_MB_BB_pgB6_259181.pdf</t>
  </si>
  <si>
    <t>20151128_N_TPS_LS_pgL2_25929a</t>
  </si>
  <si>
    <t>World Bazaar Festival 2015: The most unique holiday finds at the best price</t>
  </si>
  <si>
    <t>World Bazaar Festival 2015</t>
  </si>
  <si>
    <t>C:\Users\Monica\Desktop\Training Files\Notes\BENCH\Articles (Nov)\20151128_N_TPS_LS_pgL2_25929a.pdf</t>
  </si>
  <si>
    <t>20151128_O_10000002_NEWS_5_3551907887</t>
  </si>
  <si>
    <t>Filipino shoppers spending spree revs up retail sector</t>
  </si>
  <si>
    <t>C:\Users\Monica\Desktop\Training Files\Notes\BENCH\Articles (Nov)\20151128_O_10000002_NEWS_5_3551907887.pdf</t>
  </si>
  <si>
    <t>20151128_O_SMPOL_NEWS_7_3546355157</t>
  </si>
  <si>
    <t>Mom we Love: Jen Gerodias-Diaz</t>
  </si>
  <si>
    <t>Smart Parenting Online(www.smartparenting.com.ph)</t>
  </si>
  <si>
    <t>C:\Users\Monica\Desktop\Training Files\Notes\BENCH\Articles (Nov)\20151128_O_SMPOL_NEWS_7_3546355157.pdf</t>
  </si>
  <si>
    <t>20151128_N_PDI_LS_PGD3_2592ff</t>
  </si>
  <si>
    <t>Courtside queens get glamorous()</t>
  </si>
  <si>
    <t>C:\Users\Monica\Desktop\Training Files\Notes\BENCH\Articles (Nov)\20151128_N_PDI_LS_PGD3_2592ff.pdf</t>
  </si>
  <si>
    <t>20151128_N_AB_ENTR_PG10_259440</t>
  </si>
  <si>
    <t>Aldub, patuloy na pinagkakatiwalaan sa commercials!()</t>
  </si>
  <si>
    <t>C:\Users\Monica\Desktop\Training Files\Notes\BENCH\Articles (Nov)\20151128_N_AB_ENTR_PG10_259440.pdf</t>
  </si>
  <si>
    <t>20151129_O_10000003_NEWS_4_3558888555</t>
  </si>
  <si>
    <t>Bench's Ben Chan shares tips for success</t>
  </si>
  <si>
    <t>C:\Users\Monica\Desktop\Training Files\Notes\BENCH\Articles (Nov)\20151129_O_10000003_NEWS_4_3558888555.pdf</t>
  </si>
  <si>
    <t>20151130_O_10000029_NEWS_5_3563580964</t>
  </si>
  <si>
    <t>Fleece, please</t>
  </si>
  <si>
    <t>C:\Users\Monica\Desktop\Training Files\Notes\BENCH\Articles (Nov)\20151130_O_10000029_NEWS_5_3563580964.pdf</t>
  </si>
  <si>
    <t>20151129_N_TPSS_SL_pgE4_259a4d</t>
  </si>
  <si>
    <t>Cardinal vidal recalls acts of kindness by Felicidad Sy</t>
  </si>
  <si>
    <t>C:\Users\Monica\Desktop\Training Files\Notes\BENCH\Articles (Nov)\20151129_N_TPSS_SL_pgE4_259a4d.pdf</t>
  </si>
  <si>
    <t>20151130_O_YAHOONEWS_NEWS_5_3565020048</t>
  </si>
  <si>
    <t>Top models who grabbed the headlines in 2015</t>
  </si>
  <si>
    <t>Stella Maxwell</t>
  </si>
  <si>
    <t>C:\Users\Monica\Desktop\Training Files\Notes\BENCH\Articles (Nov)\20151130_O_YAHOONEWS_NEWS_5_3565020048.pdf</t>
  </si>
  <si>
    <t>20151129_N_PDIS_SLS_pgC3_2597af</t>
  </si>
  <si>
    <t>With Luli Arroyo, Amigos de Espana de Cebu demands return of Spanish TV channel</t>
  </si>
  <si>
    <t>Jaime Picornell</t>
  </si>
  <si>
    <t>C:\Users\Monica\Desktop\Training Files\Notes\BENCH\Articles (Nov)\20151129_N_PDIS_SLS_pgC3_2597af.pdf</t>
  </si>
  <si>
    <t>20151130_O_10000017_NEWS_5_3563173760</t>
  </si>
  <si>
    <t>Going beyond shoeboxes</t>
  </si>
  <si>
    <t>Jeandie O. Galolo</t>
  </si>
  <si>
    <t>C:\Users\Monica\Desktop\Training Files\Notes\BENCH\Articles (Nov)\20151130_O_10000017_NEWS_5_3563173760.pdf</t>
  </si>
  <si>
    <t>20151129_O_10000017_NEWS_5_3560485975</t>
  </si>
  <si>
    <t>Uniqlo in Cebu!</t>
  </si>
  <si>
    <t>Kristalle Garcia</t>
  </si>
  <si>
    <t>C:\Users\Monica\Desktop\Training Files\Notes\BENCH\Articles (Nov)\20151129_O_10000017_NEWS_5_3560485975.pdf</t>
  </si>
  <si>
    <t>20151129_O_thepoc_NEWS_6_3559290530</t>
  </si>
  <si>
    <t>Following a career in graphic design</t>
  </si>
  <si>
    <t>Ma Rachel Yapchiongco</t>
  </si>
  <si>
    <t>C:\Users\Monica\Desktop\Training Files\Notes\BENCH\Articles (Nov)\20151129_O_thepoc_NEWS_6_3559290530.pdf</t>
  </si>
  <si>
    <t>20151129_N_TPSS_SL_PG1,E1,E2_2597d0</t>
  </si>
  <si>
    <t>Far from the madding crowd, but near the heart and soul of Cebuanos()</t>
  </si>
  <si>
    <t>C:\Users\Monica\Desktop\Training Files\Notes\BENCH\Articles (Nov)\20151129_N_TPSS_SL_PG1,E1,E2_2597d0.pdf</t>
  </si>
  <si>
    <t>20151129_N_MBS_BB_PGB1,B3_2597f2</t>
  </si>
  <si>
    <t>Filipino shoppers' spending spree revs up retail sector()</t>
  </si>
  <si>
    <t>Trefor Moss</t>
  </si>
  <si>
    <t>C:\Users\Monica\Desktop\Training Files\Notes\BENCH\Articles (Nov)\20151129_N_MBS_BB_PGB1,B3_2597f2.pdf</t>
  </si>
  <si>
    <t>20151130_N_MB_BA_PGC2_259dd5</t>
  </si>
  <si>
    <t>CREATING FURTHER LEARNING AND LIVELIHOOD THROUGH EXCESS DENIM FABRICS()</t>
  </si>
  <si>
    <t>C:\Users\Monica\Desktop\Training Files\Notes\BENCH\Articles (Nov)\20151130_N_MB_BA_PGC2_259dd5.pdf</t>
  </si>
  <si>
    <t>20151130_N_STAN_BS_pgB1_259d7b_Black Friday</t>
  </si>
  <si>
    <t>Black Friday()</t>
  </si>
  <si>
    <t>Black Friday</t>
  </si>
  <si>
    <t>C:\Users\Monica\Desktop\Training Files\Notes\BENCH\Articles (Nov)\20151130_N_STAN_BS_pgB1_259d7b_Black Friday.pdf</t>
  </si>
  <si>
    <t>20151130_N_TDT_LIFE_pg12_259e8e</t>
  </si>
  <si>
    <t>C:\Users\Monica\Desktop\Training Files\Notes\BENCH\Articles (Nov)\20151130_N_TDT_LIFE_pg12_259e8e.pdf</t>
  </si>
  <si>
    <t>20151130_O_10000002_NEWS_5_3570940266</t>
  </si>
  <si>
    <t>PHs richest man plans to build more shopping malls in China</t>
  </si>
  <si>
    <t>C:\Users\Monica\Desktop\Training Files\Notes\BENCH\Articles (Nov)\20151130_O_10000002_NEWS_5_3570940266.pdf</t>
  </si>
  <si>
    <t>20151130_N_BM_SF_pg1,8TO11_25a12c</t>
  </si>
  <si>
    <t>ACTING'S NEXT BIG REAVEAL()</t>
  </si>
  <si>
    <t>C. Mendez Legaspi</t>
  </si>
  <si>
    <t>C:\Users\Monica\Desktop\Training Files\Notes\BENCH\Articles (Nov)\20151130_N_BM_SF_pg1,8TO11_25a12c.pdf</t>
  </si>
  <si>
    <t>20151130_N_BW_SF_pg1OFS4_25a091</t>
  </si>
  <si>
    <t>On the rise()</t>
  </si>
  <si>
    <t>Francis Anthony T. Valentin</t>
  </si>
  <si>
    <t>C:\Users\Monica\Desktop\Training Files\Notes\BENCH\Articles (Nov)\20151130_N_BW_SF_pg1OFS4_25a091.pdf</t>
  </si>
  <si>
    <t>20151130_N_MB_TNYT_PG10_25a12b</t>
  </si>
  <si>
    <t>Japan Feels Sting of China's Slowdown()</t>
  </si>
  <si>
    <t>Jonathan Soble</t>
  </si>
  <si>
    <t>C:\Users\Monica\Desktop\Training Files\Notes\BENCH\Articles (Nov)\20151130_N_MB_TNYT_PG10_25a12b.pdf</t>
  </si>
  <si>
    <t>20151201_O_MSNPH_NEWS_6_3578970750</t>
  </si>
  <si>
    <t>2015</t>
  </si>
  <si>
    <t>12</t>
  </si>
  <si>
    <t>Kendall Jenner, Karlie Kloss &amp; Supermodels Are Most Wanted Celeb Brand Ambassadors</t>
  </si>
  <si>
    <t>VIEW</t>
  </si>
  <si>
    <t>Andrew Stone</t>
  </si>
  <si>
    <t>C:\Users\Monica\Desktop\Training Files\Notes\BENCH\Articles (Dec)\20151201_O_MSNPH_NEWS_6_3578970750.pdf</t>
  </si>
  <si>
    <t>C:\Users\Monica\Desktop\Training Files\Notes\BENCH\Articles (Dec)\</t>
  </si>
  <si>
    <t>20151201_O_PHHOLA_NEWS_10_3584468114</t>
  </si>
  <si>
    <t>SM Seaside City Cebu Just Opened! Here's the Top 7 Things You Shouldnt Miss</t>
  </si>
  <si>
    <t>C:\Users\Monica\Desktop\Training Files\Notes\BENCH\Articles (Dec)\20151201_O_PHHOLA_NEWS_10_3584468114.pdf</t>
  </si>
  <si>
    <t>20151201_N_MB_BB_pgB3_25a632</t>
  </si>
  <si>
    <t>PH's richest man plans to build more shopping malls in China()</t>
  </si>
  <si>
    <t>C:\Users\Monica\Desktop\Training Files\Notes\BENCH\Articles (Dec)\20151201_N_MB_BB_pgB3_25a632.pdf</t>
  </si>
  <si>
    <t>20151201_O_megastyle_NEWS_1_025094_#HMLOVESCEBU H&amp;M Ceb</t>
  </si>
  <si>
    <t>#HMLOVESCEBU: H&amp;M Cebus VIP Night()</t>
  </si>
  <si>
    <t>C:\Users\Monica\Desktop\Training Files\Notes\BENCH\Articles (Dec)\20151201_O_megastyle_NEWS_1_025094_#HMLOVESCEBU H&amp;M Ceb.pdf</t>
  </si>
  <si>
    <t>20151201_O_DGMNL_BLOG_1_025114_H&amp;M OPENS ITS BIGGES</t>
  </si>
  <si>
    <t>H&amp;M OPENS ITS BIGGEST STORE IN THE COUNTRY IN AYALA CENTER CEBU()</t>
  </si>
  <si>
    <t>DG MNL Manual (www.dgmanila.com)</t>
  </si>
  <si>
    <t>C:\Users\Monica\Desktop\Training Files\Notes\BENCH\Articles (Dec)\20151201_O_DGMNL_BLOG_1_025114_H&amp;M OPENS ITS BIGGES.pdf</t>
  </si>
  <si>
    <t>20151201_O_10000034_NEWS_5_3585993018</t>
  </si>
  <si>
    <t>HOME &amp; LIVINGSM opens world-class mall in Cebu</t>
  </si>
  <si>
    <t>The Standard(www.thestandard.com.ph)</t>
  </si>
  <si>
    <t>C:\Users\Monica\Desktop\Training Files\Notes\BENCH\Articles (Dec)\20151201_O_10000034_NEWS_5_3585993018.pdf</t>
  </si>
  <si>
    <t>20151201_M_BNA_FEAT_PG36to44_2590cf</t>
  </si>
  <si>
    <t>Rental growth steady amid rise in future completions()</t>
  </si>
  <si>
    <t>BizNewsAsia</t>
  </si>
  <si>
    <t>C:\Users\Monica\Desktop\Training Files\Notes\BENCH\Articles (Dec)\20151201_M_BNA_FEAT_PG36to44_2590cf.pdf</t>
  </si>
  <si>
    <t>20151202_O_10000052_NEWS_8_3596870094</t>
  </si>
  <si>
    <t>FOREVER Stylish</t>
  </si>
  <si>
    <t>Edward James Castro</t>
  </si>
  <si>
    <t>C:\Users\Monica\Desktop\Training Files\Notes\BENCH\Articles (Dec)\20151202_O_10000052_NEWS_8_3596870094.pdf</t>
  </si>
  <si>
    <t>20151202_O_10000012_NEWS_6_3599426186</t>
  </si>
  <si>
    <t>Invigorating Cebus tourism by the sea</t>
  </si>
  <si>
    <t>JT Nisay</t>
  </si>
  <si>
    <t>C:\Users\Monica\Desktop\Training Files\Notes\BENCH\Articles (Dec)\20151202_O_10000012_NEWS_6_3599426186.pdf</t>
  </si>
  <si>
    <t>20151202_O_STYLBIB_NEWS_1_025115_Meet Previews Best D</t>
  </si>
  <si>
    <t>Meet Preview's Best Dressed Girls of 2015()</t>
  </si>
  <si>
    <t>C:\Users\Monica\Desktop\Training Files\Notes\BENCH\Articles (Dec)\20151202_O_STYLBIB_NEWS_1_025115_Meet Previews Best D.pdf</t>
  </si>
  <si>
    <t>20151202_O_PHHOLA_NEWS_10_3596003298</t>
  </si>
  <si>
    <t>7 Stylish Holiday #OOTDs You Can Copy for Below P1599</t>
  </si>
  <si>
    <t>Holiday Trends</t>
  </si>
  <si>
    <t>C:\Users\Monica\Desktop\Training Files\Notes\BENCH\Articles (Dec)\20151202_O_PHHOLA_NEWS_10_3596003298.pdf</t>
  </si>
  <si>
    <t>20151202_O_DOYZ_BLOG_1_025344_H&amp;M SM SEASIDE CITY</t>
  </si>
  <si>
    <t>H&amp;M SM SEASIDE CITY CEBU GRAND LAUNCH THIS DEC. 9()</t>
  </si>
  <si>
    <t>Doyzkie Manual (www.doyzkie.com)</t>
  </si>
  <si>
    <t>C:\Users\Monica\Desktop\Training Files\Notes\BENCH\Articles (Dec)\20151202_O_DOYZ_BLOG_1_025344_H&amp;M SM SEASIDE CITY.pdf</t>
  </si>
  <si>
    <t>20151202_O_PGONE_NEWS_10_3595984652</t>
  </si>
  <si>
    <t>Maine Mendoza Joins The Bench Family!</t>
  </si>
  <si>
    <t>C:\Users\Monica\Desktop\Training Files\Notes\BENCH\Articles (Dec)\20151202_O_PGONE_NEWS_10_3595984652.pdf</t>
  </si>
  <si>
    <t>20151202_N_BM_PROP_pgE1_25b519</t>
  </si>
  <si>
    <t>SM opens first mall in Caloocan</t>
  </si>
  <si>
    <t>C:\Users\Monica\Desktop\Training Files\Notes\BENCH\Articles (Dec)\20151202_N_BM_PROP_pgE1_25b519.pdf</t>
  </si>
  <si>
    <t>20151202_N_STAN_LIFE_pgC2_25b10d</t>
  </si>
  <si>
    <t>SM OPENS WORLD-CLASS MALL IN CEBU()</t>
  </si>
  <si>
    <t>C:\Users\Monica\Desktop\Training Files\Notes\BENCH\Articles (Dec)\20151202_N_STAN_LIFE_pgC2_25b10d.pdf</t>
  </si>
  <si>
    <t>20151202_M_BNA_COVER_PGCov1,22_25adef</t>
  </si>
  <si>
    <t>SMIC banks on the rise of the Filipino middle class()</t>
  </si>
  <si>
    <t>C:\Users\Monica\Desktop\Training Files\Notes\BENCH\Articles (Dec)\20151202_M_BNA_COVER_PGCov1,22_25adef.pdf</t>
  </si>
  <si>
    <t>20151204_O_10000074_NEWS_6_3614594306</t>
  </si>
  <si>
    <t>Alden, asar-talo kay Maine</t>
  </si>
  <si>
    <t>C:\Users\Monica\Desktop\Training Files\Notes\BENCH\Articles (Dec)\20151204_O_10000074_NEWS_6_3614594306.pdf</t>
  </si>
  <si>
    <t>20151203_N_BM_LIFE_PGD1_25bf49</t>
  </si>
  <si>
    <t>Invigorating Cebu's tourism by the sea()</t>
  </si>
  <si>
    <t>C:\Users\Monica\Desktop\Training Files\Notes\BENCH\Articles (Dec)\20151203_N_BM_LIFE_PGD1_25bf49.pdf</t>
  </si>
  <si>
    <t>20151204_O_10000002_NEWS_5_3614144253</t>
  </si>
  <si>
    <t>A view to a mall</t>
  </si>
  <si>
    <t>Liza Ilarde</t>
  </si>
  <si>
    <t>C:\Users\Monica\Desktop\Training Files\Notes\BENCH\Articles (Dec)\20151204_O_10000002_NEWS_5_3614144253.pdf</t>
  </si>
  <si>
    <t>20151204_O_10000014_NEWS_5_3615133189</t>
  </si>
  <si>
    <t>Cebu welcomes H&amp;M, just in time for the holidays</t>
  </si>
  <si>
    <t>Nicole Go Thorp</t>
  </si>
  <si>
    <t>C:\Users\Monica\Desktop\Training Files\Notes\BENCH\Articles (Dec)\20151204_O_10000014_NEWS_5_3615133189.pdf</t>
  </si>
  <si>
    <t>20151203_O_10000017_NEWS_5_3613700690</t>
  </si>
  <si>
    <t>Three-storey retail haven launched in Cebu</t>
  </si>
  <si>
    <t>C:\Users\Monica\Desktop\Training Files\Notes\BENCH\Articles (Dec)\20151203_O_10000017_NEWS_5_3613700690.pdf</t>
  </si>
  <si>
    <t>20151203_N_STAN_BS_PGB6_25b955</t>
  </si>
  <si>
    <t>Uniqlo partnership()</t>
  </si>
  <si>
    <t>ABS CBN Bayan ni Juan</t>
  </si>
  <si>
    <t>C:\Users\Monica\Desktop\Training Files\Notes\BENCH\Articles (Dec)\20151203_N_STAN_BS_PGB6_25b955.pdf</t>
  </si>
  <si>
    <t>20151203_N_MT_LT_pgB6_25b9b4</t>
  </si>
  <si>
    <t>Christmas cover-ups</t>
  </si>
  <si>
    <t>Holiday Trends for Women</t>
  </si>
  <si>
    <t>C:\Users\Monica\Desktop\Training Files\Notes\BENCH\Articles (Dec)\20151203_N_MT_LT_pgB6_25b9b4.pdf</t>
  </si>
  <si>
    <t>20151203_O_PHTATLR_Events_7_3610741863</t>
  </si>
  <si>
    <t>Event The Unveiling of SM Seaside Cebu</t>
  </si>
  <si>
    <t>C:\Users\Monica\Desktop\Training Files\Notes\BENCH\Articles (Dec)\20151203_O_PHTATLR_Events_7_3610741863.pdf</t>
  </si>
  <si>
    <t>20151203_O_STYLBIB_NEWS_1_025175_Fight a Bulging Tumm</t>
  </si>
  <si>
    <t>Fight a Bulging Tummy with This Magic Drink()</t>
  </si>
  <si>
    <t>C:\Users\Monica\Desktop\Training Files\Notes\BENCH\Articles (Dec)\20151203_O_STYLBIB_NEWS_1_025175_Fight a Bulging Tumm.pdf</t>
  </si>
  <si>
    <t>20151203_O_10000052_NEWS_1_025116_H&amp;M opens biggest st</t>
  </si>
  <si>
    <t>C:\Users\Monica\Desktop\Training Files\Notes\BENCH\Articles (Dec)\20151203_O_10000052_NEWS_1_025116_H&amp;M opens biggest st.pdf</t>
  </si>
  <si>
    <t>20151203_O_TGOSING_blogs_1_025179_Oversized Outerwear</t>
  </si>
  <si>
    <t>Oversized Outerwear()</t>
  </si>
  <si>
    <t>C:\Users\Monica\Desktop\Training Files\Notes\BENCH\Articles (Dec)\20151203_O_TGOSING_blogs_1_025179_Oversized Outerwear.pdf</t>
  </si>
  <si>
    <t>20151204_N_AT_ENTR_PG6,7_25c268</t>
  </si>
  <si>
    <t>Alden, asar talo kay Maine()</t>
  </si>
  <si>
    <t>C:\Users\Monica\Desktop\Training Files\Notes\BENCH\Articles (Dec)\20151204_N_AT_ENTR_PG6,7_25c268.pdf</t>
  </si>
  <si>
    <t>20151204_M_SS_COVER_pgCOV1,B16TOB36_25c1da</t>
  </si>
  <si>
    <t>FLYING HIGH()</t>
  </si>
  <si>
    <t>Ann Manhit</t>
  </si>
  <si>
    <t>C:\Users\Monica\Desktop\Training Files\Notes\BENCH\Articles (Dec)\20151204_M_SS_COVER_pgCOV1,B16TOB36_25c1da.pdf</t>
  </si>
  <si>
    <t>20151204_M_LA_FEAT_PG66,67_25b85f</t>
  </si>
  <si>
    <t>The Tudor Go to studio 54()</t>
  </si>
  <si>
    <t>Lifestyle Asia</t>
  </si>
  <si>
    <t>Franco Laurel</t>
  </si>
  <si>
    <t>C:\Users\Monica\Desktop\Training Files\Notes\BENCH\Articles (Dec)\20151204_M_LA_FEAT_PG66,67_25b85f.pdf</t>
  </si>
  <si>
    <t>20151204_M_SS_COVER_pgCOV1,B38TOB46_25c1d7</t>
  </si>
  <si>
    <t>ON THE WINGS OF STARDOM()</t>
  </si>
  <si>
    <t>Grace Diez</t>
  </si>
  <si>
    <t>C:\Users\Monica\Desktop\Training Files\Notes\BENCH\Articles (Dec)\20151204_M_SS_COVER_pgCOV1,B38TOB46_25c1d7.pdf</t>
  </si>
  <si>
    <t>20151204_O_10000017_NEWS_5_3625204433</t>
  </si>
  <si>
    <t>Jo de Vivre: Cebu loves H&amp;M</t>
  </si>
  <si>
    <t>C:\Users\Monica\Desktop\Training Files\Notes\BENCH\Articles (Dec)\20151204_O_10000017_NEWS_5_3625204433.pdf</t>
  </si>
  <si>
    <t>20151204_N_MB_LL_PG1,C1,C2_25c521</t>
  </si>
  <si>
    <t>A VIEW TO A MALL()</t>
  </si>
  <si>
    <t>C:\Users\Monica\Desktop\Training Files\Notes\BENCH\Articles (Dec)\20151204_N_MB_LL_PG1,C1,C2_25c521.pdf</t>
  </si>
  <si>
    <t>20151204_N_PDI_LS_PGC4_25c402</t>
  </si>
  <si>
    <t>Cebu welcomes H&amp;M, just in time for the holidays()</t>
  </si>
  <si>
    <t>C:\Users\Monica\Desktop\Training Files\Notes\BENCH\Articles (Dec)\20151204_N_PDI_LS_PGC4_25c402.pdf</t>
  </si>
  <si>
    <t>20151205_O_10000076_NEWS_4_3628872255</t>
  </si>
  <si>
    <t>What Lovi &amp; JC have in common</t>
  </si>
  <si>
    <t>C:\Users\Monica\Desktop\Training Files\Notes\BENCH\Articles (Dec)\20151205_O_10000076_NEWS_4_3628872255.pdf</t>
  </si>
  <si>
    <t>20151204_O_10000076_NEWS_4_3619330516</t>
  </si>
  <si>
    <t>Another Big Bang!</t>
  </si>
  <si>
    <t>C:\Users\Monica\Desktop\Training Files\Notes\BENCH\Articles (Dec)\20151204_O_10000076_NEWS_4_3619330516.pdf</t>
  </si>
  <si>
    <t>20151204_N_PDI_LS_pgC3_25c3e6</t>
  </si>
  <si>
    <t>Forever 21 debuts Holiday 2015 Collection</t>
  </si>
  <si>
    <t>C:\Users\Monica\Desktop\Training Files\Notes\BENCH\Articles (Dec)\20151204_N_PDI_LS_pgC3_25c3e6.pdf</t>
  </si>
  <si>
    <t>20151204_M_IS_FEAT_PG8_25c182</t>
  </si>
  <si>
    <t>GOING STRONG()</t>
  </si>
  <si>
    <t>His and Hers Holiday Collection</t>
  </si>
  <si>
    <t>C:\Users\Monica\Desktop\Training Files\Notes\BENCH\Articles (Dec)\20151204_M_IS_FEAT_PG8_25c182.pdf</t>
  </si>
  <si>
    <t>20151204_O_SPOT_NEWS_1_025229_H&amp;M is giving away g</t>
  </si>
  <si>
    <t>H&amp;M is giving away gift cards worth P5,000 this weekend()</t>
  </si>
  <si>
    <t>Gift Cards</t>
  </si>
  <si>
    <t>C:\Users\Monica\Desktop\Training Files\Notes\BENCH\Articles (Dec)\20151204_O_SPOT_NEWS_1_025229_H&amp;M is giving away g.pdf</t>
  </si>
  <si>
    <t>20151204_M_LA_PEP_PG18to21_25b7fe</t>
  </si>
  <si>
    <t>HEARTS OF GOLD()</t>
  </si>
  <si>
    <t>C:\Users\Monica\Desktop\Training Files\Notes\BENCH\Articles (Dec)\20151204_M_LA_PEP_PG18to21_25b7fe.pdf</t>
  </si>
  <si>
    <t>20151204_N_MBSW_WAW_pg14,15_25c9d0</t>
  </si>
  <si>
    <t>Hot Momma()</t>
  </si>
  <si>
    <t>C:\Users\Monica\Desktop\Training Files\Notes\BENCH\Articles (Dec)\20151204_N_MBSW_WAW_pg14,15_25c9d0.pdf</t>
  </si>
  <si>
    <t>20151204_N_MBSW_CVRS_pgCOV1,3,16TO23_25c949</t>
  </si>
  <si>
    <t>Squad Goals</t>
  </si>
  <si>
    <t>C:\Users\Monica\Desktop\Training Files\Notes\BENCH\Articles (Dec)\20151204_N_MBSW_CVRS_pgCOV1,3,16TO23_25c949.pdf</t>
  </si>
  <si>
    <t>20151204_N_MBSW_FC_pg10_25c97b</t>
  </si>
  <si>
    <t>Steal Her Style Selena Gomez()</t>
  </si>
  <si>
    <t>Style Steal</t>
  </si>
  <si>
    <t>C:\Users\Monica\Desktop\Training Files\Notes\BENCH\Articles (Dec)\20151204_N_MBSW_FC_pg10_25c97b.pdf</t>
  </si>
  <si>
    <t>20151205_O_STYLBIB_NEWS_1_025225_The 10 Most Influent</t>
  </si>
  <si>
    <t>The 10 Most Influential Local Bloggers of 2015()</t>
  </si>
  <si>
    <t>C:\Users\Monica\Desktop\Training Files\Notes\BENCH\Articles (Dec)\20151205_O_STYLBIB_NEWS_1_025225_The 10 Most Influent.pdf</t>
  </si>
  <si>
    <t>20151205_N_MT_LT_pgB8_25cd6c</t>
  </si>
  <si>
    <t>A gathering for Philippines terno</t>
  </si>
  <si>
    <t>A Gathering for Philippines Terno</t>
  </si>
  <si>
    <t>C:\Users\Monica\Desktop\Training Files\Notes\BENCH\Articles (Dec)\20151205_N_MT_LT_pgB8_25cd6c.pdf</t>
  </si>
  <si>
    <t>20151205_O_BDOLL_BLOG_1_025226_Bottom Heavy</t>
  </si>
  <si>
    <t>Bottom Heavy()</t>
  </si>
  <si>
    <t>The Bargain Doll Manual (www.thebargaindoll.blogspot.com)</t>
  </si>
  <si>
    <t>C:\Users\Monica\Desktop\Training Files\Notes\BENCH\Articles (Dec)\20151205_O_BDOLL_BLOG_1_025226_Bottom Heavy.pdf</t>
  </si>
  <si>
    <t>20151205_N_STAN_LIFE_pgC4_25cc82</t>
  </si>
  <si>
    <t>This season of giving give the gift of lifewear</t>
  </si>
  <si>
    <t>C:\Users\Monica\Desktop\Training Files\Notes\BENCH\Articles (Dec)\20151205_N_STAN_LIFE_pgC4_25cc82.pdf</t>
  </si>
  <si>
    <t>20151206_O_10000029_NEWS_5_3637949448</t>
  </si>
  <si>
    <t>Guide  to Christmas shopping</t>
  </si>
  <si>
    <t>C:\Users\Monica\Desktop\Training Files\Notes\BENCH\Articles (Dec)\20151206_O_10000029_NEWS_5_3637949448.pdf</t>
  </si>
  <si>
    <t>20151205_O_TGOSING_blogs_1_025269_Singapore June 2015</t>
  </si>
  <si>
    <t>Singapore June 2015()</t>
  </si>
  <si>
    <t>C:\Users\Monica\Desktop\Training Files\Notes\BENCH\Articles (Dec)\20151205_O_TGOSING_blogs_1_025269_Singapore June 2015.pdf</t>
  </si>
  <si>
    <t>20151206_O_COSMOOL_NEWS_7_3642168239</t>
  </si>
  <si>
    <t>13 Times You Should Trust Your Gut</t>
  </si>
  <si>
    <t>Fashion Style</t>
  </si>
  <si>
    <t>Lane Moore</t>
  </si>
  <si>
    <t>C:\Users\Monica\Desktop\Training Files\Notes\BENCH\Articles (Dec)\20151206_O_COSMOOL_NEWS_7_3642168239.pdf</t>
  </si>
  <si>
    <t>20151206_O_VERNIECE_BLOG_1_025228_Hello BANDUNG!</t>
  </si>
  <si>
    <t>Hello BANDUNG!()</t>
  </si>
  <si>
    <t>Vernverniece Manual (www.vernverniece.com)</t>
  </si>
  <si>
    <t>Vern Enciso</t>
  </si>
  <si>
    <t>C:\Users\Monica\Desktop\Training Files\Notes\BENCH\Articles (Dec)\20151206_O_VERNIECE_BLOG_1_025228_Hello BANDUNG!.pdf</t>
  </si>
  <si>
    <t>20151206_N_TDT_LIFE_pg12_25d3cd</t>
  </si>
  <si>
    <t>Gifts of warmth</t>
  </si>
  <si>
    <t>C:\Users\Monica\Desktop\Training Files\Notes\BENCH\Articles (Dec)\20151206_N_TDT_LIFE_pg12_25d3cd.pdf</t>
  </si>
  <si>
    <t>20151206_O_10000017_NEWS_5_3645452335</t>
  </si>
  <si>
    <t>H&amp;M welcomes December with second Cebu store</t>
  </si>
  <si>
    <t>C:\Users\Monica\Desktop\Training Files\Notes\BENCH\Articles (Dec)\20151206_O_10000017_NEWS_5_3645452335.pdf</t>
  </si>
  <si>
    <t>20151206_O_HWHITE_BLOG_1_025227_LOOKBOOK  03Dec2015</t>
  </si>
  <si>
    <t>LOOKBOOK | 03Dec2015: Captain Hook()</t>
  </si>
  <si>
    <t>C:\Users\Monica\Desktop\Training Files\Notes\BENCH\Articles (Dec)\20151206_O_HWHITE_BLOG_1_025227_LOOKBOOK  03Dec2015.pdf</t>
  </si>
  <si>
    <t>20151208_O_10000076_NEWS_4_3662270245</t>
  </si>
  <si>
    <t>Alden at Maine parang kabuteng nagsulputan ang mga billboard</t>
  </si>
  <si>
    <t>C:\Users\Monica\Desktop\Training Files\Notes\BENCH\Articles (Dec)\20151208_O_10000076_NEWS_4_3662270245.pdf</t>
  </si>
  <si>
    <t>20151207_O_STYLBIB_NEWS_1_025252_10 Affordable Mini B</t>
  </si>
  <si>
    <t>10 Affordable Mini Bags for the Holidays()</t>
  </si>
  <si>
    <t>C:\Users\Monica\Desktop\Training Files\Notes\BENCH\Articles (Dec)\20151207_O_STYLBIB_NEWS_1_025252_10 Affordable Mini B.pdf</t>
  </si>
  <si>
    <t>20151208_O_10000076_NEWS_4_3660225866</t>
  </si>
  <si>
    <t>Swedish fashion brand brings recycling system to Cebu</t>
  </si>
  <si>
    <t>Recycling System</t>
  </si>
  <si>
    <t>C:\Users\Monica\Desktop\Training Files\Notes\BENCH\Articles (Dec)\20151208_O_10000076_NEWS_4_3660225866.pdf</t>
  </si>
  <si>
    <t>20151207_O_10000014_NEWS_5_3654834828</t>
  </si>
  <si>
    <t>Saab Magalona and Martine Cajucom Show You How to Work That Old Black Magic</t>
  </si>
  <si>
    <t>C:\Users\Monica\Desktop\Training Files\Notes\BENCH\Articles (Dec)\20151207_O_10000014_NEWS_5_3654834828.pdf</t>
  </si>
  <si>
    <t>20151207_O_Stylecebu_BLOG_1_025343_H&amp;M Opens at SM Seas</t>
  </si>
  <si>
    <t>H&amp;M Opens at SM Seaside City Cebu()</t>
  </si>
  <si>
    <t>Style Cebu(www.stylecebu.com)</t>
  </si>
  <si>
    <t>C:\Users\Monica\Desktop\Training Files\Notes\BENCH\Articles (Dec)\20151207_O_Stylecebu_BLOG_1_025343_H&amp;M Opens at SM Seas.pdf</t>
  </si>
  <si>
    <t>20151207_N_TPS_AC_PGG3_25d89c</t>
  </si>
  <si>
    <t>Marge Enriquez in inspirational show 'Don't Think'()</t>
  </si>
  <si>
    <t>C:\Users\Monica\Desktop\Training Files\Notes\BENCH\Articles (Dec)\20151207_N_TPS_AC_PGG3_25d89c.pdf</t>
  </si>
  <si>
    <t>20151207_O_PHTATLR_Events_7_3655700600</t>
  </si>
  <si>
    <t>The Unveiling of SM Seaside Cebu</t>
  </si>
  <si>
    <t>C:\Users\Monica\Desktop\Training Files\Notes\BENCH\Articles (Dec)\20151207_O_PHTATLR_Events_7_3655700600.pdf</t>
  </si>
  <si>
    <t>20151208_N_PSN_SN_pg10_25e662</t>
  </si>
  <si>
    <t>Alden at Maine parang kabuteng nagsulputan ang mga billboard()</t>
  </si>
  <si>
    <t>C:\Users\Monica\Desktop\Training Files\Notes\BENCH\Articles (Dec)\20151208_N_PSN_SN_pg10_25e662.pdf</t>
  </si>
  <si>
    <t>20151208_M_CAND_FEAT_PG79to81_25cb73</t>
  </si>
  <si>
    <t>FRAYED 4 WAYS()</t>
  </si>
  <si>
    <t>C:\Users\Monica\Desktop\Training Files\Notes\BENCH\Articles (Dec)\20151208_M_CAND_FEAT_PG79to81_25cb73.pdf</t>
  </si>
  <si>
    <t>20151208_M_CAND_FEAT_PG14_25cae2</t>
  </si>
  <si>
    <t>Holiday Cheer()</t>
  </si>
  <si>
    <t>C:\Users\Monica\Desktop\Training Files\Notes\BENCH\Articles (Dec)\20151208_M_CAND_FEAT_PG14_25cae2.pdf</t>
  </si>
  <si>
    <t>20151208_M_CAND_FEAT_PG18_25caec</t>
  </si>
  <si>
    <t>All That Glitters()</t>
  </si>
  <si>
    <t>Women Style</t>
  </si>
  <si>
    <t>C:\Users\Monica\Desktop\Training Files\Notes\BENCH\Articles (Dec)\20151208_M_CAND_FEAT_PG18_25caec.pdf</t>
  </si>
  <si>
    <t>20151208_M_CAND_FEAT_PG22_25caf9</t>
  </si>
  <si>
    <t>Party Heels()</t>
  </si>
  <si>
    <t>Party Outfit</t>
  </si>
  <si>
    <t>C:\Users\Monica\Desktop\Training Files\Notes\BENCH\Articles (Dec)\20151208_M_CAND_FEAT_PG22_25caf9.pdf</t>
  </si>
  <si>
    <t>20151208_M_CAND_FEAT_pg74TO77_25cb70</t>
  </si>
  <si>
    <t>We are your friends()</t>
  </si>
  <si>
    <t>C:\Users\Monica\Desktop\Training Files\Notes\BENCH\Articles (Dec)\20151208_M_CAND_FEAT_pg74TO77_25cb70.pdf</t>
  </si>
  <si>
    <t>20151209_O_YAHOONEWS_NEWS_5_3674053721</t>
  </si>
  <si>
    <t>Maddie Ziegler: ?I Don?t Consider Myself A Celebrity?</t>
  </si>
  <si>
    <t>Erika Ostroff</t>
  </si>
  <si>
    <t>C:\Users\Monica\Desktop\Training Files\Notes\BENCH\Articles (Dec)\20151209_O_YAHOONEWS_NEWS_5_3674053721.pdf</t>
  </si>
  <si>
    <t>20151208_M_KZNE_FEAT_pg54_25e02b</t>
  </si>
  <si>
    <t>Don't Be A Fossil</t>
  </si>
  <si>
    <t>Micah Sulit</t>
  </si>
  <si>
    <t>C:\Users\Monica\Desktop\Training Files\Notes\BENCH\Articles (Dec)\20151208_M_KZNE_FEAT_pg54_25e02b.pdf</t>
  </si>
  <si>
    <t>20151208_M_CAND_FEAT_PG17_25cae7</t>
  </si>
  <si>
    <t>URBAN LEGEND()</t>
  </si>
  <si>
    <t>C:\Users\Monica\Desktop\Training Files\Notes\BENCH\Articles (Dec)\20151208_M_CAND_FEAT_PG17_25cae7.pdf</t>
  </si>
  <si>
    <t>20151208_M_CAND_FEAT_PGSS4toSS7_25cb80</t>
  </si>
  <si>
    <t>Playing Dress Up()</t>
  </si>
  <si>
    <t>C:\Users\Monica\Desktop\Training Files\Notes\BENCH\Articles (Dec)\20151208_M_CAND_FEAT_PGSS4toSS7_25cb80.pdf</t>
  </si>
  <si>
    <t>20151208_M_CAND_FEAT_PG16_25cae4</t>
  </si>
  <si>
    <t>Gentleman's Club()</t>
  </si>
  <si>
    <t>Fashion Trend for Men</t>
  </si>
  <si>
    <t>C:\Users\Monica\Desktop\Training Files\Notes\BENCH\Articles (Dec)\20151208_M_CAND_FEAT_PG16_25cae4.pdf</t>
  </si>
  <si>
    <t>20151208_M_CAND_COVER_pgCOV1,37TO43_25cb3b</t>
  </si>
  <si>
    <t>WILDEST DREAMS()</t>
  </si>
  <si>
    <t>C:\Users\Monica\Desktop\Training Files\Notes\BENCH\Articles (Dec)\20151208_M_CAND_COVER_pgCOV1,37TO43_25cb3b.pdf</t>
  </si>
  <si>
    <t>20151208_M_CAND_FEAT_pg12,13_25cade</t>
  </si>
  <si>
    <t>Fit Matters()</t>
  </si>
  <si>
    <t>C:\Users\Monica\Desktop\Training Files\Notes\BENCH\Articles (Dec)\20151208_M_CAND_FEAT_pg12,13_25cade.pdf</t>
  </si>
  <si>
    <t>20151208_M_CAND_FEAT_PG44to51_25cb86</t>
  </si>
  <si>
    <t>KNITTY GRITTY()</t>
  </si>
  <si>
    <t>C:\Users\Monica\Desktop\Training Files\Notes\BENCH\Articles (Dec)\20151208_M_CAND_FEAT_PG44to51_25cb86.pdf</t>
  </si>
  <si>
    <t>20151208_M_CAND_FEAT_pgSS12TOSS19_25cb83</t>
  </si>
  <si>
    <t>Take Prom to the Streets()</t>
  </si>
  <si>
    <t>Party Wear</t>
  </si>
  <si>
    <t>C:\Users\Monica\Desktop\Training Files\Notes\BENCH\Articles (Dec)\20151208_M_CAND_FEAT_pgSS12TOSS19_25cb83.pdf</t>
  </si>
  <si>
    <t>20151208_O_RELIV_NEWS_1_025270_5 Rugs that are Wort</t>
  </si>
  <si>
    <t>5 Rugs that are Worth Spending Money On()</t>
  </si>
  <si>
    <t>C:\Users\Monica\Desktop\Training Files\Notes\BENCH\Articles (Dec)\20151208_O_RELIV_NEWS_1_025270_5 Rugs that are Wort.pdf</t>
  </si>
  <si>
    <t>20151208_O_10000012_NEWS_6_3671350561</t>
  </si>
  <si>
    <t>SM Seaside City Cebu opens</t>
  </si>
  <si>
    <t>C:\Users\Monica\Desktop\Training Files\Notes\BENCH\Articles (Dec)\20151208_O_10000012_NEWS_6_3671350561.pdf</t>
  </si>
  <si>
    <t>20151208_N_BND_ENT_pg6_25e626</t>
  </si>
  <si>
    <t>SWEET KAY TOM: HAY NAKU, MALAKI TALAGA SIYA AT WALANG LAVAKARA!()</t>
  </si>
  <si>
    <t>C:\Users\Monica\Desktop\Training Files\Notes\BENCH\Articles (Dec)\20151208_N_BND_ENT_pg6_25e626.pdf</t>
  </si>
  <si>
    <t>20151208_N_MT_BT_PGB5_25e106</t>
  </si>
  <si>
    <t>Tokyo stocks jump on weaker yen after solid US data()</t>
  </si>
  <si>
    <t>C:\Users\Monica\Desktop\Training Files\Notes\BENCH\Articles (Dec)\20151208_N_MT_BT_PGB5_25e106.pdf</t>
  </si>
  <si>
    <t>20151209_O_10000014_NEWS_5_3681316532</t>
  </si>
  <si>
    <t>10 Things SM Seaside City Cebu Has to Offer</t>
  </si>
  <si>
    <t>Clarisse Esmile</t>
  </si>
  <si>
    <t>C:\Users\Monica\Desktop\Training Files\Notes\BENCH\Articles (Dec)\20151209_O_10000014_NEWS_5_3681316532.pdf</t>
  </si>
  <si>
    <t>20151209_O_YAHOONEWS_NEWS_5_3678013409</t>
  </si>
  <si>
    <t>A Balmain x H&amp;M Fragrance is Coming</t>
  </si>
  <si>
    <t>Joanna Douglas</t>
  </si>
  <si>
    <t>C:\Users\Monica\Desktop\Training Files\Notes\BENCH\Articles (Dec)\20151209_O_YAHOONEWS_NEWS_5_3678013409.pdf</t>
  </si>
  <si>
    <t>20151209_M_BWTOP_FEAT_pg18_25e8a2</t>
  </si>
  <si>
    <t>Consumer resilience draws foreign brands()</t>
  </si>
  <si>
    <t>BW Top 1000</t>
  </si>
  <si>
    <t>Leo Jaymar G. Uy</t>
  </si>
  <si>
    <t>C:\Users\Monica\Desktop\Training Files\Notes\BENCH\Articles (Dec)\20151209_M_BWTOP_FEAT_pg18_25e8a2.pdf</t>
  </si>
  <si>
    <t>20151209_O_PHHOLA_NEWS_10_3680900329</t>
  </si>
  <si>
    <t>Fashion Trend: 10 Stylish Off-Shoulder Tops That Every Woman Should Own</t>
  </si>
  <si>
    <t>C:\Users\Monica\Desktop\Training Files\Notes\BENCH\Articles (Dec)\20151209_O_PHHOLA_NEWS_10_3680900329.pdf</t>
  </si>
  <si>
    <t>20151209_M_BWTOP_FEAT_pg78TO81_25e8ec</t>
  </si>
  <si>
    <t>From racks to riches HEADY TIMES ON THE FASHION LANE()</t>
  </si>
  <si>
    <t>Pola Esguerra del Monte</t>
  </si>
  <si>
    <t>C:\Users\Monica\Desktop\Training Files\Notes\BENCH\Articles (Dec)\20151209_M_BWTOP_FEAT_pg78TO81_25e8ec.pdf</t>
  </si>
  <si>
    <t xml:space="preserve">Penshopppe </t>
  </si>
  <si>
    <t>20151209_O_YAHOONEWS_NEWS_1_025277_Meet Hannah Jinkins,</t>
  </si>
  <si>
    <t>Meet Hannah Jinkins, the Winner of H&amp;Ms 2016 Design Award()</t>
  </si>
  <si>
    <t>Design Award</t>
  </si>
  <si>
    <t>Sarah Cristobal</t>
  </si>
  <si>
    <t>C:\Users\Monica\Desktop\Training Files\Notes\BENCH\Articles (Dec)\20151209_O_YAHOONEWS_NEWS_1_025277_Meet Hannah Jinkins,.pdf</t>
  </si>
  <si>
    <t>20151209_O_YAHOONEWS_NEWS_5_3681942976</t>
  </si>
  <si>
    <t>H&amp;M's Design Award 2016 exposes hot new London fashion talent</t>
  </si>
  <si>
    <t>C:\Users\Monica\Desktop\Training Files\Notes\BENCH\Articles (Dec)\20151209_O_YAHOONEWS_NEWS_5_3681942976.pdf</t>
  </si>
  <si>
    <t>20151209_O_10000004_NEWS_8_3678853306</t>
  </si>
  <si>
    <t>Tokyo stocks down by break after Wall St drop</t>
  </si>
  <si>
    <t>C:\Users\Monica\Desktop\Training Files\Notes\BENCH\Articles (Dec)\20151209_O_10000004_NEWS_8_3678853306.pdf</t>
  </si>
  <si>
    <t>20151209_N_BW_WB_PG3ofS3_25ea50</t>
  </si>
  <si>
    <t>Companies struggle to promote green consumption()</t>
  </si>
  <si>
    <t>Greenpeace Fashion Campaign</t>
  </si>
  <si>
    <t>C:\Users\Monica\Desktop\Training Files\Notes\BENCH\Articles (Dec)\20151209_N_BW_WB_PG3ofS3_25ea50.pdf</t>
  </si>
  <si>
    <t>20151209_N_BM_PROP_pgE1_25f112</t>
  </si>
  <si>
    <t>SM SEASIDE CITY CEBU OPENS()</t>
  </si>
  <si>
    <t>C:\Users\Monica\Desktop\Training Files\Notes\BENCH\Articles (Dec)\20151209_N_BM_PROP_pgE1_25f112.pdf</t>
  </si>
  <si>
    <t>20151211_O_10000014_NEWS_5_3702469835</t>
  </si>
  <si>
    <t>Jo Malone and the scents of an English Christmas</t>
  </si>
  <si>
    <t>Suyen Corp</t>
  </si>
  <si>
    <t>C:\Users\Monica\Desktop\Training Files\Notes\BENCH\Articles (Dec)\20151211_O_10000014_NEWS_5_3702469835.pdf</t>
  </si>
  <si>
    <t>20151210_M_ADR_FEAT_PG120to125_25f364</t>
  </si>
  <si>
    <t>THESE GIRLS JUST WANNA HAVE FUN()</t>
  </si>
  <si>
    <t>80's Trends</t>
  </si>
  <si>
    <t>C:\Users\Monica\Desktop\Training Files\Notes\BENCH\Articles (Dec)\20151210_M_ADR_FEAT_PG120to125_25f364.pdf</t>
  </si>
  <si>
    <t>20151211_O_10000076_NEWS_4_3700041415</t>
  </si>
  <si>
    <t>Technicolor holidays: The YS Christmas gift guide</t>
  </si>
  <si>
    <t>Maine Manalansan &amp; Tin Sartorio</t>
  </si>
  <si>
    <t>C:\Users\Monica\Desktop\Training Files\Notes\BENCH\Articles (Dec)\20151211_O_10000076_NEWS_4_3700041415.pdf</t>
  </si>
  <si>
    <t>20151211_O_10000014_NEWS_5_3701680744</t>
  </si>
  <si>
    <t>Happy Giving! Your Super Christmas Gift Guide</t>
  </si>
  <si>
    <t>Pam Pastor &amp; Tatin Yang</t>
  </si>
  <si>
    <t>C:\Users\Monica\Desktop\Training Files\Notes\BENCH\Articles (Dec)\20151211_O_10000014_NEWS_5_3701680744.pdf</t>
  </si>
  <si>
    <t>20151210_O_PHHOLA_NEWS_10_3696279225</t>
  </si>
  <si>
    <t>Style Staple: 10 Unique Kimonos to Add to Your Closet</t>
  </si>
  <si>
    <t>Fashion Trend for Women</t>
  </si>
  <si>
    <t>C:\Users\Monica\Desktop\Training Files\Notes\BENCH\Articles (Dec)\20151210_O_PHHOLA_NEWS_10_3696279225.pdf</t>
  </si>
  <si>
    <t>20151211_O_10000076_NEWS_4_3699309011</t>
  </si>
  <si>
    <t>Holiday Fashion</t>
  </si>
  <si>
    <t>C:\Users\Monica\Desktop\Training Files\Notes\BENCH\Articles (Dec)\20151211_O_10000076_NEWS_4_3699309011.pdf</t>
  </si>
  <si>
    <t>20151210_M_ADR_PEP_PG32_25f2f7</t>
  </si>
  <si>
    <t>Loving your own()</t>
  </si>
  <si>
    <t>C:\Users\Monica\Desktop\Training Files\Notes\BENCH\Articles (Dec)\20151210_M_ADR_PEP_PG32_25f2f7.pdf</t>
  </si>
  <si>
    <t>20151210_O_Daphne_BLOGGER_104477_538345964798</t>
  </si>
  <si>
    <t>SM Seaside City Cebu</t>
  </si>
  <si>
    <t>Daphne(daphne.ph)</t>
  </si>
  <si>
    <t>C:\Users\Monica\Desktop\Training Files\Notes\BENCH\Articles (Dec)\20151210_O_Daphne_BLOGGER_104477_538345964798.pdf</t>
  </si>
  <si>
    <t>20151210_O_STATUSMAG_News_1_025327_Heres a List of the</t>
  </si>
  <si>
    <t>Heres a List of the 10 Most Paid Musicians of 2015()</t>
  </si>
  <si>
    <t>C:\Users\Monica\Desktop\Training Files\Notes\BENCH\Articles (Dec)\20151210_O_STATUSMAG_News_1_025327_Heres a List of the.pdf</t>
  </si>
  <si>
    <t>20151211_M_COSM_FEAT_pg46_25f155</t>
  </si>
  <si>
    <t>SASSY SEQUINS()</t>
  </si>
  <si>
    <t>C:\Users\Monica\Desktop\Training Files\Notes\BENCH\Articles (Dec)\20151211_M_COSM_FEAT_pg46_25f155.pdf</t>
  </si>
  <si>
    <t>20151211_M_FHM_FEAT_pg106TO111_25fb8f</t>
  </si>
  <si>
    <t>Tough Business()</t>
  </si>
  <si>
    <t>C:\Users\Monica\Desktop\Training Files\Notes\BENCH\Articles (Dec)\20151211_M_FHM_FEAT_pg106TO111_25fb8f.pdf</t>
  </si>
  <si>
    <t>20151211_M_COSM_FEAT_pg152,153_25f22d</t>
  </si>
  <si>
    <t>C:\Users\Monica\Desktop\Training Files\Notes\BENCH\Articles (Dec)\20151211_M_COSM_FEAT_pg152,153_25f22d.pdf</t>
  </si>
  <si>
    <t>20151211_N_PDI_LS_PGF3_2600d7</t>
  </si>
  <si>
    <t>Scents of an English christmas()</t>
  </si>
  <si>
    <t>C:\Users\Monica\Desktop\Training Files\Notes\BENCH\Articles (Dec)\20151211_N_PDI_LS_PGF3_2600d7.pdf</t>
  </si>
  <si>
    <t>20151211_M_HOLA_FEAT_pg22TO25_25f24b</t>
  </si>
  <si>
    <t>Gigi and Bella hadid are americas next top models()</t>
  </si>
  <si>
    <t>Dianne Pineda</t>
  </si>
  <si>
    <t>C:\Users\Monica\Desktop\Training Files\Notes\BENCH\Articles (Dec)\20151211_M_HOLA_FEAT_pg22TO25_25f24b.pdf</t>
  </si>
  <si>
    <t>20151211_M_HOLA_COVER_PGCov,42to48_25f214</t>
  </si>
  <si>
    <t>Social Media Sensations Kendall and Kylie Jenner are the Kardashians next superstars()</t>
  </si>
  <si>
    <t>C:\Users\Monica\Desktop\Training Files\Notes\BENCH\Articles (Dec)\20151211_M_HOLA_COVER_PGCov,42to48_25f214.pdf</t>
  </si>
  <si>
    <t>20151211_O_PHHOLA_NEWS_10_3708992072</t>
  </si>
  <si>
    <t>25 Times Kendall and Kylie Jenner Made Us Wish We Have a Stylish Sister by Our Side</t>
  </si>
  <si>
    <t>C:\Users\Monica\Desktop\Training Files\Notes\BENCH\Articles (Dec)\20151211_O_PHHOLA_NEWS_10_3708992072.pdf</t>
  </si>
  <si>
    <t>20151212_O_10000017_NEWS_5_3711638613</t>
  </si>
  <si>
    <t>Penshoppe uses interactive outfit planners in largest outlet to date</t>
  </si>
  <si>
    <t>Interactive outfit planners</t>
  </si>
  <si>
    <t>Hannah V. Obal</t>
  </si>
  <si>
    <t>C:\Users\Monica\Desktop\Training Files\Notes\BENCH\Articles (Dec)\20151212_O_10000017_NEWS_5_3711638613.pdf</t>
  </si>
  <si>
    <t>20151211_M_COSM_FEAT_PG66_25f169</t>
  </si>
  <si>
    <t>Editor's pIcks</t>
  </si>
  <si>
    <t>C:\Users\Monica\Desktop\Training Files\Notes\BENCH\Articles (Dec)\20151211_M_COSM_FEAT_PG66_25f169.pdf</t>
  </si>
  <si>
    <t>20151211_M_GH_FEAT_PG8_25fb0c</t>
  </si>
  <si>
    <t>Holiday CHEERS!()</t>
  </si>
  <si>
    <t>Forever 21 Website</t>
  </si>
  <si>
    <t>Katrina Castaneda</t>
  </si>
  <si>
    <t>C:\Users\Monica\Desktop\Training Files\Notes\BENCH\Articles (Dec)\20151211_M_GH_FEAT_PG8_25fb0c.pdf</t>
  </si>
  <si>
    <t>20151211_N_TPS_LS_pgF1,F2_26003f</t>
  </si>
  <si>
    <t>Technicolor holidays The YS Christmas gift guide()</t>
  </si>
  <si>
    <t>C:\Users\Monica\Desktop\Training Files\Notes\BENCH\Articles (Dec)\20151211_N_TPS_LS_pgF1,F2_26003f.pdf</t>
  </si>
  <si>
    <t>20151211_M_COSM_COVER_pgCover,10,24to32_25f147</t>
  </si>
  <si>
    <t>JEN now()</t>
  </si>
  <si>
    <t>Mich Lagdameo</t>
  </si>
  <si>
    <t>C:\Users\Monica\Desktop\Training Files\Notes\BENCH\Articles (Dec)\20151211_M_COSM_COVER_pgCover,10,24to32_25f147.pdf</t>
  </si>
  <si>
    <t>20151211_N_PDI_SP_PGD1toD3_260243</t>
  </si>
  <si>
    <t>Happy Giving Your Super Gift Guide()</t>
  </si>
  <si>
    <t>Gift Ideas</t>
  </si>
  <si>
    <t>C:\Users\Monica\Desktop\Training Files\Notes\BENCH\Articles (Dec)\20151211_N_PDI_SP_PGD1toD3_260243.pdf</t>
  </si>
  <si>
    <t>20151211_M_GH_FEAT_pg68TO73_25fb2f</t>
  </si>
  <si>
    <t>Celebrate in style()</t>
  </si>
  <si>
    <t>Tisha Alvarez</t>
  </si>
  <si>
    <t>C:\Users\Monica\Desktop\Training Files\Notes\BENCH\Articles (Dec)\20151211_M_GH_FEAT_pg68TO73_25fb2f.pdf</t>
  </si>
  <si>
    <t>20151211_M_COSM_INTRVW_pg52_25f158</t>
  </si>
  <si>
    <t>ALBIE CASINO()</t>
  </si>
  <si>
    <t>C:\Users\Monica\Desktop\Training Files\Notes\BENCH\Articles (Dec)\20151211_M_COSM_INTRVW_pg52_25f158.pdf</t>
  </si>
  <si>
    <t>20151211_M_COSM_FEAT_pg60,61_25f164</t>
  </si>
  <si>
    <t>5 PARTY LOOKS TO TRY!()</t>
  </si>
  <si>
    <t>C:\Users\Monica\Desktop\Training Files\Notes\BENCH\Articles (Dec)\20151211_M_COSM_FEAT_pg60,61_25f164.pdf</t>
  </si>
  <si>
    <t>20151211_O_BDTLS_BLOG_1_025345_A Furry Tale</t>
  </si>
  <si>
    <t>A Furry Tale()</t>
  </si>
  <si>
    <t>By Details Manual (www.bydetails.com)</t>
  </si>
  <si>
    <t>C:\Users\Monica\Desktop\Training Files\Notes\BENCH\Articles (Dec)\20151211_O_BDTLS_BLOG_1_025345_A Furry Tale.pdf</t>
  </si>
  <si>
    <t>20151211_M_HOLA_FEAT_PG33_25f26c</t>
  </si>
  <si>
    <t>Balmain nation takes Manila()</t>
  </si>
  <si>
    <t>C:\Users\Monica\Desktop\Training Files\Notes\BENCH\Articles (Dec)\20151211_M_HOLA_FEAT_PG33_25f26c.pdf</t>
  </si>
  <si>
    <t>20151211_M_COSM_FEAT_pg57_25f15c</t>
  </si>
  <si>
    <t>BLING RING()</t>
  </si>
  <si>
    <t>C:\Users\Monica\Desktop\Training Files\Notes\BENCH\Articles (Dec)\20151211_M_COSM_FEAT_pg57_25f15c.pdf</t>
  </si>
  <si>
    <t>20151211_M_COSM_FEAT_pg34_25f14c</t>
  </si>
  <si>
    <t>C:\Users\Monica\Desktop\Training Files\Notes\BENCH\Articles (Dec)\20151211_M_COSM_FEAT_pg34_25f14c.pdf</t>
  </si>
  <si>
    <t>20151211_M_COSM_FEAT_pg150,151_25f22b</t>
  </si>
  <si>
    <t>C:\Users\Monica\Desktop\Training Files\Notes\BENCH\Articles (Dec)\20151211_M_COSM_FEAT_pg150,151_25f22b.pdf</t>
  </si>
  <si>
    <t>20151211_M_COSM_FEAT_pg112TO119_25f1c7_POP IT LIKE ITS HOT</t>
  </si>
  <si>
    <t>POP IT LIKE IT'S HOT()</t>
  </si>
  <si>
    <t>C:\Users\Monica\Desktop\Training Files\Notes\BENCH\Articles (Dec)\20151211_M_COSM_FEAT_pg112TO119_25f1c7_POP IT LIKE ITS HOT.pdf</t>
  </si>
  <si>
    <t>20151211_M_COSM_FEAT_PG143_25f21e</t>
  </si>
  <si>
    <t>STARRRY SOIREE()</t>
  </si>
  <si>
    <t>C:\Users\Monica\Desktop\Training Files\Notes\BENCH\Articles (Dec)\20151211_M_COSM_FEAT_PG143_25f21e.pdf</t>
  </si>
  <si>
    <t>20151211_M_COSM_FEAT_pg120TO125_25f1cc_TAKE COVER</t>
  </si>
  <si>
    <t>TAKE COVER()</t>
  </si>
  <si>
    <t>C:\Users\Monica\Desktop\Training Files\Notes\BENCH\Articles (Dec)\20151211_M_COSM_FEAT_pg120TO125_25f1cc_TAKE COVER.pdf</t>
  </si>
  <si>
    <t>20151211_N_MBSW_FC_PG11_2601ce</t>
  </si>
  <si>
    <t>The Rundown()</t>
  </si>
  <si>
    <t>C:\Users\Monica\Desktop\Training Files\Notes\BENCH\Articles (Dec)\20151211_N_MBSW_FC_PG11_2601ce.pdf</t>
  </si>
  <si>
    <t>20151211_O_manilashop_BLOG_1_025326_Big Garments SALE at</t>
  </si>
  <si>
    <t>Big Garments SALE at Meycauayan Bulacan: December 2015()</t>
  </si>
  <si>
    <t>C:\Users\Monica\Desktop\Training Files\Notes\BENCH\Articles (Dec)\20151211_O_manilashop_BLOG_1_025326_Big Garments SALE at.pdf</t>
  </si>
  <si>
    <t>20151212_O_PHILTYM_NEWS_7_3711868061</t>
  </si>
  <si>
    <t>Fashion major Forever 21 debuts on Myntra online</t>
  </si>
  <si>
    <t>Myntra App</t>
  </si>
  <si>
    <t>Philippine Times (www.story.philippinetimes.com)</t>
  </si>
  <si>
    <t>C:\Users\Monica\Desktop\Training Files\Notes\BENCH\Articles (Dec)\20151212_O_PHILTYM_NEWS_7_3711868061.pdf</t>
  </si>
  <si>
    <t>20151211_N_MBSW_FEAT_PG26,27_2601ff</t>
  </si>
  <si>
    <t>Home for the Holiday()</t>
  </si>
  <si>
    <t>C:\Users\Monica\Desktop\Training Files\Notes\BENCH\Articles (Dec)\20151211_N_MBSW_FEAT_PG26,27_2601ff.pdf</t>
  </si>
  <si>
    <t>20151211_N_MBSW_WAW_PG14,15_26022b</t>
  </si>
  <si>
    <t>On The Move()</t>
  </si>
  <si>
    <t>C:\Users\Monica\Desktop\Training Files\Notes\BENCH\Articles (Dec)\20151211_N_MBSW_WAW_PG14,15_26022b.pdf</t>
  </si>
  <si>
    <t>20151212_O_STATUSMAG_NEWS_7_3717130967</t>
  </si>
  <si>
    <t>Star Wars Merch You Can Wear to the Big Premiere</t>
  </si>
  <si>
    <t>Star wars Collection</t>
  </si>
  <si>
    <t>Jill Pill</t>
  </si>
  <si>
    <t>C:\Users\Monica\Desktop\Training Files\Notes\BENCH\Articles (Dec)\20151212_O_STATUSMAG_NEWS_7_3717130967.pdf</t>
  </si>
  <si>
    <t>20151212_N_PFT_ENT_pg7_2609ed</t>
  </si>
  <si>
    <t>Lj at Luis todo bigay ang sex scenes sa indie film()</t>
  </si>
  <si>
    <t>Rommel Gonzales</t>
  </si>
  <si>
    <t>C:\Users\Monica\Desktop\Training Files\Notes\BENCH\Articles (Dec)\20151212_N_PFT_ENT_pg7_2609ed.pdf</t>
  </si>
  <si>
    <t>20151213_O_10000076_NEWS_4_3723851017</t>
  </si>
  <si>
    <t>May the Force be with you this Christmas</t>
  </si>
  <si>
    <t>Scott Garceau</t>
  </si>
  <si>
    <t>C:\Users\Monica\Desktop\Training Files\Notes\BENCH\Articles (Dec)\20151213_O_10000076_NEWS_4_3723851017.pdf</t>
  </si>
  <si>
    <t>20151212_N_TPS_LS_pgG4_260665</t>
  </si>
  <si>
    <t>Enrique Gil finally gets Benched</t>
  </si>
  <si>
    <t>C:\Users\Monica\Desktop\Training Files\Notes\BENCH\Articles (Dec)\20151212_N_TPS_LS_pgG4_260665.pdf</t>
  </si>
  <si>
    <t>20151212_O_10000076_NEWS_4_3715513922</t>
  </si>
  <si>
    <t>C:\Users\Monica\Desktop\Training Files\Notes\BENCH\Articles (Dec)\20151212_O_10000076_NEWS_4_3715513922.pdf</t>
  </si>
  <si>
    <t>20151212_N_MB_LL_PGE8_260698</t>
  </si>
  <si>
    <t>FOR THE KITCHEN GODDESS()</t>
  </si>
  <si>
    <t>C:\Users\Monica\Desktop\Training Files\Notes\BENCH\Articles (Dec)\20151212_N_MB_LL_PGE8_260698.pdf</t>
  </si>
  <si>
    <t>20151212_O_YAHOONEWS_NEWS_5_3721690977</t>
  </si>
  <si>
    <t>Tips for sustainable clothes shopping this holiday season</t>
  </si>
  <si>
    <t>C:\Users\Monica\Desktop\Training Files\Notes\BENCH\Articles (Dec)\20151212_O_YAHOONEWS_NEWS_5_3721690977.pdf</t>
  </si>
  <si>
    <t>20151213_N_TPSS_SL_pgI1,I4_260fd8</t>
  </si>
  <si>
    <t>May the Force be with you this Christmas()</t>
  </si>
  <si>
    <t>C:\Users\Monica\Desktop\Training Files\Notes\BENCH\Articles (Dec)\20151213_N_TPSS_SL_pgI1,I4_260fd8.pdf</t>
  </si>
  <si>
    <t>20151214_M_MEGA_FEAT_PG74,75_25fb14</t>
  </si>
  <si>
    <t>THE NIGHT OUT()</t>
  </si>
  <si>
    <t>C:\Users\Monica\Desktop\Training Files\Notes\BENCH\Articles (Dec)\20151214_M_MEGA_FEAT_PG74,75_25fb14.pdf</t>
  </si>
  <si>
    <t>20151214_M_MEGA_FEAT_pg48_25fb03</t>
  </si>
  <si>
    <t>WHAT'S GOOD INSTAGRAM?()</t>
  </si>
  <si>
    <t>C:\Users\Monica\Desktop\Training Files\Notes\BENCH\Articles (Dec)\20151214_M_MEGA_FEAT_pg48_25fb03.pdf</t>
  </si>
  <si>
    <t>20151214_M_MMAN_FEAT_PG10_25fb8c</t>
  </si>
  <si>
    <t>THE ROYALS()</t>
  </si>
  <si>
    <t>C:\Users\Monica\Desktop\Training Files\Notes\BENCH\Articles (Dec)\20151214_M_MMAN_FEAT_PG10_25fb8c.pdf</t>
  </si>
  <si>
    <t>20151214_N_PJ_ENT_PG9_261822</t>
  </si>
  <si>
    <t>Mister ng singer. ginawang manager/ PA()</t>
  </si>
  <si>
    <t>C:\Users\Monica\Desktop\Training Files\Notes\BENCH\Articles (Dec)\20151214_N_PJ_ENT_PG9_261822.pdf</t>
  </si>
  <si>
    <t>20151214_M_MEGA_FEAT_PG30to34_25fafc</t>
  </si>
  <si>
    <t>METALLIC MOMENT()</t>
  </si>
  <si>
    <t>C:\Users\Monica\Desktop\Training Files\Notes\BENCH\Articles (Dec)\20151214_M_MEGA_FEAT_PG30to34_25fafc.pdf</t>
  </si>
  <si>
    <t>20151214_M_CHLK_FEAT_pg69TO83_2604bd</t>
  </si>
  <si>
    <t>Some like it haute()</t>
  </si>
  <si>
    <t>Elaine Carag</t>
  </si>
  <si>
    <t>C:\Users\Monica\Desktop\Training Files\Notes\BENCH\Articles (Dec)\20151214_M_CHLK_FEAT_pg69TO83_2604bd.pdf</t>
  </si>
  <si>
    <t>20151214_M_CHLK_COVER_PGCov,63to68_260475</t>
  </si>
  <si>
    <t>Live King James()</t>
  </si>
  <si>
    <t>C:\Users\Monica\Desktop\Training Files\Notes\BENCH\Articles (Dec)\20151214_M_CHLK_COVER_PGCov,63to68_260475.pdf</t>
  </si>
  <si>
    <t>20151214_M_MEGA_FEAT_PG152to159_25fb5f</t>
  </si>
  <si>
    <t>FORTUNE FAVORS THE BOLD()</t>
  </si>
  <si>
    <t>C:\Users\Monica\Desktop\Training Files\Notes\BENCH\Articles (Dec)\20151214_M_MEGA_FEAT_PG152to159_25fb5f.pdf</t>
  </si>
  <si>
    <t>20151214_M_MEGA_FEAT_pg24_25faf9</t>
  </si>
  <si>
    <t>THE ADORNED()</t>
  </si>
  <si>
    <t>C:\Users\Monica\Desktop\Training Files\Notes\BENCH\Articles (Dec)\20151214_M_MEGA_FEAT_pg24_25faf9.pdf</t>
  </si>
  <si>
    <t>20151214_M_MEGA_FEAT_pg36,38_25fafd</t>
  </si>
  <si>
    <t>THE STEP UP()</t>
  </si>
  <si>
    <t>C:\Users\Monica\Desktop\Training Files\Notes\BENCH\Articles (Dec)\20151214_M_MEGA_FEAT_pg36,38_25fafd.pdf</t>
  </si>
  <si>
    <t>20151214_M_CHLK_FEAT_pg55TO57_2604b3</t>
  </si>
  <si>
    <t>The Best gift ever()</t>
  </si>
  <si>
    <t>Maqui Castelo</t>
  </si>
  <si>
    <t>C:\Users\Monica\Desktop\Training Files\Notes\BENCH\Articles (Dec)\20151214_M_CHLK_FEAT_pg55TO57_2604b3.pdf</t>
  </si>
  <si>
    <t>20151214_M_CHLK_FEAT_PG84to87_2604bf</t>
  </si>
  <si>
    <t>16 for 2016()</t>
  </si>
  <si>
    <t>Style</t>
  </si>
  <si>
    <t>Monica Magpantay</t>
  </si>
  <si>
    <t>C:\Users\Monica\Desktop\Training Files\Notes\BENCH\Articles (Dec)\20151214_M_CHLK_FEAT_PG84to87_2604bf.pdf</t>
  </si>
  <si>
    <t>20151214_M_MEGA_FEAT_pg46,47_25fb01</t>
  </si>
  <si>
    <t>SQUAD GOALS()</t>
  </si>
  <si>
    <t>Pewee Reyes-Isidro</t>
  </si>
  <si>
    <t>C:\Users\Monica\Desktop\Training Files\Notes\BENCH\Articles (Dec)\20151214_M_MEGA_FEAT_pg46,47_25fb01.pdf</t>
  </si>
  <si>
    <t>20151214_N_TMP_ENTR_PG10_26175b</t>
  </si>
  <si>
    <t>Showbiz talk with Win()</t>
  </si>
  <si>
    <t>Bench Billboard Menswear</t>
  </si>
  <si>
    <t>C:\Users\Monica\Desktop\Training Files\Notes\BENCH\Articles (Dec)\20151214_N_TMP_ENTR_PG10_26175b.pdf</t>
  </si>
  <si>
    <t>20151215_O_10000076_Opinion_4_3747461630</t>
  </si>
  <si>
    <t>Shouldnt we count for blessings?</t>
  </si>
  <si>
    <t>Ruben Almendras</t>
  </si>
  <si>
    <t>C:\Users\Monica\Desktop\Training Files\Notes\BENCH\Articles (Dec)\20151215_O_10000076_Opinion_4_3747461630.pdf</t>
  </si>
  <si>
    <t>20151214_M_MEGA_FEAT_pg130TO135_25fb56</t>
  </si>
  <si>
    <t>THE DARK SIDE()</t>
  </si>
  <si>
    <t>C:\Users\Monica\Desktop\Training Files\Notes\BENCH\Articles (Dec)\20151214_M_MEGA_FEAT_pg130TO135_25fb56.pdf</t>
  </si>
  <si>
    <t>20151214_M_CHLK_FEAT_PG32_2604a4</t>
  </si>
  <si>
    <t>Festive feels()</t>
  </si>
  <si>
    <t>C:\Users\Monica\Desktop\Training Files\Notes\BENCH\Articles (Dec)\20151214_M_CHLK_FEAT_PG32_2604a4.pdf</t>
  </si>
  <si>
    <t>20151214_M_CHLK_FEAT_PG34to42_2604a5</t>
  </si>
  <si>
    <t>Happy Hottie Days()</t>
  </si>
  <si>
    <t>C:\Users\Monica\Desktop\Training Files\Notes\BENCH\Articles (Dec)\20151214_M_CHLK_FEAT_PG34to42_2604a5.pdf</t>
  </si>
  <si>
    <t>20151214_O_10000004_NEWS_8_3738598882</t>
  </si>
  <si>
    <t>Tokyo stocks tumble by break, extending global sell-off</t>
  </si>
  <si>
    <t>C:\Users\Monica\Desktop\Training Files\Notes\BENCH\Articles (Dec)\20151214_O_10000004_NEWS_8_3738598882.pdf</t>
  </si>
  <si>
    <t>20151214_O_STYLBIB_NEWS_1_025347_8 of Our Fave OOTDs</t>
  </si>
  <si>
    <t>8 of Our Fave OOTDs From Lovi Poe's Trip to Italy()</t>
  </si>
  <si>
    <t>C:\Users\Monica\Desktop\Training Files\Notes\BENCH\Articles (Dec)\20151214_O_STYLBIB_NEWS_1_025347_8 of Our Fave OOTDs.pdf</t>
  </si>
  <si>
    <t>20151214_M_MMAN_FEAT_PG12_25fb8e</t>
  </si>
  <si>
    <t>A Fresh Coat()</t>
  </si>
  <si>
    <t>C:\Users\Monica\Desktop\Training Files\Notes\BENCH\Articles (Dec)\20151214_M_MMAN_FEAT_PG12_25fb8e.pdf</t>
  </si>
  <si>
    <t>20151214_M_CHLK_FEAT_PG30,31_2604a2</t>
  </si>
  <si>
    <t>Christmas for the cool girl()</t>
  </si>
  <si>
    <t>C:\Users\Monica\Desktop\Training Files\Notes\BENCH\Articles (Dec)\20151214_M_CHLK_FEAT_PG30,31_2604a2.pdf</t>
  </si>
  <si>
    <t>20151214_M_CHLK_FEAT_pg29_2604a0</t>
  </si>
  <si>
    <t>Heavy metal()</t>
  </si>
  <si>
    <t>C:\Users\Monica\Desktop\Training Files\Notes\BENCH\Articles (Dec)\20151214_M_CHLK_FEAT_pg29_2604a0.pdf</t>
  </si>
  <si>
    <t>20151215_O_YAHOONEWS_NEWS_5_3747852792</t>
  </si>
  <si>
    <t>Mariah Carey's 'All I Want for Christmas Is You' Is No Longer the Most-Played Holiday Song</t>
  </si>
  <si>
    <t>C:\Users\Monica\Desktop\Training Files\Notes\BENCH\Articles (Dec)\20151215_O_YAHOONEWS_NEWS_5_3747852792.pdf</t>
  </si>
  <si>
    <t>20151214_M_CHLK_FEAT_PG14_26048f</t>
  </si>
  <si>
    <t>The hot list()</t>
  </si>
  <si>
    <t>C:\Users\Monica\Desktop\Training Files\Notes\BENCH\Articles (Dec)\20151214_M_CHLK_FEAT_PG14_26048f.pdf</t>
  </si>
  <si>
    <t>20151215_O_STYLBIB_NEWS_1_025383_The 4 Affordable Ite</t>
  </si>
  <si>
    <t>The 4 Affordable Items Fashion Editors Hoard()</t>
  </si>
  <si>
    <t>C:\Users\Monica\Desktop\Training Files\Notes\BENCH\Articles (Dec)\20151215_O_STYLBIB_NEWS_1_025383_The 4 Affordable Ite.pdf</t>
  </si>
  <si>
    <t>20151215_M_MEG_COVER_PGCover2,96to101_26043a</t>
  </si>
  <si>
    <t>HER time HAS COME()</t>
  </si>
  <si>
    <t>C:\Users\Monica\Desktop\Training Files\Notes\BENCH\Articles (Dec)\20151215_M_MEG_COVER_PGCover2,96to101_26043a.pdf</t>
  </si>
  <si>
    <t>20151215_M_COLI_FEAT_PG92,93_261a1f</t>
  </si>
  <si>
    <t>Merry Up()</t>
  </si>
  <si>
    <t>C:\Users\Monica\Desktop\Training Files\Notes\BENCH\Articles (Dec)\20151215_M_COLI_FEAT_PG92,93_261a1f.pdf</t>
  </si>
  <si>
    <t>20151215_O_10000052_NEWS_1_025355_Delicious</t>
  </si>
  <si>
    <t>Delicious()</t>
  </si>
  <si>
    <t>Jude Bacalso</t>
  </si>
  <si>
    <t>C:\Users\Monica\Desktop\Training Files\Notes\BENCH\Articles (Dec)\20151215_O_10000052_NEWS_1_025355_Delicious.pdf</t>
  </si>
  <si>
    <t>20151215_M_MEG_COVER_pgCover,66to73_260425</t>
  </si>
  <si>
    <t>IT'S WRITTEN ALL OVER Claudia's FACE()</t>
  </si>
  <si>
    <t>C:\Users\Monica\Desktop\Training Files\Notes\BENCH\Articles (Dec)\20151215_M_MEG_COVER_pgCover,66to73_260425.pdf</t>
  </si>
  <si>
    <t>20151215_M_MEG_INTRVW_PG102tO109_26042f</t>
  </si>
  <si>
    <t>Jasmine()</t>
  </si>
  <si>
    <t>C:\Users\Monica\Desktop\Training Files\Notes\BENCH\Articles (Dec)\20151215_M_MEG_INTRVW_PG102tO109_26042f.pdf</t>
  </si>
  <si>
    <t>20151215_M_MEG_FEAT_pg22to25_260410</t>
  </si>
  <si>
    <t>THE NEW NEUTRALS()</t>
  </si>
  <si>
    <t>C:\Users\Monica\Desktop\Training Files\Notes\BENCH\Articles (Dec)\20151215_M_MEG_FEAT_pg22to25_260410.pdf</t>
  </si>
  <si>
    <t>20151215_M_PREV_COVER_PGCov1,8,99to103_260476</t>
  </si>
  <si>
    <t>DIVERSE PERSONAS NADINE LUSTRE()</t>
  </si>
  <si>
    <t>Owen Maddeia</t>
  </si>
  <si>
    <t>C:\Users\Monica\Desktop\Training Files\Notes\BENCH\Articles (Dec)\20151215_M_PREV_COVER_PGCov1,8,99to103_260476.pdf</t>
  </si>
  <si>
    <t>20151215_O_PHHOLA_NEWS_10_3753919140</t>
  </si>
  <si>
    <t>8 Awesome Gift Ideas for Every Star Wars Fanatic</t>
  </si>
  <si>
    <t>C:\Users\Monica\Desktop\Training Files\Notes\BENCH\Articles (Dec)\20151215_O_PHHOLA_NEWS_10_3753919140.pdf</t>
  </si>
  <si>
    <t>20151215_M_COLI_COVER_PGCover,88to91_261a1d</t>
  </si>
  <si>
    <t>CLASSIC CHRISTMAS COLORS()</t>
  </si>
  <si>
    <t>C:\Users\Monica\Desktop\Training Files\Notes\BENCH\Articles (Dec)\20151215_M_COLI_COVER_PGCover,88to91_261a1d.pdf</t>
  </si>
  <si>
    <t>20151215_M_COLI_FEAT_pg10TO16_261a0b</t>
  </si>
  <si>
    <t>Destination: Condo</t>
  </si>
  <si>
    <t>C:\Users\Monica\Desktop\Training Files\Notes\BENCH\Articles (Dec)\20151215_M_COLI_FEAT_pg10TO16_261a0b.pdf</t>
  </si>
  <si>
    <t>20151215_M_MEG_FEAT_pg32to37_260415</t>
  </si>
  <si>
    <t>BLACK MAGIC()</t>
  </si>
  <si>
    <t>C:\Users\Monica\Desktop\Training Files\Notes\BENCH\Articles (Dec)\20151215_M_MEG_FEAT_pg32to37_260415.pdf</t>
  </si>
  <si>
    <t>20151215_M_MEG_FEAT_pg26TO31_260412</t>
  </si>
  <si>
    <t>Cupboard CONFESSIONS()</t>
  </si>
  <si>
    <t>C:\Users\Monica\Desktop\Training Files\Notes\BENCH\Articles (Dec)\20151215_M_MEG_FEAT_pg26TO31_260412.pdf</t>
  </si>
  <si>
    <t>20151215_M_MEG_FEAT_PG38to45_260417</t>
  </si>
  <si>
    <t>Love me tender()</t>
  </si>
  <si>
    <t>C:\Users\Monica\Desktop\Training Files\Notes\BENCH\Articles (Dec)\20151215_M_MEG_FEAT_PG38to45_260417.pdf</t>
  </si>
  <si>
    <t>20151215_O_JOURNAL_NEWS_6_3755704486</t>
  </si>
  <si>
    <t>Natatanging 'maingay' sa MMFF</t>
  </si>
  <si>
    <t>Remy Umerez</t>
  </si>
  <si>
    <t>C:\Users\Monica\Desktop\Training Files\Notes\BENCH\Articles (Dec)\20151215_O_JOURNAL_NEWS_6_3755704486.pdf</t>
  </si>
  <si>
    <t>20151215_M_COLI_LET_pg6_261a0a</t>
  </si>
  <si>
    <t>Settle for Premium</t>
  </si>
  <si>
    <t>C:\Users\Monica\Desktop\Training Files\Notes\BENCH\Articles (Dec)\20151215_M_COLI_LET_pg6_261a0a.pdf</t>
  </si>
  <si>
    <t>20151215_M_PREV_FEAT_pg124TO127_2604b9</t>
  </si>
  <si>
    <t>ADORNED ADVENTURE MALOU ROMERO()</t>
  </si>
  <si>
    <t>C:\Users\Monica\Desktop\Training Files\Notes\BENCH\Articles (Dec)\20151215_M_PREV_FEAT_pg124TO127_2604b9.pdf</t>
  </si>
  <si>
    <t>20151215_M_PREV_FEAT_pg120TO123_2604b7</t>
  </si>
  <si>
    <t>FAST FASHION EASE MELISSA GATCHALIAN()</t>
  </si>
  <si>
    <t>C:\Users\Monica\Desktop\Training Files\Notes\BENCH\Articles (Dec)\20151215_M_PREV_FEAT_pg120TO123_2604b7.pdf</t>
  </si>
  <si>
    <t>20151215_M_PREV_FEAT_pg175_2604df</t>
  </si>
  <si>
    <t>GIFT OF WARMTH</t>
  </si>
  <si>
    <t>C:\Users\Monica\Desktop\Training Files\Notes\BENCH\Articles (Dec)\20151215_M_PREV_FEAT_pg175_2604df.pdf</t>
  </si>
  <si>
    <t>20151215_O_ZEELYF_BLOG_1_025384_Kick off the New Yea</t>
  </si>
  <si>
    <t>Kick off the New Year in style with Zee Lifestyles December-January 2016 issue()</t>
  </si>
  <si>
    <t>C:\Users\Monica\Desktop\Training Files\Notes\BENCH\Articles (Dec)\20151215_O_ZEELYF_BLOG_1_025384_Kick off the New Yea.pdf</t>
  </si>
  <si>
    <t>20151215_M_PREV_FEAT_PG132to135_2604bc</t>
  </si>
  <si>
    <t>PRINT SPIRIT CHI GIBBS()</t>
  </si>
  <si>
    <t>C:\Users\Monica\Desktop\Training Files\Notes\BENCH\Articles (Dec)\20151215_M_PREV_FEAT_PG132to135_2604bc.pdf</t>
  </si>
  <si>
    <t>20151215_M_PREV_PEP_pg168_2604d9_Ready, Set, Shop</t>
  </si>
  <si>
    <t>Ready, Set, Shop()</t>
  </si>
  <si>
    <t>C:\Users\Monica\Desktop\Training Files\Notes\BENCH\Articles (Dec)\20151215_M_PREV_PEP_pg168_2604d9_Ready, Set, Shop.pdf</t>
  </si>
  <si>
    <t>20151215_M_PREV_FEAT_PG104to107_2604b1</t>
  </si>
  <si>
    <t>RENAISSANCE WOMAN ELOISE ALBA-CARBALLO()</t>
  </si>
  <si>
    <t>C:\Users\Monica\Desktop\Training Files\Notes\BENCH\Articles (Dec)\20151215_M_PREV_FEAT_PG104to107_2604b1.pdf</t>
  </si>
  <si>
    <t>20151215_M_PREV_FEAT_PG108to111_2604b4</t>
  </si>
  <si>
    <t>SHAPE SHIFTER MONIKA ABAD()</t>
  </si>
  <si>
    <t>C:\Users\Monica\Desktop\Training Files\Notes\BENCH\Articles (Dec)\20151215_M_PREV_FEAT_PG108to111_2604b4.pdf</t>
  </si>
  <si>
    <t>20151215_M_PREV_FEAT_PG175_2604e1</t>
  </si>
  <si>
    <t>FOREVERFAMILY()</t>
  </si>
  <si>
    <t>C:\Users\Monica\Desktop\Training Files\Notes\BENCH\Articles (Dec)\20151215_M_PREV_FEAT_PG175_2604e1.pdf</t>
  </si>
  <si>
    <t>20151215_M_PREV_FEAT_PG36to42_26048d</t>
  </si>
  <si>
    <t>Holiday Survival Guide()</t>
  </si>
  <si>
    <t>C:\Users\Monica\Desktop\Training Files\Notes\BENCH\Articles (Dec)\20151215_M_PREV_FEAT_PG36to42_26048d.pdf</t>
  </si>
  <si>
    <t>20151215_M_PREV_FEAT_PG60to66_26049d</t>
  </si>
  <si>
    <t>TO BE CONTINUED()</t>
  </si>
  <si>
    <t>C:\Users\Monica\Desktop\Training Files\Notes\BENCH\Articles (Dec)\20151215_M_PREV_FEAT_PG60to66_26049d.pdf</t>
  </si>
  <si>
    <t>20151216_O_10000052_NEWS_8_3766426983</t>
  </si>
  <si>
    <t>Uniqlo opens second store in Cebu at SM Seaside City</t>
  </si>
  <si>
    <t>Ador Vincent Mayol</t>
  </si>
  <si>
    <t>C:\Users\Monica\Desktop\Training Files\Notes\BENCH\Articles (Dec)\20151216_O_10000052_NEWS_8_3766426983.pdf</t>
  </si>
  <si>
    <t>20151216_O_CANDYOL_NEWS_5_3768198565</t>
  </si>
  <si>
    <t>Style Files: Daisy Fornaliza</t>
  </si>
  <si>
    <t>Fashion Trends</t>
  </si>
  <si>
    <t>Daisy Fornaliza</t>
  </si>
  <si>
    <t>C:\Users\Monica\Desktop\Training Files\Notes\BENCH\Articles (Dec)\20151216_O_CANDYOL_NEWS_5_3768198565.pdf</t>
  </si>
  <si>
    <t>20151216_O_BDTLS_BLOG_1_025414_Yoyogi Park, Japan</t>
  </si>
  <si>
    <t>Yoyogi Park, Japan()</t>
  </si>
  <si>
    <t>Gillian Uang</t>
  </si>
  <si>
    <t>C:\Users\Monica\Desktop\Training Files\Notes\BENCH\Articles (Dec)\20151216_O_BDTLS_BLOG_1_025414_Yoyogi Park, Japan.pdf</t>
  </si>
  <si>
    <t>20151216_M_MWM_FEAT_PG28to38_262307</t>
  </si>
  <si>
    <t>WARDROBE UPDATE()</t>
  </si>
  <si>
    <t>C:\Users\Monica\Desktop\Training Files\Notes\BENCH\Articles (Dec)\20151216_M_MWM_FEAT_PG28to38_262307.pdf</t>
  </si>
  <si>
    <t>20151216_O_STATUSMAG_NEWS_7_3768413802</t>
  </si>
  <si>
    <t>Check Out Penshoppes Biggest Store Yet</t>
  </si>
  <si>
    <t>Cebu Expansion</t>
  </si>
  <si>
    <t>C:\Users\Monica\Desktop\Training Files\Notes\BENCH\Articles (Dec)\20151216_O_STATUSMAG_NEWS_7_3768413802.pdf</t>
  </si>
  <si>
    <t>20151216_M_ENTR_FEAT_PG72,73_2622f3</t>
  </si>
  <si>
    <t>FORWARD MERCH()</t>
  </si>
  <si>
    <t>Lolita Villa</t>
  </si>
  <si>
    <t>C:\Users\Monica\Desktop\Training Files\Notes\BENCH\Articles (Dec)\20151216_M_ENTR_FEAT_PG72,73_2622f3.pdf</t>
  </si>
  <si>
    <t>20151216_N_PJ_ENT_PG8to10_262577</t>
  </si>
  <si>
    <t>Natataning maingay sa MMFF()</t>
  </si>
  <si>
    <t>C:\Users\Monica\Desktop\Training Files\Notes\BENCH\Articles (Dec)\20151216_N_PJ_ENT_PG8to10_262577.pdf</t>
  </si>
  <si>
    <t>20151216_N_PFT_ENT_pg6_262b0a</t>
  </si>
  <si>
    <t>Jackie Rice may inggit factor sa paglipat ni Sarah Lahbati sa Dos()</t>
  </si>
  <si>
    <t>C:\Users\Monica\Desktop\Training Files\Notes\BENCH\Articles (Dec)\20151216_N_PFT_ENT_pg6_262b0a.pdf</t>
  </si>
  <si>
    <t>20151216_M_MWM_FEAT_pg44_262309</t>
  </si>
  <si>
    <t>FASHION FILES()</t>
  </si>
  <si>
    <t>C:\Users\Monica\Desktop\Training Files\Notes\BENCH\Articles (Dec)\20151216_M_MWM_FEAT_pg44_262309.pdf</t>
  </si>
  <si>
    <t>20151216_N_TPS_LS_PGF2_2625c0</t>
  </si>
  <si>
    <t>In the mood for matchy matchy()</t>
  </si>
  <si>
    <t>C:\Users\Monica\Desktop\Training Files\Notes\BENCH\Articles (Dec)\20151216_N_TPS_LS_PGF2_2625c0.pdf</t>
  </si>
  <si>
    <t>20151216_O_MSNPH_NEWS_6_3764609262</t>
  </si>
  <si>
    <t>In the mood for matchy-matchy</t>
  </si>
  <si>
    <t>C:\Users\Monica\Desktop\Training Files\Notes\BENCH\Articles (Dec)\20151216_O_MSNPH_NEWS_6_3764609262.pdf</t>
  </si>
  <si>
    <t>20151217_O_CANDYOL_NEWS_5_3776244051</t>
  </si>
  <si>
    <t>5 Stars Wars Memes You Need In Your Life</t>
  </si>
  <si>
    <t>Ayessa De La Pena</t>
  </si>
  <si>
    <t>C:\Users\Monica\Desktop\Training Files\Notes\BENCH\Articles (Dec)\20151217_O_CANDYOL_NEWS_5_3776244051.pdf</t>
  </si>
  <si>
    <t>20151217_M_CMOM_FEAT_pg30TO35_262c52</t>
  </si>
  <si>
    <t>Printed Matter()</t>
  </si>
  <si>
    <t>C:\Users\Monica\Desktop\Training Files\Notes\BENCH\Articles (Dec)\20151217_M_CMOM_FEAT_pg30TO35_262c52.pdf</t>
  </si>
  <si>
    <t>20151217_M_CMOM_FEAT_PG36to40_262c53</t>
  </si>
  <si>
    <t>Shine On()</t>
  </si>
  <si>
    <t>C:\Users\Monica\Desktop\Training Files\Notes\BENCH\Articles (Dec)\20151217_M_CMOM_FEAT_PG36to40_262c53.pdf</t>
  </si>
  <si>
    <t>20151217_O_10000014_NEWS_5_3776644622</t>
  </si>
  <si>
    <t>How to Properly Display Your Excitement for Star Wars: The Force Awakens</t>
  </si>
  <si>
    <t>C:\Users\Monica\Desktop\Training Files\Notes\BENCH\Articles (Dec)\20151217_O_10000014_NEWS_5_3776644622.pdf</t>
  </si>
  <si>
    <t>20151217_M_REAL_FEAT_pg14TO20_262ba0</t>
  </si>
  <si>
    <t>FEEL AT HO HO HOME!()</t>
  </si>
  <si>
    <t>C:\Users\Monica\Desktop\Training Files\Notes\BENCH\Articles (Dec)\20151217_M_REAL_FEAT_pg14TO20_262ba0.pdf</t>
  </si>
  <si>
    <t>20151217_M_REAL_FEAT_PG45_262bad</t>
  </si>
  <si>
    <t>DECEMBGET THE LOOK OF AN ECLECTIC FILIPINO HAVEN()</t>
  </si>
  <si>
    <t>C:\Users\Monica\Desktop\Training Files\Notes\BENCH\Articles (Dec)\20151217_M_REAL_FEAT_PG45_262bad.pdf</t>
  </si>
  <si>
    <t>20151217_M_REAL_FEAT_PG71_262bb6</t>
  </si>
  <si>
    <t>GET THE LOOK OF A COOL MINIMALIST CONDO()</t>
  </si>
  <si>
    <t>Erika Uichanco</t>
  </si>
  <si>
    <t>C:\Users\Monica\Desktop\Training Files\Notes\BENCH\Articles (Dec)\20151217_M_REAL_FEAT_PG71_262bb6.pdf</t>
  </si>
  <si>
    <t>20151218_O_10000014_NEWS_5_3785164591</t>
  </si>
  <si>
    <t>The sought-after Kelsey Merritt finds time to finish her studies</t>
  </si>
  <si>
    <t>Isabel Roces</t>
  </si>
  <si>
    <t>C:\Users\Monica\Desktop\Training Files\Notes\BENCH\Articles (Dec)\20151218_O_10000014_NEWS_5_3785164591.pdf</t>
  </si>
  <si>
    <t>20151218_O_10000076_NEWS_4_3785233455</t>
  </si>
  <si>
    <t>Attack of the clothes</t>
  </si>
  <si>
    <t>Jonty Cruz</t>
  </si>
  <si>
    <t>C:\Users\Monica\Desktop\Training Files\Notes\BENCH\Articles (Dec)\20151218_O_10000076_NEWS_4_3785233455.pdf</t>
  </si>
  <si>
    <t>20151217_M_CMOM_COVER_pgCOV1,60TO71_262c5c</t>
  </si>
  <si>
    <t>She's All That()</t>
  </si>
  <si>
    <t>Joyce Reyes Aguila</t>
  </si>
  <si>
    <t>C:\Users\Monica\Desktop\Training Files\Notes\BENCH\Articles (Dec)\20151217_M_CMOM_COVER_pgCOV1,60TO71_262c5c.pdf</t>
  </si>
  <si>
    <t>20151218_O_10000002_NEWS_5_3783453839</t>
  </si>
  <si>
    <t>Lets go south</t>
  </si>
  <si>
    <t>C:\Users\Monica\Desktop\Training Files\Notes\BENCH\Articles (Dec)\20151218_O_10000002_NEWS_5_3783453839.pdf</t>
  </si>
  <si>
    <t>20151218_O_10000014_NEWS_5_3785668398</t>
  </si>
  <si>
    <t>Kiddie clothing brand marks 28th year; book charts rise of terno</t>
  </si>
  <si>
    <t>C:\Users\Monica\Desktop\Training Files\Notes\BENCH\Articles (Dec)\20151218_O_10000014_NEWS_5_3785668398.pdf</t>
  </si>
  <si>
    <t>20151217_O_10000017_NEWS_5_3782285281</t>
  </si>
  <si>
    <t>Fash break: Forever fab</t>
  </si>
  <si>
    <t>Fashion Show</t>
  </si>
  <si>
    <t>Monica R Lopez</t>
  </si>
  <si>
    <t>C:\Users\Monica\Desktop\Training Files\Notes\BENCH\Articles (Dec)\20151217_O_10000017_NEWS_5_3782285281.pdf</t>
  </si>
  <si>
    <t>20151217_M_REAL_FEAT_PG46to54_262baf</t>
  </si>
  <si>
    <t>FAMILY TREASURE()</t>
  </si>
  <si>
    <t>C:\Users\Monica\Desktop\Training Files\Notes\BENCH\Articles (Dec)\20151217_M_REAL_FEAT_PG46to54_262baf.pdf</t>
  </si>
  <si>
    <t>20151217_M_REAL_FEAT_pg79_262bb8</t>
  </si>
  <si>
    <t>GET THE LOOK OF A PINOY TRAVELERS HOME()</t>
  </si>
  <si>
    <t>C:\Users\Monica\Desktop\Training Files\Notes\BENCH\Articles (Dec)\20151217_M_REAL_FEAT_pg79_262bb8.pdf</t>
  </si>
  <si>
    <t>20151217_M_CMOM_FEAT_pg8_262c40</t>
  </si>
  <si>
    <t>A Memorable Year()</t>
  </si>
  <si>
    <t>C:\Users\Monica\Desktop\Training Files\Notes\BENCH\Articles (Dec)\20151217_M_CMOM_FEAT_pg8_262c40.pdf</t>
  </si>
  <si>
    <t>20151217_O_SPOT_NEWS_1_025413_Shopaholics, the H&amp;M</t>
  </si>
  <si>
    <t>Shopaholics, the H&amp;M Great Holiday Sale starts this week()</t>
  </si>
  <si>
    <t>C:\Users\Monica\Desktop\Training Files\Notes\BENCH\Articles (Dec)\20151217_O_SPOT_NEWS_1_025413_Shopaholics, the H&amp;M.pdf</t>
  </si>
  <si>
    <t>20151219_O_FMLENET_NEWS_6_3796332505</t>
  </si>
  <si>
    <t>What to Wear on Christmas Day</t>
  </si>
  <si>
    <t>C:\Users\Monica\Desktop\Training Files\Notes\BENCH\Articles (Dec)\20151219_O_FMLENET_NEWS_6_3796332505.pdf</t>
  </si>
  <si>
    <t>20151218_O_STYLBIB_NEWS_7_3793852200</t>
  </si>
  <si>
    <t>How to Get Away with Wearing Flats to All Your Holiday Parties</t>
  </si>
  <si>
    <t>C:\Users\Monica\Desktop\Training Files\Notes\BENCH\Articles (Dec)\20151218_O_STYLBIB_NEWS_7_3793852200.pdf</t>
  </si>
  <si>
    <t>20151218_O_STYLBIB_NEWS_7_3793852098</t>
  </si>
  <si>
    <t>Where to Get Star Wars Apparel</t>
  </si>
  <si>
    <t>C:\Users\Monica\Desktop\Training Files\Notes\BENCH\Articles (Dec)\20151218_O_STYLBIB_NEWS_7_3793852098.pdf</t>
  </si>
  <si>
    <t>20151218_N_PDI_LS_pgC1,C2_2639d8</t>
  </si>
  <si>
    <t>From sturdy technology brand to desirable fashion -'because LifeWear doesn't have to be boring'</t>
  </si>
  <si>
    <t>Lifewear Collection</t>
  </si>
  <si>
    <t>C:\Users\Monica\Desktop\Training Files\Notes\BENCH\Articles (Dec)\20151218_N_PDI_LS_pgC1,C2_2639d8.pdf</t>
  </si>
  <si>
    <t>20151218_O_10000014_NEWS_5_3787981746</t>
  </si>
  <si>
    <t>Uniqlo evolves from sturdy technology brand to desirable fashion</t>
  </si>
  <si>
    <t>C:\Users\Monica\Desktop\Training Files\Notes\BENCH\Articles (Dec)\20151218_O_10000014_NEWS_5_3787981746.pdf</t>
  </si>
  <si>
    <t>20151218_M_MTRO_FEAT_pg74TO78_262ba2</t>
  </si>
  <si>
    <t>STANDOUT SPARKLE()</t>
  </si>
  <si>
    <t>C:\Users\Monica\Desktop\Training Files\Notes\BENCH\Articles (Dec)\20151218_M_MTRO_FEAT_pg74TO78_262ba2.pdf</t>
  </si>
  <si>
    <t>20151219_O_10000076_NEWS_4_3799495372</t>
  </si>
  <si>
    <t>Uniqlo now in Cebu</t>
  </si>
  <si>
    <t>Honey Jarque Loop</t>
  </si>
  <si>
    <t>C:\Users\Monica\Desktop\Training Files\Notes\BENCH\Articles (Dec)\20151219_O_10000076_NEWS_4_3799495372.pdf</t>
  </si>
  <si>
    <t>20151218_N_PDI_LS_pgE5_263a32</t>
  </si>
  <si>
    <t>A model who wants to break stereotypes</t>
  </si>
  <si>
    <t>C:\Users\Monica\Desktop\Training Files\Notes\BENCH\Articles (Dec)\20151218_N_PDI_LS_pgE5_263a32.pdf</t>
  </si>
  <si>
    <t>20151218_N_TPS_LS_pgD2_263a39</t>
  </si>
  <si>
    <t>Starwars Collection</t>
  </si>
  <si>
    <t>C:\Users\Monica\Desktop\Training Files\Notes\BENCH\Articles (Dec)\20151218_N_TPS_LS_pgD2_263a39.pdf</t>
  </si>
  <si>
    <t>20151218_M_MTRO_FEAT_pg40,41_2624bc</t>
  </si>
  <si>
    <t>PERRY CHRISTMAS()</t>
  </si>
  <si>
    <t>Katy Perry</t>
  </si>
  <si>
    <t>C:\Users\Monica\Desktop\Training Files\Notes\BENCH\Articles (Dec)\20151218_M_MTRO_FEAT_pg40,41_2624bc.pdf</t>
  </si>
  <si>
    <t>20151218_N_MB_LL_pgC1,C2_263a30</t>
  </si>
  <si>
    <t>LET'S GO SOUTH</t>
  </si>
  <si>
    <t>C:\Users\Monica\Desktop\Training Files\Notes\BENCH\Articles (Dec)\20151218_N_MB_LL_pgC1,C2_263a30.pdf</t>
  </si>
  <si>
    <t>20151218_N_PDI_ENT_pgH4_263962</t>
  </si>
  <si>
    <t>Ian on Jodi: Sexual tension makes us click</t>
  </si>
  <si>
    <t>Marinel R. Cruz</t>
  </si>
  <si>
    <t>C:\Users\Monica\Desktop\Training Files\Notes\BENCH\Articles (Dec)\20151218_N_PDI_ENT_pgH4_263962.pdf</t>
  </si>
  <si>
    <t>20151218_N_PDI_LS_pgE6,E4_263a38</t>
  </si>
  <si>
    <t>Kiddie clothing brand marks 28th year; book charts rise of 'terno'</t>
  </si>
  <si>
    <t>Terno Book</t>
  </si>
  <si>
    <t>C:\Users\Monica\Desktop\Training Files\Notes\BENCH\Articles (Dec)\20151218_N_PDI_LS_pgE6,E4_263a38.pdf</t>
  </si>
  <si>
    <t>20151218_M_SPED_FEAT_PG32_26350e</t>
  </si>
  <si>
    <t>GALLANT WANDERER()</t>
  </si>
  <si>
    <t>Outfit</t>
  </si>
  <si>
    <t>C:\Users\Monica\Desktop\Training Files\Notes\BENCH\Articles (Dec)\20151218_M_SPED_FEAT_PG32_26350e.pdf</t>
  </si>
  <si>
    <t>20151218_M_MTRO_FEAT_PG22_26249e</t>
  </si>
  <si>
    <t>NEW YEAR NEW STYLE()</t>
  </si>
  <si>
    <t>C:\Users\Monica\Desktop\Training Files\Notes\BENCH\Articles (Dec)\20151218_M_MTRO_FEAT_PG22_26249e.pdf</t>
  </si>
  <si>
    <t>20151218_M_MTRO_FEAT_pg28_2624aa_OPTICAL ILLUSION</t>
  </si>
  <si>
    <t>OPTICAL ILLUSION()</t>
  </si>
  <si>
    <t>C:\Users\Monica\Desktop\Training Files\Notes\BENCH\Articles (Dec)\20151218_M_MTRO_FEAT_pg28_2624aa_OPTICAL ILLUSION.pdf</t>
  </si>
  <si>
    <t>20151218_N_PDI_SP_pgD2TOD4_263bbf</t>
  </si>
  <si>
    <t>Your Super 'Star Wars' shopping guide()</t>
  </si>
  <si>
    <t>C:\Users\Monica\Desktop\Training Files\Notes\BENCH\Articles (Dec)\20151218_N_PDI_SP_pgD2TOD4_263bbf.pdf</t>
  </si>
  <si>
    <t>20151218_O_MSNPH_NEWS_6_3789166361</t>
  </si>
  <si>
    <t>Festive Season Shopping Strategy How to Maximise Your Time and Money in Singapore</t>
  </si>
  <si>
    <t>C:\Users\Monica\Desktop\Training Files\Notes\BENCH\Articles (Dec)\20151218_O_MSNPH_NEWS_6_3789166361.pdf</t>
  </si>
  <si>
    <t>20151218_N_MB_LL_PGC2_263a3c</t>
  </si>
  <si>
    <t>SIP, SHOP, AND PARTY()</t>
  </si>
  <si>
    <t>C:\Users\Monica\Desktop\Training Files\Notes\BENCH\Articles (Dec)\20151218_N_MB_LL_PGC2_263a3c.pdf</t>
  </si>
  <si>
    <t>20151218_M_MNYSNS_FEAT_PG80_2634ec</t>
  </si>
  <si>
    <t>UPGRADE YOUR STYLE WITH UNIOLO'S FRESH TAKE ON DENIM()</t>
  </si>
  <si>
    <t>Denim Campaign</t>
  </si>
  <si>
    <t>C:\Users\Monica\Desktop\Training Files\Notes\BENCH\Articles (Dec)\20151218_M_MNYSNS_FEAT_PG80_2634ec.pdf</t>
  </si>
  <si>
    <t>20151218_O_MSNPH_NEWS_6_3790602283</t>
  </si>
  <si>
    <t>C:\Users\Monica\Desktop\Training Files\Notes\BENCH\Articles (Dec)\20151218_O_MSNPH_NEWS_6_3790602283.pdf</t>
  </si>
  <si>
    <t>20151218_O_manilashop_BLOG_1_025420_H&amp;M Holiday SALE Dec</t>
  </si>
  <si>
    <t>H&amp;M Holiday SALE: December 2015()</t>
  </si>
  <si>
    <t>Holiday Sale</t>
  </si>
  <si>
    <t>C:\Users\Monica\Desktop\Training Files\Notes\BENCH\Articles (Dec)\20151218_O_manilashop_BLOG_1_025420_H&amp;M Holiday SALE Dec.pdf</t>
  </si>
  <si>
    <t>20151218_M_MTRO_LET_pg18_262497</t>
  </si>
  <si>
    <t>Some of the Metro editors' favorite moments of 2015()</t>
  </si>
  <si>
    <t>C:\Users\Monica\Desktop\Training Files\Notes\BENCH\Articles (Dec)\20151218_M_MTRO_LET_pg18_262497.pdf</t>
  </si>
  <si>
    <t>20151218_O_ORANGE_Press Release_9_3791025149</t>
  </si>
  <si>
    <t>UNIQLO Awakens New Star Wars Collection</t>
  </si>
  <si>
    <t>C:\Users\Monica\Desktop\Training Files\Notes\BENCH\Articles (Dec)\20151218_O_ORANGE_Press Release_9_3791025149.pdf</t>
  </si>
  <si>
    <t>20151219_N_RMT_ENT_PG6,7_2645c3</t>
  </si>
  <si>
    <t>Pia Wurtzbach kamuntik di makapagsuot ng gown sa prelim()</t>
  </si>
  <si>
    <t>Abe Paulite</t>
  </si>
  <si>
    <t>C:\Users\Monica\Desktop\Training Files\Notes\BENCH\Articles (Dec)\20151219_N_RMT_ENT_PG6,7_2645c3.pdf</t>
  </si>
  <si>
    <t>20151219_N_STAN_LIFE_pgC4_2645b2</t>
  </si>
  <si>
    <t>NUVALI IS THE PLACE TO BE()</t>
  </si>
  <si>
    <t>Bernadette Lunas</t>
  </si>
  <si>
    <t>C:\Users\Monica\Desktop\Training Files\Notes\BENCH\Articles (Dec)\20151219_N_STAN_LIFE_pgC4_2645b2.pdf</t>
  </si>
  <si>
    <t>20151219_N_BLG_ENT_pg11_26462d_Tweet Tweet</t>
  </si>
  <si>
    <t>Tweet Tweet()</t>
  </si>
  <si>
    <t>Ella EJ</t>
  </si>
  <si>
    <t>C:\Users\Monica\Desktop\Training Files\Notes\BENCH\Articles (Dec)\20151219_N_BLG_ENT_pg11_26462d_Tweet Tweet.pdf</t>
  </si>
  <si>
    <t>20151219_N_TPS_ML_PGD3_2643c5</t>
  </si>
  <si>
    <t>Uniqlo now in Cebu()</t>
  </si>
  <si>
    <t>C:\Users\Monica\Desktop\Training Files\Notes\BENCH\Articles (Dec)\20151219_N_TPS_ML_PGD3_2643c5.pdf</t>
  </si>
  <si>
    <t>20151219_O_CANDYOL_NEWS_5_3805339463</t>
  </si>
  <si>
    <t>A Fashion Girl's Ultimate Christmas Wish List</t>
  </si>
  <si>
    <t>Isabela Secillano</t>
  </si>
  <si>
    <t>C:\Users\Monica\Desktop\Training Files\Notes\BENCH\Articles (Dec)\20151219_O_CANDYOL_NEWS_5_3805339463.pdf</t>
  </si>
  <si>
    <t>20151220_O_INTERAK_NEWS_10_3811667466</t>
  </si>
  <si>
    <t>Its true. All of it. The Dark Side, the Jedi. And the Star Wars t-shirts at Uniqlo</t>
  </si>
  <si>
    <t>C:\Users\Monica\Desktop\Training Files\Notes\BENCH\Articles (Dec)\20151220_O_INTERAK_NEWS_10_3811667466.pdf</t>
  </si>
  <si>
    <t>20151220_N_AB_ENTR_pg10_264c46</t>
  </si>
  <si>
    <t>Gretchen, iba block sa Ig ang magsasabing kahawig (ni Claudine?) si Dominique!()</t>
  </si>
  <si>
    <t>C:\Users\Monica\Desktop\Training Files\Notes\BENCH\Articles (Dec)\20151220_N_AB_ENTR_pg10_264c46.pdf</t>
  </si>
  <si>
    <t>20151220_O_CAMILE_BLOG_1_025630_Holiday Shopping At</t>
  </si>
  <si>
    <t>Holiday Shopping At F21()</t>
  </si>
  <si>
    <t>Camile Tries to Blog Manual (www.itscamilleco.com)</t>
  </si>
  <si>
    <t>C:\Users\Monica\Desktop\Training Files\Notes\BENCH\Articles (Dec)\20151220_O_CAMILE_BLOG_1_025630_Holiday Shopping At.pdf</t>
  </si>
  <si>
    <t>20151220_N_TPSS_SL_pgH1,H2_264aba</t>
  </si>
  <si>
    <t>Shangri-La Plaza celebrates Christmas &amp; 25 years of success()</t>
  </si>
  <si>
    <t>C:\Users\Monica\Desktop\Training Files\Notes\BENCH\Articles (Dec)\20151220_N_TPSS_SL_pgH1,H2_264aba.pdf</t>
  </si>
  <si>
    <t>20151221_O_10000014_NEWS_5_3827025057</t>
  </si>
  <si>
    <t>Take Some Christmas Outfit Ideas from Laureen Uy and Kiana Valenciano</t>
  </si>
  <si>
    <t>C:\Users\Monica\Desktop\Training Files\Notes\BENCH\Articles (Dec)\20151221_O_10000014_NEWS_5_3827025057.pdf</t>
  </si>
  <si>
    <t>20151221_M_PT_TOPICK_PG184to195_263705</t>
  </si>
  <si>
    <t>75 MOST INVITED()</t>
  </si>
  <si>
    <t>C:\Users\Monica\Desktop\Training Files\Notes\BENCH\Articles (Dec)\20151221_M_PT_TOPICK_PG184to195_263705.pdf</t>
  </si>
  <si>
    <t>20151221_O_ADBMAGO_NEWS_7_3824622231</t>
  </si>
  <si>
    <t>Ben Chan loves local</t>
  </si>
  <si>
    <t>C:\Users\Monica\Desktop\Training Files\Notes\BENCH\Articles (Dec)\20151221_O_ADBMAGO_NEWS_7_3824622231.pdf</t>
  </si>
  <si>
    <t>20151221_M_MH_LET_pgCOVER,26TO31_263edd</t>
  </si>
  <si>
    <t>Dare to fly()</t>
  </si>
  <si>
    <t>C:\Users\Monica\Desktop\Training Files\Notes\BENCH\Articles (Dec)\20151221_M_MH_LET_pgCOVER,26TO31_263edd.pdf</t>
  </si>
  <si>
    <t>20151221_O_PHHOLA_NEWS_10_3825842452</t>
  </si>
  <si>
    <t>Get Kendall Jenners Look for P2,000</t>
  </si>
  <si>
    <t>C:\Users\Monica\Desktop\Training Files\Notes\BENCH\Articles (Dec)\20151221_O_PHHOLA_NEWS_10_3825842452.pdf</t>
  </si>
  <si>
    <t>20151221_N_TDT_BS_pg9_2652aa</t>
  </si>
  <si>
    <t>Global brands eyed for Araneta Center()</t>
  </si>
  <si>
    <t>C:\Users\Monica\Desktop\Training Files\Notes\BENCH\Articles (Dec)\20151221_N_TDT_BS_pg9_2652aa.pdf</t>
  </si>
  <si>
    <t>20151222_M_TGIR_FEAT_pg53_265856</t>
  </si>
  <si>
    <t>Ask the Glam Guru()</t>
  </si>
  <si>
    <t>C:\Users\Monica\Desktop\Training Files\Notes\BENCH\Articles (Dec)\20151222_M_TGIR_FEAT_pg53_265856.pdf</t>
  </si>
  <si>
    <t>20151222_M_TGIR_FEAT_pg51_265840_Party in Style</t>
  </si>
  <si>
    <t>Party in Style()</t>
  </si>
  <si>
    <t>C:\Users\Monica\Desktop\Training Files\Notes\BENCH\Articles (Dec)\20151222_M_TGIR_FEAT_pg51_265840_Party in Style.pdf</t>
  </si>
  <si>
    <t>20151222_M_TGIR_FEAT_pg60,61_26585e</t>
  </si>
  <si>
    <t>HOW TO WEAR BOOTS()</t>
  </si>
  <si>
    <t>C:\Users\Monica\Desktop\Training Files\Notes\BENCH\Articles (Dec)\20151222_M_TGIR_FEAT_pg60,61_26585e.pdf</t>
  </si>
  <si>
    <t>20151222_M_TGIR_FEAT_pg54TO58_265857</t>
  </si>
  <si>
    <t>Fashion Trends for Kids</t>
  </si>
  <si>
    <t>C:\Users\Monica\Desktop\Training Files\Notes\BENCH\Articles (Dec)\20151222_M_TGIR_FEAT_pg54TO58_265857.pdf</t>
  </si>
  <si>
    <t>20151222_N_MLY_CORP_pgA10_265b6b</t>
  </si>
  <si>
    <t>Araneta Center eyes top brands()</t>
  </si>
  <si>
    <t>C:\Users\Monica\Desktop\Training Files\Notes\BENCH\Articles (Dec)\20151222_N_MLY_CORP_pgA10_265b6b.pdf</t>
  </si>
  <si>
    <t>20151222_M_TGIR_FEAT_PG52_26584a</t>
  </si>
  <si>
    <t>Christmas Beauty Loot()</t>
  </si>
  <si>
    <t>C:\Users\Monica\Desktop\Training Files\Notes\BENCH\Articles (Dec)\20151222_M_TGIR_FEAT_PG52_26584a.pdf</t>
  </si>
  <si>
    <t>20151222_N_RMT_ENT_PG6_265ec6</t>
  </si>
  <si>
    <t>Dawn Zulueta pantasya ni Piolo!()</t>
  </si>
  <si>
    <t>C:\Users\Monica\Desktop\Training Files\Notes\BENCH\Articles (Dec)\20151222_N_RMT_ENT_PG6_265ec6.pdf</t>
  </si>
  <si>
    <t>20151222_O_MNLSALE_blogs_1_025530_H&amp;M Holiday Sale T</t>
  </si>
  <si>
    <t>H&amp;M Holiday Sale Till December 29, 2015()</t>
  </si>
  <si>
    <t>C:\Users\Monica\Desktop\Training Files\Notes\BENCH\Articles (Dec)\20151222_O_MNLSALE_blogs_1_025530_H&amp;M Holiday Sale T.pdf</t>
  </si>
  <si>
    <t>20151222_M_BNA_FEAT_pg6,7_2657d3</t>
  </si>
  <si>
    <t>SM is super hot()</t>
  </si>
  <si>
    <t>C:\Users\Monica\Desktop\Training Files\Notes\BENCH\Articles (Dec)\20151222_M_BNA_FEAT_pg6,7_2657d3.pdf</t>
  </si>
  <si>
    <t>20151222_O_thepoc_NEWS_6_3837293391</t>
  </si>
  <si>
    <t>Welcome the sweater weather</t>
  </si>
  <si>
    <t>C:\Users\Monica\Desktop\Training Files\Notes\BENCH\Articles (Dec)\20151222_O_thepoc_NEWS_6_3837293391.pdf</t>
  </si>
  <si>
    <t>20151222_O_thepoc_BLOG_1_025506_Welcome the sweater</t>
  </si>
  <si>
    <t>Welcome the sweater weather()</t>
  </si>
  <si>
    <t>C:\Users\Monica\Desktop\Training Files\Notes\BENCH\Articles (Dec)\20151222_O_thepoc_BLOG_1_025506_Welcome the sweater.pdf</t>
  </si>
  <si>
    <t>20151224_O_10000017_NEWS_5_3854510229</t>
  </si>
  <si>
    <t>Cebus retail scene expands</t>
  </si>
  <si>
    <t>C:\Users\Monica\Desktop\Training Files\Notes\BENCH\Articles (Dec)\20151224_O_10000017_NEWS_5_3854510229.pdf</t>
  </si>
  <si>
    <t>20151223_O_PHTATLR_NEWS_7_3849221398</t>
  </si>
  <si>
    <t>75 Most Invited (part 1)</t>
  </si>
  <si>
    <t>C:\Users\Monica\Desktop\Training Files\Notes\BENCH\Articles (Dec)\20151223_O_PHTATLR_NEWS_7_3849221398.pdf</t>
  </si>
  <si>
    <t>20151223_O_GLAMTINI_BLOG_1_025528_Beverly Hills</t>
  </si>
  <si>
    <t>Beverly Hills()</t>
  </si>
  <si>
    <t>The Glamourtini Manual (www.theglamourtini.com)</t>
  </si>
  <si>
    <t>C:\Users\Monica\Desktop\Training Files\Notes\BENCH\Articles (Dec)\20151223_O_GLAMTINI_BLOG_1_025528_Beverly Hills.pdf</t>
  </si>
  <si>
    <t>20151223_N_MT_BT_PGB5_266185</t>
  </si>
  <si>
    <t>Crisis-hit Toshiba falls, drags on Tokyo shares()</t>
  </si>
  <si>
    <t>C:\Users\Monica\Desktop\Training Files\Notes\BENCH\Articles (Dec)\20151223_N_MT_BT_PGB5_266185.pdf</t>
  </si>
  <si>
    <t>20151223_O_FSHNPLSMN_BLOG_1_025505_Must Visit - The New</t>
  </si>
  <si>
    <t>Must Visit - The New SM Seaside City Cebu()</t>
  </si>
  <si>
    <t>C:\Users\Monica\Desktop\Training Files\Notes\BENCH\Articles (Dec)\20151223_O_FSHNPLSMN_BLOG_1_025505_Must Visit - The New.pdf</t>
  </si>
  <si>
    <t>20151223_N_TDT_NEWS_PG3_266549</t>
  </si>
  <si>
    <t>Victory Liner hailed as iconic brand by clothing giant()</t>
  </si>
  <si>
    <t>C:\Users\Monica\Desktop\Training Files\Notes\BENCH\Articles (Dec)\20151223_N_TDT_NEWS_PG3_266549.pdf</t>
  </si>
  <si>
    <t>20151223_M_ROGE_FEAT_PG54_2656b9</t>
  </si>
  <si>
    <t>INIGO ELIZALDE()</t>
  </si>
  <si>
    <t>C:\Users\Monica\Desktop\Training Files\Notes\BENCH\Articles (Dec)\20151223_M_ROGE_FEAT_PG54_2656b9.pdf</t>
  </si>
  <si>
    <t>20151223_M_ROGE_FEAT_pg64,65_2656c3</t>
  </si>
  <si>
    <t>Paris is Burning()</t>
  </si>
  <si>
    <t>C:\Users\Monica\Desktop\Training Files\Notes\BENCH\Articles (Dec)\20151223_M_ROGE_FEAT_pg64,65_2656c3.pdf</t>
  </si>
  <si>
    <t>20151224_O_10000017_NEWS_5_3861198135</t>
  </si>
  <si>
    <t>5,101 new business listings in Cebu City this year</t>
  </si>
  <si>
    <t>Princess Dawn H. Felicitas</t>
  </si>
  <si>
    <t>C:\Users\Monica\Desktop\Training Files\Notes\BENCH\Articles (Dec)\20151224_O_10000017_NEWS_5_3861198135.pdf</t>
  </si>
  <si>
    <t>20151225_O_RELIV_NEWS_7_3867294909</t>
  </si>
  <si>
    <t>5 Specialty Shops that You Need to Visit Over the Holidays</t>
  </si>
  <si>
    <t>C:\Users\Monica\Desktop\Training Files\Notes\BENCH\Articles (Dec)\20151225_O_RELIV_NEWS_7_3867294909.pdf</t>
  </si>
  <si>
    <t>20151224_O_RAPLER_NEWS_10_3864184342</t>
  </si>
  <si>
    <t>Christmas 2015 playlist: Ariana Grande, Miley Cyrus, Katy Perry, and more</t>
  </si>
  <si>
    <t>C:\Users\Monica\Desktop\Training Files\Notes\BENCH\Articles (Dec)\20151224_O_RAPLER_NEWS_10_3864184342.pdf</t>
  </si>
  <si>
    <t>20151224_N_TMP_ENTR_PG11_2678df</t>
  </si>
  <si>
    <t>Gretchen threatens to block IG followers()</t>
  </si>
  <si>
    <t>C:\Users\Monica\Desktop\Training Files\Notes\BENCH\Articles (Dec)\20151224_N_TMP_ENTR_PG11_2678df.pdf</t>
  </si>
  <si>
    <t>20151224_O_SMPOL_NEWS_1_025529_Family Weekender Gui</t>
  </si>
  <si>
    <t>Family Weekender Guide: Things to Do on December 25 to 27()</t>
  </si>
  <si>
    <t>C:\Users\Monica\Desktop\Training Files\Notes\BENCH\Articles (Dec)\20151224_O_SMPOL_NEWS_1_025529_Family Weekender Gui.pdf</t>
  </si>
  <si>
    <t>20151225_N_MBSW_CVRS_PGCov1,3,8to15_26793c</t>
  </si>
  <si>
    <t>All in a Year()</t>
  </si>
  <si>
    <t>Maris Mortel-Hiruntrakul</t>
  </si>
  <si>
    <t>C:\Users\Monica\Desktop\Training Files\Notes\BENCH\Articles (Dec)\20151225_N_MBSW_CVRS_PGCov1,3,8to15_26793c.pdf</t>
  </si>
  <si>
    <t>20151225_N_MBSW_FEAT_pg18TO23_267989_Bluer Than Blue</t>
  </si>
  <si>
    <t>Bluer Than Blue()</t>
  </si>
  <si>
    <t>Men Style</t>
  </si>
  <si>
    <t>C:\Users\Monica\Desktop\Training Files\Notes\BENCH\Articles (Dec)\20151225_N_MBSW_FEAT_pg18TO23_267989_Bluer Than Blue.pdf</t>
  </si>
  <si>
    <t>20151225_O_MSNPH_NEWS_6_3869335942</t>
  </si>
  <si>
    <t>Singaporeans Are Wasting $2,600 a Year Heres 5 Better Things You Could be Doing With The Money</t>
  </si>
  <si>
    <t>C:\Users\Monica\Desktop\Training Files\Notes\BENCH\Articles (Dec)\20151225_O_MSNPH_NEWS_6_3869335942.pdf</t>
  </si>
  <si>
    <t>20151225_O_COSMOOL_NEWS_7_3870486513</t>
  </si>
  <si>
    <t>What Do Men Secretly Envy About Women?</t>
  </si>
  <si>
    <t>C:\Users\Monica\Desktop\Training Files\Notes\BENCH\Articles (Dec)\20151225_O_COSMOOL_NEWS_7_3870486513.pdf</t>
  </si>
  <si>
    <t>20151225_O_MHLOL_NEWS_1_025527_10 Things Porma Guys</t>
  </si>
  <si>
    <t>10 Things Porma Guys Will Be Wearing In 2016()</t>
  </si>
  <si>
    <t>Mens Health (www.menshealth.ph)</t>
  </si>
  <si>
    <t>C:\Users\Monica\Desktop\Training Files\Notes\BENCH\Articles (Dec)\20151225_O_MHLOL_NEWS_1_025527_10 Things Porma Guys.pdf</t>
  </si>
  <si>
    <t>20151226_O_10000002_NEWS_5_3883494594</t>
  </si>
  <si>
    <t>City extends deadline for payment of business taxes</t>
  </si>
  <si>
    <t>Mars W. Mosqueda Jr.</t>
  </si>
  <si>
    <t>C:\Users\Monica\Desktop\Training Files\Notes\BENCH\Articles (Dec)\20151226_O_10000002_NEWS_5_3883494594.pdf</t>
  </si>
  <si>
    <t>20151227_O_10000076_NEWS_4_3885137690</t>
  </si>
  <si>
    <t>Araneta Center eyes top brands as locators</t>
  </si>
  <si>
    <t>C:\Users\Monica\Desktop\Training Files\Notes\BENCH\Articles (Dec)\20151227_O_10000076_NEWS_4_3885137690.pdf</t>
  </si>
  <si>
    <t>20151227_N_PNM_ENT_PG9,11_266ef4</t>
  </si>
  <si>
    <t>Ian Veneracion ayaw karerin ang loveteam, pambata lang daw yun()</t>
  </si>
  <si>
    <t>C:\Users\Monica\Desktop\Training Files\Notes\BENCH\Articles (Dec)\20151227_N_PNM_ENT_PG9,11_266ef4.pdf</t>
  </si>
  <si>
    <t>20151227_N_TPSS_BS_pgB2_266a6d</t>
  </si>
  <si>
    <t>Araneta Center eyes top brands as locators()</t>
  </si>
  <si>
    <t>C:\Users\Monica\Desktop\Training Files\Notes\BENCH\Articles (Dec)\20151227_N_TPSS_BS_pgB2_266a6d.pdf</t>
  </si>
  <si>
    <t>20151227_N_MBS_VB_pg20_266d80</t>
  </si>
  <si>
    <t>City extends deadline for payment of business taxes()</t>
  </si>
  <si>
    <t>C:\Users\Monica\Desktop\Training Files\Notes\BENCH\Articles (Dec)\20151227_N_MBS_VB_pg20_266d80.pdf</t>
  </si>
  <si>
    <t>20151229_O_10000029_NEWS_5_3904322252</t>
  </si>
  <si>
    <t>Wear your Star Wars mania</t>
  </si>
  <si>
    <t>C:\Users\Monica\Desktop\Training Files\Notes\BENCH\Articles (Dec)\20151229_O_10000029_NEWS_5_3904322252.pdf</t>
  </si>
  <si>
    <t>20151228_O_ADBMAGO_NEWS_7_3901430449</t>
  </si>
  <si>
    <t>Bench welcomes AlDub aboard</t>
  </si>
  <si>
    <t>C:\Users\Monica\Desktop\Training Files\Notes\BENCH\Articles (Dec)\20151228_O_ADBMAGO_NEWS_7_3901430449.pdf</t>
  </si>
  <si>
    <t>20151228_M_GARG_FEAT_pgSS1TOSS16_26605d</t>
  </si>
  <si>
    <t>KINGS OF THE SOUTH()</t>
  </si>
  <si>
    <t>C:\Users\Monica\Desktop\Training Files\Notes\BENCH\Articles (Dec)\20151228_M_GARG_FEAT_pgSS1TOSS16_26605d.pdf</t>
  </si>
  <si>
    <t>20151228_M_GARG_COVER_pgCOVER,18,101TO121_26604b</t>
  </si>
  <si>
    <t>ONE HOUR PHOTO()</t>
  </si>
  <si>
    <t>C:\Users\Monica\Desktop\Training Files\Notes\BENCH\Articles (Dec)\20151228_M_GARG_COVER_pgCOVER,18,101TO121_26604b.pdf</t>
  </si>
  <si>
    <t>20151228_O_SSTYL_BLOG_1_025532_Shop Pantones Colors</t>
  </si>
  <si>
    <t>Shop Pantones Colors of the Year for 2016()</t>
  </si>
  <si>
    <t>C:\Users\Monica\Desktop\Training Files\Notes\BENCH\Articles (Dec)\20151228_O_SSTYL_BLOG_1_025532_Shop Pantones Colors.pdf</t>
  </si>
  <si>
    <t>20151228_M_ESQR_FEAT_PG20_265908</t>
  </si>
  <si>
    <t>TOASTY TRAVELS()</t>
  </si>
  <si>
    <t>C:\Users\Monica\Desktop\Training Files\Notes\BENCH\Articles (Dec)\20151228_M_ESQR_FEAT_PG20_265908.pdf</t>
  </si>
  <si>
    <t>20151228_M_ESQR_FEAT_pg18_265903</t>
  </si>
  <si>
    <t>C:\Users\Monica\Desktop\Training Files\Notes\BENCH\Articles (Dec)\20151228_M_ESQR_FEAT_pg18_265903.pdf</t>
  </si>
  <si>
    <t>20151228_M_GARG_FEAT_pg50_266034</t>
  </si>
  <si>
    <t>DESERT STORM()</t>
  </si>
  <si>
    <t>C:\Users\Monica\Desktop\Training Files\Notes\BENCH\Articles (Dec)\20151228_M_GARG_FEAT_pg50_266034.pdf</t>
  </si>
  <si>
    <t>20151228_M_GARG_FEAT_PG56_26602c</t>
  </si>
  <si>
    <t>DOWNTOWN FUNK()</t>
  </si>
  <si>
    <t>C:\Users\Monica\Desktop\Training Files\Notes\BENCH\Articles (Dec)\20151228_M_GARG_FEAT_PG56_26602c.pdf</t>
  </si>
  <si>
    <t>20151228_M_GARG_FEAT_pg57_26602d</t>
  </si>
  <si>
    <t>FREQUENT FLIER()</t>
  </si>
  <si>
    <t>C:\Users\Monica\Desktop\Training Files\Notes\BENCH\Articles (Dec)\20151228_M_GARG_FEAT_pg57_26602d.pdf</t>
  </si>
  <si>
    <t>20151228_M_GARG_FEAT_PG62to64_26602e</t>
  </si>
  <si>
    <t>RALPH LAUREN, CREATOR OF FASHION EMPIRE, STEPS DOWN AS CEO()</t>
  </si>
  <si>
    <t>Former Staff</t>
  </si>
  <si>
    <t>C:\Users\Monica\Desktop\Training Files\Notes\BENCH\Articles (Dec)\20151228_M_GARG_FEAT_PG62to64_26602e.pdf</t>
  </si>
  <si>
    <t>20151228_M_GARG_FEAT_pg80_26603c_Sales pitch</t>
  </si>
  <si>
    <t>Sales pitch()</t>
  </si>
  <si>
    <t>C:\Users\Monica\Desktop\Training Files\Notes\BENCH\Articles (Dec)\20151228_M_GARG_FEAT_pg80_26603c_Sales pitch.pdf</t>
  </si>
  <si>
    <t>20151228_M_GARG_FEAT_PG65to69_266031</t>
  </si>
  <si>
    <t>SUPA DUPA FLY()</t>
  </si>
  <si>
    <t>C:\Users\Monica\Desktop\Training Files\Notes\BENCH\Articles (Dec)\20151228_M_GARG_FEAT_PG65to69_266031.pdf</t>
  </si>
  <si>
    <t>20151228_M_GARG_FEAT_pg35TO45_26602b_THE GET</t>
  </si>
  <si>
    <t>C:\Users\Monica\Desktop\Training Files\Notes\BENCH\Articles (Dec)\20151228_M_GARG_FEAT_pg35TO45_26602b_THE GET.pdf</t>
  </si>
  <si>
    <t>20151228_M_GARG_FEAT_PG76,77_26603a</t>
  </si>
  <si>
    <t>Weekend agenda()</t>
  </si>
  <si>
    <t>C:\Users\Monica\Desktop\Training Files\Notes\BENCH\Articles (Dec)\20151228_M_GARG_FEAT_PG76,77_26603a.pdf</t>
  </si>
  <si>
    <t>20151228_M_GARG_FEAT_PG48,49_266033</t>
  </si>
  <si>
    <t>WEST COAST REP()</t>
  </si>
  <si>
    <t>C:\Users\Monica\Desktop\Training Files\Notes\BENCH\Articles (Dec)\20151228_M_GARG_FEAT_PG48,49_266033.pdf</t>
  </si>
  <si>
    <t>20151229_N_TDT_LIFE_PG12_268433</t>
  </si>
  <si>
    <t>Wear your Star Wars mania()</t>
  </si>
  <si>
    <t>C:\Users\Monica\Desktop\Training Files\Notes\BENCH\Articles (Dec)\20151229_N_TDT_LIFE_PG12_268433.pdf</t>
  </si>
  <si>
    <t>20151230_O_STYLBIB_NEWS_7_3925570473</t>
  </si>
  <si>
    <t>WATCH: Model Eriko Malabanan Dubsmashes 2015âs Top Singles</t>
  </si>
  <si>
    <t>C:\Users\Monica\Desktop\Training Files\Notes\BENCH\Articles (Dec)\20151230_O_STYLBIB_NEWS_7_3925570473.pdf</t>
  </si>
  <si>
    <t>20151230_O_STYLBIB_NEWS_7_3925564921</t>
  </si>
  <si>
    <t>Watch: Model Eriko Malabanan Dubsmashes 2015s Top Singles</t>
  </si>
  <si>
    <t>C:\Users\Monica\Desktop\Training Files\Notes\BENCH\Articles (Dec)\20151230_O_STYLBIB_NEWS_7_3925564921.pdf</t>
  </si>
  <si>
    <t>20151230_O_10000017_NEWS_5_3926257242</t>
  </si>
  <si>
    <t>Utzurrum: Young fashion in town</t>
  </si>
  <si>
    <t>Chinggay V Utzurrum</t>
  </si>
  <si>
    <t>C:\Users\Monica\Desktop\Training Files\Notes\BENCH\Articles (Dec)\20151230_O_10000017_NEWS_5_3926257242.pdf</t>
  </si>
  <si>
    <t>20151230_N_TPS_LS_pgH2_2688df</t>
  </si>
  <si>
    <t>Seaside style: From global glam to local luxe</t>
  </si>
  <si>
    <t>C:\Users\Monica\Desktop\Training Files\Notes\BENCH\Articles (Dec)\20151230_N_TPS_LS_pgH2_2688df.pdf</t>
  </si>
  <si>
    <t>20151230_O_STYLBIB_NEWS_7_3925360310</t>
  </si>
  <si>
    <t>WATCH: Model Eriko Malabanan Dubsmashes 2015's Top Singles</t>
  </si>
  <si>
    <t>C:\Users\Monica\Desktop\Training Files\Notes\BENCH\Articles (Dec)\20151230_O_STYLBIB_NEWS_7_3925360310.pdf</t>
  </si>
  <si>
    <t>20151231_O_10000017_NEWS_5_3937449057</t>
  </si>
  <si>
    <t>Trend forecast 2016</t>
  </si>
  <si>
    <t>C:\Users\Monica\Desktop\Training Files\Notes\BENCH\Articles (Dec)\20151231_O_10000017_NEWS_5_3937449057.pdf</t>
  </si>
  <si>
    <t>20151231_O_10000017_NEWS_5_3937449249</t>
  </si>
  <si>
    <t>A passion for fashion</t>
  </si>
  <si>
    <t>C:\Users\Monica\Desktop\Training Files\Notes\BENCH\Articles (Dec)\20151231_O_10000017_NEWS_5_3937449249.pdf</t>
  </si>
  <si>
    <t>This is the pivot sheet linked to the source where all the data you need are available. To be able to complete the charts in the next sheet, you will need to navigate through this pivot tool to get your desired data and arrangment according to how it is presented in the charts' data source.</t>
  </si>
  <si>
    <t>SUM of Exposure Volume</t>
  </si>
  <si>
    <t>SUM of Reported ROI</t>
  </si>
  <si>
    <t>Grand Total</t>
  </si>
  <si>
    <r>
      <rPr>
        <rFont val="Arial"/>
        <b/>
        <color theme="0"/>
        <sz val="12.0"/>
      </rPr>
      <t xml:space="preserve">There are 4 charts and 2 tables below that should be completed with data to reflect the correct visualization in the report. Please populate the blank fields with the data you will get from the </t>
    </r>
    <r>
      <rPr>
        <rFont val="Arial"/>
        <b/>
        <color theme="0"/>
        <sz val="12.0"/>
        <u/>
      </rPr>
      <t>Pivot - Reference sheet</t>
    </r>
    <r>
      <rPr>
        <rFont val="Arial"/>
        <b/>
        <color theme="0"/>
        <sz val="12.0"/>
      </rPr>
      <t xml:space="preserve"> to complete the chart. Sample charts are provided to serve as your guide. Once you have provided the details needed in the tables on the left, the chart will automatically populate.</t>
    </r>
  </si>
  <si>
    <t>Media Type Share of Voice - Q4 2015</t>
  </si>
  <si>
    <t>SAMPLE CHART</t>
  </si>
  <si>
    <t>News Volume</t>
  </si>
  <si>
    <t>Radio</t>
  </si>
  <si>
    <t>Comparative NEWS VOLUME Trend - Q3 2015</t>
  </si>
  <si>
    <t>Company Name</t>
  </si>
  <si>
    <t>JULY</t>
  </si>
  <si>
    <t>AUG</t>
  </si>
  <si>
    <t>SEPT</t>
  </si>
  <si>
    <t>BEN</t>
  </si>
  <si>
    <t>F21</t>
  </si>
  <si>
    <t>H&amp;M</t>
  </si>
  <si>
    <t>PNSHPPE</t>
  </si>
  <si>
    <t>UNI</t>
  </si>
  <si>
    <t>FOR BENCH ONLY - Q3</t>
  </si>
  <si>
    <t>Reported Category Media ROI - Share of Voice</t>
  </si>
  <si>
    <t>Media ROI</t>
  </si>
  <si>
    <t>FOR BENCH ONLY - HISTORICAL PERFORMANCE</t>
  </si>
  <si>
    <t>MONTHS</t>
  </si>
  <si>
    <t>NEWS VOLUME</t>
  </si>
  <si>
    <t>MEDIA ROI</t>
  </si>
  <si>
    <t>OCT</t>
  </si>
  <si>
    <t>NOV</t>
  </si>
  <si>
    <t>DEC</t>
  </si>
  <si>
    <t>FOR H&amp;M ONLY</t>
  </si>
  <si>
    <t>MEDIA TITLES</t>
  </si>
  <si>
    <t>JOURNALISTS</t>
  </si>
  <si>
    <t>INPUT THE CORRESPONDING INFORMATION IN THE TABLE</t>
  </si>
  <si>
    <t>TOP NEWS VOLUME</t>
  </si>
  <si>
    <t>TOP MEDIA ROI</t>
  </si>
  <si>
    <t>FOR JOURNALISTS - DO NOT INCLUDE "0" ENTRIES</t>
  </si>
  <si>
    <t>From the data given, please compute for the values being asked below. You can only use this Excel sheet as your computing tool.</t>
  </si>
  <si>
    <t>STORE A</t>
  </si>
  <si>
    <t>STORE B</t>
  </si>
  <si>
    <t>STORE C</t>
  </si>
  <si>
    <t>STORE D</t>
  </si>
  <si>
    <t>JAN</t>
  </si>
  <si>
    <t>FEB</t>
  </si>
  <si>
    <t>MAR</t>
  </si>
  <si>
    <t>APR</t>
  </si>
  <si>
    <t>MAY</t>
  </si>
  <si>
    <t>We want to know who among the stores led in terms of overall revenue for the first 5 months of the year. Provide the total revenue of each store and highlight the top store in yellow.</t>
  </si>
  <si>
    <t>TOTAL REVENUE</t>
  </si>
  <si>
    <t>In percentage, how much is the lead of the top-revenue store in total over the third-ranking store?</t>
  </si>
  <si>
    <t>ANSWER:</t>
  </si>
  <si>
    <t>In absolute value, how much was the loss of Store D in April coming from the revenue it achieved in March.</t>
  </si>
  <si>
    <t>Which of the stores posted the highest percentage loss in April against its revenue in March?</t>
  </si>
  <si>
    <t>biggest percentage loss was with store A</t>
  </si>
  <si>
    <t>Who among the stores posted a 2037% increase in revenue for the month of May?</t>
  </si>
  <si>
    <t>the store with this increase was store D</t>
  </si>
  <si>
    <t>The table on the right needs to be cleaned-up to get the information being asked. Aside from spelling corrections, Media belonging to the same group should use one correct title. Sunday editions should be grouped under its main media name. Duplicate journalists should also be corrected.</t>
  </si>
  <si>
    <t>MALLS</t>
  </si>
  <si>
    <t>TONE CATEGORY</t>
  </si>
  <si>
    <t>MEDIA</t>
  </si>
  <si>
    <t>SM AURA</t>
  </si>
  <si>
    <t>MANILA BULLETIN SUNDAY</t>
  </si>
  <si>
    <t>TESSA PRIETO</t>
  </si>
  <si>
    <t>GLORIETTA</t>
  </si>
  <si>
    <t>ABANTE TONITE</t>
  </si>
  <si>
    <t>VINCE NONATO</t>
  </si>
  <si>
    <t>GREENBELT</t>
  </si>
  <si>
    <t>NEUTRAL</t>
  </si>
  <si>
    <t>MANILA BULLETIN</t>
  </si>
  <si>
    <t>VINCE AF NONATO</t>
  </si>
  <si>
    <t>TRINOMA</t>
  </si>
  <si>
    <t>ABANTETONITE</t>
  </si>
  <si>
    <t>JULIUS SEGOVIA</t>
  </si>
  <si>
    <t>The Tone Category should be replaced with their corresponding score as provided below. This is also needed to be able to deduce the data required.
TONE SCORE:
POSITIVE = 3
NEGATIVE = -3
NEUTRAL = 1</t>
  </si>
  <si>
    <t>POWER PLANT</t>
  </si>
  <si>
    <t>MLA BULLETIN SUNDAY</t>
  </si>
  <si>
    <t>TONY VELASQUEZ</t>
  </si>
  <si>
    <t>CENTURY MALL</t>
  </si>
  <si>
    <t>PHILIPPINE DAILY INQUIRER</t>
  </si>
  <si>
    <t>TESA PRIETO</t>
  </si>
  <si>
    <t>MARQUEE</t>
  </si>
  <si>
    <t>GMA7</t>
  </si>
  <si>
    <t>CES DRILON</t>
  </si>
  <si>
    <t>BONIFACIO HIGH STREET</t>
  </si>
  <si>
    <t>CHALK</t>
  </si>
  <si>
    <t>UPTOWN</t>
  </si>
  <si>
    <t>MANLA BULLTIN</t>
  </si>
  <si>
    <t>VINCE A.F. NONATO</t>
  </si>
  <si>
    <t>FESTIVAL MALL</t>
  </si>
  <si>
    <t>GMA 7</t>
  </si>
  <si>
    <t>CESS DRILON</t>
  </si>
  <si>
    <t>Copy the table and paste it just below the original data. Proceed to make the necessary revisions and data clean-up to that copy.</t>
  </si>
  <si>
    <t>PROVIDE THE ANSWERS TO THESE QUESTIONS:</t>
  </si>
  <si>
    <t>PLACE THE TABLE FOR THE CLEANED DATA BELOW:</t>
  </si>
  <si>
    <t>1. What is average tone of SM Aura, Festival, and Marquee combined?</t>
  </si>
  <si>
    <t>2. How many malls did Manila Bulletin give coverage to?</t>
  </si>
  <si>
    <t>3. What were the malls that Vince Nonato reported about?</t>
  </si>
  <si>
    <t>glorietta, greenbelt, uptown</t>
  </si>
  <si>
    <t>4. What is the average tone of the malls that were reported about by Abante Tonite?</t>
  </si>
  <si>
    <t>None</t>
  </si>
  <si>
    <t>AVG TONE</t>
  </si>
  <si>
    <t>5. Who were the journalists that reported about the 3 malls that received negative tone scores?</t>
  </si>
  <si>
    <r>
      <rPr>
        <rFont val="Arial"/>
        <b/>
        <color theme="0"/>
        <sz val="12.0"/>
      </rPr>
      <t xml:space="preserve">Indicate whether the chart on the </t>
    </r>
    <r>
      <rPr>
        <rFont val="Arial"/>
        <b/>
        <color theme="0"/>
        <sz val="12.0"/>
        <u/>
      </rPr>
      <t>LEFT</t>
    </r>
    <r>
      <rPr>
        <rFont val="Arial"/>
        <b/>
        <color theme="0"/>
        <sz val="12.0"/>
      </rPr>
      <t xml:space="preserve"> or </t>
    </r>
    <r>
      <rPr>
        <rFont val="Arial"/>
        <b/>
        <color theme="0"/>
        <sz val="12.0"/>
        <u/>
      </rPr>
      <t>RIGHT</t>
    </r>
    <r>
      <rPr>
        <rFont val="Arial"/>
        <b/>
        <color theme="0"/>
        <sz val="12.0"/>
      </rPr>
      <t xml:space="preserve"> corresponds to the given questions (9). Input your answers on the right side of each question set.</t>
    </r>
  </si>
  <si>
    <t>WHICH OF THE GRAPHS IS EASIER TO READ?</t>
  </si>
  <si>
    <t>2-D Line Graph</t>
  </si>
  <si>
    <t>WHICH OF THE TABLES IS EASIER TO READ?</t>
  </si>
  <si>
    <t>RIGHT</t>
  </si>
  <si>
    <t>WHICH OF THE CHARTS IS BETTER AT PRESENTING PATTERN CHANGE THROUGH TIME?</t>
  </si>
  <si>
    <t>WHICH OF THE CHARTS ACCURATELY PRESENT THE FIGURES &amp; DIFFERENCES IN VALUES?</t>
  </si>
  <si>
    <t>LEFT</t>
  </si>
  <si>
    <t>WHICH OF THE CHARTS MAKES IT EASIER TO SPOT TRENDS?</t>
  </si>
  <si>
    <t>WHICH OF THE CHARTS MAKES IT EASIER TO DETERMINE COMPARATIVE TRENDS ACROSS SILOS?</t>
  </si>
  <si>
    <t>WHICH OF THE CHARTS DOES BETTER LABEL PRESENTATION?</t>
  </si>
  <si>
    <t>WHICH OF THE CHARTS IS MORE PLEASING TO THE EYE?</t>
  </si>
  <si>
    <t>WHICH OF THE TABLES PRESENTS POOR PERFORMANCE FASTER?</t>
  </si>
  <si>
    <r>
      <rPr>
        <rFont val="Arial"/>
        <b/>
        <color theme="0"/>
        <sz val="10.0"/>
      </rPr>
      <t xml:space="preserve">ILLUSTRATE A GRAPH THAT WILL </t>
    </r>
    <r>
      <rPr>
        <rFont val="Arial"/>
        <b/>
        <color theme="0"/>
        <sz val="10.0"/>
        <u/>
      </rPr>
      <t>SHOW CAUSE &amp; EFFECT</t>
    </r>
    <r>
      <rPr>
        <rFont val="Arial"/>
        <b/>
        <color theme="0"/>
        <sz val="10.0"/>
      </rPr>
      <t>? FEEL FREE TO CITE YOUR OWN DEFINITION OF CAUSE, AND THE POSSIBLE EFFECT.</t>
    </r>
  </si>
  <si>
    <t>X</t>
  </si>
  <si>
    <t>Y</t>
  </si>
  <si>
    <t>this is the simplest case of cauese and effect where one variable X perhaps the room temperature, hours of sleep etc. correspond directly to another variable a dependent varialbe Y which is the effect</t>
  </si>
  <si>
    <t>this illustrates that as the independent variable X decreases or increases the magnitude of effect relative to this variable also decreases or increases. Conversely there is also called a negative correlation</t>
  </si>
  <si>
    <t>where if the independnet variable X increases or decreases the magnitude of effect relative to this variable now decreases or increases</t>
  </si>
  <si>
    <r>
      <rPr>
        <rFont val="Arial"/>
        <b/>
        <color theme="0"/>
        <sz val="10.0"/>
      </rPr>
      <t xml:space="preserve">ILLUSTRATE A GRAPH THAT WILL SHOW </t>
    </r>
    <r>
      <rPr>
        <rFont val="Arial"/>
        <b/>
        <color theme="0"/>
        <sz val="10.0"/>
        <u/>
      </rPr>
      <t>THE CHANGE IN SHARE OF VOICE ACROSS TIME</t>
    </r>
    <r>
      <rPr>
        <rFont val="Arial"/>
        <b/>
        <color theme="0"/>
        <sz val="10.0"/>
      </rPr>
      <t>. FEEL FREE TO CITE YOUR OWN DEFINITION OF WHAT TAKES UP SHARE OF VOICE.</t>
    </r>
  </si>
  <si>
    <r>
      <rPr>
        <rFont val="Arial"/>
        <b/>
        <color theme="0"/>
        <sz val="10.0"/>
      </rPr>
      <t xml:space="preserve">IF YOU WERE TO ILLUSTRATE YOUR </t>
    </r>
    <r>
      <rPr>
        <rFont val="Arial"/>
        <b/>
        <color theme="0"/>
        <sz val="10.0"/>
        <u/>
      </rPr>
      <t>STRENGTHS TO SHOWCASE YOUR CAPABILITIES</t>
    </r>
    <r>
      <rPr>
        <rFont val="Arial"/>
        <b/>
        <color theme="0"/>
        <sz val="10.0"/>
      </rPr>
      <t>, HOW WILL YOU PRESENT IT?</t>
    </r>
  </si>
  <si>
    <t>Traits</t>
  </si>
  <si>
    <t>Level (1-10)</t>
  </si>
  <si>
    <t>Consistency</t>
  </si>
  <si>
    <t>Creativity</t>
  </si>
  <si>
    <t>Meticulousness</t>
  </si>
  <si>
    <t>Communication</t>
  </si>
  <si>
    <t>Leadership</t>
  </si>
  <si>
    <t>I am a consistent team member who shows up, and though I may sometimes fail to ask help from fellow teammates I make sure to make up with it through meticulousness and detail oriented</t>
  </si>
  <si>
    <t>work, so that when it is shown to them I can ask for their feedback and there improve upon what needs to be improved, fostering collaboration between us members, and hopefully honing my</t>
  </si>
  <si>
    <t xml:space="preserve">trait to be a leader as well by being able to share my own thought processes as a way for them to improve which I think primarily is about my ability to be a creative individual as well by being able </t>
  </si>
  <si>
    <t>to think outside the box and do things in a unique manner</t>
  </si>
  <si>
    <r>
      <rPr>
        <rFont val="Arial"/>
        <b/>
        <color theme="0"/>
        <sz val="10.0"/>
      </rPr>
      <t xml:space="preserve">IF YOU WERE TO ILLUSTRATE </t>
    </r>
    <r>
      <rPr>
        <rFont val="Arial"/>
        <b/>
        <color theme="0"/>
        <sz val="10.0"/>
        <u/>
      </rPr>
      <t>THE TREND OF YOUR LIFE'S MILESTONES</t>
    </r>
    <r>
      <rPr>
        <rFont val="Arial"/>
        <b/>
        <color theme="0"/>
        <sz val="10.0"/>
      </rPr>
      <t>, HOW WILL YOU DO IT?</t>
    </r>
  </si>
  <si>
    <t xml:space="preserve">like a certain markets ability to trend upward (bull) or downward (bear) I think the milestones that were impactful and life altering were those that initially </t>
  </si>
  <si>
    <t>started out imperfect or in a non ideal situation but as I continued to try and to show up everyday improving upon what I can improve upon in an iterative</t>
  </si>
  <si>
    <t>manner I slowly climbed my way to a better situation and made opportunities for myself whether that'd be learning new skills and applying it in personal projects</t>
  </si>
  <si>
    <t>trying a new hobby, reading a new book, writing an article, or simply interacting with new faces everyday, I realized if I try I could always improve and better at it if I just</t>
  </si>
  <si>
    <t xml:space="preserve">stuck through it long enough with disicpline </t>
  </si>
  <si>
    <t>(All)</t>
  </si>
  <si>
    <t>Sum of Reported ROI</t>
  </si>
  <si>
    <t>Total</t>
  </si>
  <si>
    <t>Dear Alex()</t>
  </si>
  <si>
    <t>Current Period</t>
  </si>
  <si>
    <t>Hennes &amp; Mauritz</t>
  </si>
  <si>
    <t>Historical News Volume</t>
  </si>
  <si>
    <t>JUN</t>
  </si>
  <si>
    <t>JUL</t>
  </si>
  <si>
    <t>average vol</t>
  </si>
  <si>
    <t>NR DATA</t>
  </si>
  <si>
    <t>Content Review</t>
  </si>
  <si>
    <t>News Type</t>
  </si>
  <si>
    <t>INDUSTRY</t>
  </si>
  <si>
    <t>Corp &amp; Financial News</t>
  </si>
  <si>
    <t>Mngt, Staff, Endorser Features</t>
  </si>
  <si>
    <t xml:space="preserve">REPEAT DATA </t>
  </si>
  <si>
    <t>Top Stories - Industry</t>
  </si>
  <si>
    <t>Top Headlines</t>
  </si>
  <si>
    <t>INTERSTELLAR</t>
  </si>
  <si>
    <t>FROM PARIS (AND TOKYO) WITH LOVE</t>
  </si>
  <si>
    <t>Editor's note</t>
  </si>
  <si>
    <t>Kevin Hart pokes fun at David Beckham</t>
  </si>
  <si>
    <t>MODEL PROBLEMS</t>
  </si>
  <si>
    <t>Bench Top Messages vs. Competitors</t>
  </si>
  <si>
    <t>Message</t>
  </si>
  <si>
    <t>constantly being upgraded (current products, improved)</t>
  </si>
  <si>
    <t>inspires through its creations; products are unique and innovative</t>
  </si>
  <si>
    <t>generate a sense of pride in its products and services</t>
  </si>
  <si>
    <t>Love local</t>
  </si>
  <si>
    <t>explore new channels (such as social media, blogs, events) to get its message out</t>
  </si>
  <si>
    <t>collaborates with local and international designers to upgrade product line</t>
  </si>
  <si>
    <t>products are affordable if not priced reasonably</t>
  </si>
  <si>
    <t>offers products that are comfortable</t>
  </si>
  <si>
    <t>gives timely discounts &amp; relevant promotions</t>
  </si>
  <si>
    <t>GLAMOURAMA()</t>
  </si>
  <si>
    <t>Values</t>
  </si>
  <si>
    <t>Count of FileName</t>
  </si>
  <si>
    <t>Average of Tonality</t>
  </si>
  <si>
    <t>Sum of Ad Value</t>
  </si>
  <si>
    <t>Average of Total Attribute Points</t>
  </si>
  <si>
    <t>Average of SOE</t>
  </si>
  <si>
    <t>applies sustainable methods for operations</t>
  </si>
  <si>
    <t>company maintains high profile resources</t>
  </si>
  <si>
    <t>complies to regulatory policies and requirements talked by the government</t>
  </si>
  <si>
    <t>delivers what it claims in its promotions (advertising, etc.)</t>
  </si>
  <si>
    <t>financially strong</t>
  </si>
  <si>
    <t>has a good growth prospect/future</t>
  </si>
  <si>
    <t>innovative, forerunner, trendsetter</t>
  </si>
  <si>
    <t>loved, endorsed by customers</t>
  </si>
  <si>
    <t>meets its growth targets (expansion plans)</t>
  </si>
  <si>
    <t>multi-awarded</t>
  </si>
  <si>
    <t>practice the best practices in the industry</t>
  </si>
  <si>
    <t>premium quality products at affordable prices</t>
  </si>
  <si>
    <t>recognized as a world brand</t>
  </si>
  <si>
    <t>responsible and accountable for its actions</t>
  </si>
  <si>
    <t>show good disaster response system</t>
  </si>
  <si>
    <t>spearheads special causes targeting specific issues (i.e. like gender equality, equal opportunity, poverty, education, etc.)</t>
  </si>
  <si>
    <t>well established</t>
  </si>
  <si>
    <t>service through leadership</t>
  </si>
  <si>
    <t>Your favorite Pinoy brand</t>
  </si>
  <si>
    <t>frontliners are knowledgable about their company, products and services</t>
  </si>
  <si>
    <t>have good maintenance service/after-sales-service</t>
  </si>
  <si>
    <t>Live life with flavor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</si>
</sst>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409]d\-mmm"/>
    <numFmt numFmtId="165" formatCode="0_);[Red]\(0\)"/>
    <numFmt numFmtId="166" formatCode="_(* #,##0_);_(* \(#,##0\);_(* &quot;-&quot;??_);_(@_)"/>
    <numFmt numFmtId="167" formatCode="_(* #,##0.00_);_(* \(#,##0.00\);_(* &quot;-&quot;??_);_(@_)"/>
  </numFmts>
  <fonts count="18">
    <font>
      <sz val="11.0"/>
      <color theme="1"/>
      <name val="Calibri"/>
      <scheme val="minor"/>
    </font>
    <font>
      <sz val="11.0"/>
      <color theme="1"/>
      <name val="Calibri"/>
    </font>
    <font>
      <color theme="1"/>
      <name val="Calibri"/>
      <scheme val="minor"/>
    </font>
    <font>
      <b/>
      <sz val="11.0"/>
      <color theme="1"/>
      <name val="Calibri"/>
    </font>
    <font>
      <b/>
      <sz val="10.0"/>
      <color theme="0"/>
      <name val="Arial"/>
    </font>
    <font>
      <sz val="10.0"/>
      <color theme="0"/>
      <name val="Arial"/>
    </font>
    <font>
      <sz val="10.0"/>
      <color theme="1"/>
      <name val="Arial"/>
    </font>
    <font>
      <b/>
      <sz val="10.0"/>
      <color rgb="FF0000FF"/>
      <name val="Arial"/>
    </font>
    <font>
      <b/>
      <sz val="12.0"/>
      <color theme="0"/>
      <name val="Arial"/>
    </font>
    <font/>
    <font>
      <b/>
      <sz val="10.0"/>
      <color theme="1"/>
      <name val="Arial"/>
    </font>
    <font>
      <b/>
      <sz val="10.0"/>
      <color rgb="FFFFFFFF"/>
      <name val="Arial"/>
    </font>
    <font>
      <sz val="9.0"/>
      <color theme="1"/>
      <name val="Arial"/>
    </font>
    <font>
      <b/>
      <sz val="9.0"/>
      <color theme="1"/>
      <name val="Arial"/>
    </font>
    <font>
      <b/>
      <sz val="9.0"/>
      <color theme="0"/>
      <name val="Arial"/>
    </font>
    <font>
      <b/>
      <sz val="8.0"/>
      <color theme="0"/>
      <name val="Arial"/>
    </font>
    <font>
      <sz val="8.0"/>
      <color theme="1"/>
      <name val="Arial"/>
    </font>
    <font>
      <b/>
      <sz val="8.0"/>
      <color theme="1"/>
      <name val="Arial"/>
    </font>
  </fonts>
  <fills count="18">
    <fill>
      <patternFill patternType="none"/>
    </fill>
    <fill>
      <patternFill patternType="lightGray"/>
    </fill>
    <fill>
      <patternFill patternType="solid">
        <fgColor rgb="FF558ED5"/>
        <bgColor rgb="FF558ED5"/>
      </patternFill>
    </fill>
    <fill>
      <patternFill patternType="solid">
        <fgColor rgb="FF0070C0"/>
        <bgColor rgb="FF0070C0"/>
      </patternFill>
    </fill>
    <fill>
      <patternFill patternType="solid">
        <fgColor rgb="FFD8D8D8"/>
        <bgColor rgb="FFD8D8D8"/>
      </patternFill>
    </fill>
    <fill>
      <patternFill patternType="solid">
        <fgColor theme="5"/>
        <bgColor theme="5"/>
      </patternFill>
    </fill>
    <fill>
      <patternFill patternType="solid">
        <fgColor rgb="FFF3F3F3"/>
        <bgColor rgb="FFF3F3F3"/>
      </patternFill>
    </fill>
    <fill>
      <patternFill patternType="solid">
        <fgColor rgb="FFFFFF00"/>
        <bgColor rgb="FFFFFF00"/>
      </patternFill>
    </fill>
    <fill>
      <patternFill patternType="solid">
        <fgColor rgb="FF69BBFF"/>
        <bgColor rgb="FF69BBFF"/>
      </patternFill>
    </fill>
    <fill>
      <patternFill patternType="solid">
        <fgColor rgb="FF00B050"/>
        <bgColor rgb="FF00B050"/>
      </patternFill>
    </fill>
    <fill>
      <patternFill patternType="solid">
        <fgColor theme="8"/>
        <bgColor theme="8"/>
      </patternFill>
    </fill>
    <fill>
      <patternFill patternType="solid">
        <fgColor rgb="FFA5A5A5"/>
        <bgColor rgb="FFA5A5A5"/>
      </patternFill>
    </fill>
    <fill>
      <patternFill patternType="solid">
        <fgColor rgb="FFB4DDFE"/>
        <bgColor rgb="FFB4DDFE"/>
      </patternFill>
    </fill>
    <fill>
      <patternFill patternType="solid">
        <fgColor rgb="FFBD0005"/>
        <bgColor rgb="FFBD0005"/>
      </patternFill>
    </fill>
    <fill>
      <patternFill patternType="solid">
        <fgColor rgb="FF9898FF"/>
        <bgColor rgb="FF9898FF"/>
      </patternFill>
    </fill>
    <fill>
      <patternFill patternType="solid">
        <fgColor rgb="FFFEF4CB"/>
        <bgColor rgb="FFFEF4CB"/>
      </patternFill>
    </fill>
    <fill>
      <patternFill patternType="solid">
        <fgColor rgb="FFCBCBFE"/>
        <bgColor rgb="FFCBCBFE"/>
      </patternFill>
    </fill>
    <fill>
      <patternFill patternType="solid">
        <fgColor rgb="FF7ECCFF"/>
        <bgColor rgb="FF7ECCFF"/>
      </patternFill>
    </fill>
  </fills>
  <borders count="21">
    <border/>
    <border>
      <bottom style="thin">
        <color rgb="FF6565FF"/>
      </bottom>
    </border>
    <border>
      <left/>
      <right/>
      <top/>
      <bottom/>
    </border>
    <border>
      <left style="medium">
        <color rgb="FFBFBFBF"/>
      </left>
      <right style="medium">
        <color rgb="FFBFBFBF"/>
      </right>
      <bottom style="medium">
        <color rgb="FFBFBFBF"/>
      </bottom>
    </border>
    <border>
      <right style="medium">
        <color rgb="FFBFBFBF"/>
      </right>
      <bottom style="medium">
        <color rgb="FFBFBFBF"/>
      </bottom>
    </border>
    <border>
      <left/>
      <top/>
    </border>
    <border>
      <top/>
    </border>
    <border>
      <right/>
      <top/>
    </border>
    <border>
      <left/>
    </border>
    <border>
      <right/>
    </border>
    <border>
      <left/>
      <bottom/>
    </border>
    <border>
      <bottom/>
    </border>
    <border>
      <right/>
      <bottom/>
    </border>
    <border>
      <left style="thin">
        <color rgb="FF000000"/>
      </left>
      <right style="thin">
        <color rgb="FF000000"/>
      </right>
      <top style="thin">
        <color rgb="FF000000"/>
      </top>
      <bottom style="thin">
        <color rgb="FF000000"/>
      </bottom>
    </border>
    <border>
      <left style="thin">
        <color rgb="FFBFBFBF"/>
      </left>
      <right style="thin">
        <color rgb="FFBFBFBF"/>
      </right>
      <top style="thin">
        <color rgb="FFBFBFBF"/>
      </top>
      <bottom style="thin">
        <color rgb="FFBFBFBF"/>
      </bottom>
    </border>
    <border>
      <left/>
      <top/>
      <bottom/>
    </border>
    <border>
      <top/>
      <bottom/>
    </border>
    <border>
      <right/>
      <top/>
      <bottom/>
    </border>
    <border>
      <left style="thin">
        <color rgb="FFD8D8D8"/>
      </left>
      <right style="thin">
        <color rgb="FFD8D8D8"/>
      </right>
      <top style="thin">
        <color rgb="FFD8D8D8"/>
      </top>
      <bottom style="thin">
        <color rgb="FFD8D8D8"/>
      </bottom>
    </border>
    <border>
      <left/>
      <right/>
      <top/>
      <bottom style="thin">
        <color rgb="FF6565FF"/>
      </bottom>
    </border>
    <border>
      <left/>
      <right/>
      <top style="thin">
        <color rgb="FF6565FF"/>
      </top>
      <bottom/>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0" fillId="0" fontId="1" numFmtId="3" xfId="0" applyFont="1" applyNumberFormat="1"/>
    <xf borderId="0" fillId="0" fontId="2" numFmtId="0" xfId="0" applyFont="1"/>
    <xf borderId="0" fillId="0" fontId="1" numFmtId="0" xfId="0" applyFont="1"/>
    <xf borderId="0" fillId="0" fontId="3" numFmtId="0" xfId="0" applyFont="1"/>
    <xf borderId="1" fillId="0" fontId="3" numFmtId="0" xfId="0" applyBorder="1" applyFont="1"/>
    <xf borderId="2" fillId="2" fontId="4" numFmtId="0" xfId="0" applyAlignment="1" applyBorder="1" applyFill="1" applyFont="1">
      <alignment horizontal="center" vertical="center"/>
    </xf>
    <xf borderId="2" fillId="2" fontId="4" numFmtId="164" xfId="0" applyAlignment="1" applyBorder="1" applyFont="1" applyNumberFormat="1">
      <alignment horizontal="right" vertical="center"/>
    </xf>
    <xf borderId="2" fillId="2" fontId="4" numFmtId="0" xfId="0" applyAlignment="1" applyBorder="1" applyFont="1">
      <alignment horizontal="right" vertical="center"/>
    </xf>
    <xf borderId="2" fillId="2" fontId="4" numFmtId="0" xfId="0" applyAlignment="1" applyBorder="1" applyFont="1">
      <alignment horizontal="left" vertical="center"/>
    </xf>
    <xf borderId="2" fillId="2" fontId="4" numFmtId="38" xfId="0" applyAlignment="1" applyBorder="1" applyFont="1" applyNumberFormat="1">
      <alignment horizontal="center" vertical="center"/>
    </xf>
    <xf borderId="2" fillId="2" fontId="4" numFmtId="9" xfId="0" applyAlignment="1" applyBorder="1" applyFont="1" applyNumberFormat="1">
      <alignment horizontal="center" vertical="center"/>
    </xf>
    <xf borderId="2" fillId="2" fontId="5" numFmtId="0" xfId="0" applyAlignment="1" applyBorder="1" applyFont="1">
      <alignment vertical="center"/>
    </xf>
    <xf borderId="0" fillId="0" fontId="6" numFmtId="0" xfId="0" applyFont="1"/>
    <xf borderId="0" fillId="0" fontId="6" numFmtId="164" xfId="0" applyFont="1" applyNumberFormat="1"/>
    <xf borderId="0" fillId="0" fontId="6" numFmtId="0" xfId="0" applyAlignment="1" applyFont="1">
      <alignment horizontal="center" vertical="center"/>
    </xf>
    <xf borderId="0" fillId="0" fontId="6" numFmtId="0" xfId="0" applyAlignment="1" applyFont="1">
      <alignment horizontal="right" vertical="center"/>
    </xf>
    <xf borderId="0" fillId="0" fontId="7" numFmtId="0" xfId="0" applyAlignment="1" applyFont="1">
      <alignment horizontal="center" shrinkToFit="0" vertical="center" wrapText="1"/>
    </xf>
    <xf borderId="0" fillId="0" fontId="6" numFmtId="38" xfId="0" applyAlignment="1" applyFont="1" applyNumberFormat="1">
      <alignment vertical="center"/>
    </xf>
    <xf borderId="0" fillId="0" fontId="6" numFmtId="165" xfId="0" applyFont="1" applyNumberFormat="1"/>
    <xf borderId="0" fillId="0" fontId="6" numFmtId="9" xfId="0" applyFont="1" applyNumberFormat="1"/>
    <xf borderId="0" fillId="0" fontId="6" numFmtId="38" xfId="0" applyAlignment="1" applyFont="1" applyNumberFormat="1">
      <alignment horizontal="right" vertical="center"/>
    </xf>
    <xf borderId="0" fillId="0" fontId="6" numFmtId="166" xfId="0" applyFont="1" applyNumberFormat="1"/>
    <xf borderId="0" fillId="0" fontId="6" numFmtId="0" xfId="0" applyAlignment="1" applyFont="1">
      <alignment vertical="center"/>
    </xf>
    <xf borderId="3" fillId="0" fontId="6" numFmtId="164" xfId="0" applyBorder="1" applyFont="1" applyNumberFormat="1"/>
    <xf borderId="4" fillId="0" fontId="6" numFmtId="0" xfId="0" applyBorder="1" applyFont="1"/>
    <xf borderId="5" fillId="3" fontId="8" numFmtId="0" xfId="0" applyAlignment="1" applyBorder="1" applyFill="1" applyFont="1">
      <alignment horizontal="left" shrinkToFit="0" vertical="top" wrapText="1"/>
    </xf>
    <xf borderId="6" fillId="0" fontId="9" numFmtId="0" xfId="0" applyBorder="1" applyFont="1"/>
    <xf borderId="7" fillId="0" fontId="9" numFmtId="0" xfId="0" applyBorder="1" applyFont="1"/>
    <xf borderId="8" fillId="0" fontId="9" numFmtId="0" xfId="0" applyBorder="1" applyFont="1"/>
    <xf borderId="9" fillId="0" fontId="9" numFmtId="0" xfId="0" applyBorder="1" applyFont="1"/>
    <xf borderId="10" fillId="0" fontId="9" numFmtId="0" xfId="0" applyBorder="1" applyFont="1"/>
    <xf borderId="11" fillId="0" fontId="9" numFmtId="0" xfId="0" applyBorder="1" applyFont="1"/>
    <xf borderId="12" fillId="0" fontId="9" numFmtId="0" xfId="0" applyBorder="1" applyFont="1"/>
    <xf borderId="0" fillId="0" fontId="6" numFmtId="38" xfId="0" applyFont="1" applyNumberFormat="1"/>
    <xf borderId="0" fillId="0" fontId="6" numFmtId="167" xfId="0" applyFont="1" applyNumberFormat="1"/>
    <xf borderId="0" fillId="0" fontId="10" numFmtId="0" xfId="0" applyFont="1"/>
    <xf borderId="13" fillId="2" fontId="4" numFmtId="0" xfId="0" applyBorder="1" applyFont="1"/>
    <xf borderId="13" fillId="0" fontId="6" numFmtId="0" xfId="0" applyBorder="1" applyFont="1"/>
    <xf borderId="13" fillId="4" fontId="6" numFmtId="0" xfId="0" applyBorder="1" applyFill="1" applyFont="1"/>
    <xf borderId="13" fillId="4" fontId="6" numFmtId="0" xfId="0" applyAlignment="1" applyBorder="1" applyFont="1">
      <alignment readingOrder="0"/>
    </xf>
    <xf borderId="13" fillId="4" fontId="6" numFmtId="167" xfId="0" applyBorder="1" applyFont="1" applyNumberFormat="1"/>
    <xf borderId="13" fillId="4" fontId="6" numFmtId="38" xfId="0" applyBorder="1" applyFont="1" applyNumberFormat="1"/>
    <xf borderId="13" fillId="0" fontId="6" numFmtId="38" xfId="0" applyBorder="1" applyFont="1" applyNumberFormat="1"/>
    <xf borderId="13" fillId="0" fontId="6" numFmtId="167" xfId="0" applyBorder="1" applyFont="1" applyNumberFormat="1"/>
    <xf borderId="5" fillId="3" fontId="8" numFmtId="0" xfId="0" applyAlignment="1" applyBorder="1" applyFont="1">
      <alignment horizontal="left" shrinkToFit="0" wrapText="1"/>
    </xf>
    <xf borderId="14" fillId="5" fontId="5" numFmtId="0" xfId="0" applyBorder="1" applyFill="1" applyFont="1"/>
    <xf borderId="14" fillId="6" fontId="6" numFmtId="0" xfId="0" applyBorder="1" applyFill="1" applyFont="1"/>
    <xf borderId="14" fillId="6" fontId="6" numFmtId="3" xfId="0" applyBorder="1" applyFont="1" applyNumberFormat="1"/>
    <xf borderId="0" fillId="0" fontId="6" numFmtId="3" xfId="0" applyFont="1" applyNumberFormat="1"/>
    <xf borderId="2" fillId="3" fontId="4" numFmtId="0" xfId="0" applyAlignment="1" applyBorder="1" applyFont="1">
      <alignment shrinkToFit="0" vertical="top" wrapText="1"/>
    </xf>
    <xf borderId="5" fillId="3" fontId="4" numFmtId="0" xfId="0" applyAlignment="1" applyBorder="1" applyFont="1">
      <alignment horizontal="left" shrinkToFit="0" vertical="top" wrapText="1"/>
    </xf>
    <xf borderId="2" fillId="3" fontId="4" numFmtId="0" xfId="0" applyBorder="1" applyFont="1"/>
    <xf borderId="15" fillId="3" fontId="11" numFmtId="0" xfId="0" applyAlignment="1" applyBorder="1" applyFont="1">
      <alignment horizontal="left" readingOrder="0"/>
    </xf>
    <xf borderId="16" fillId="0" fontId="9" numFmtId="0" xfId="0" applyBorder="1" applyFont="1"/>
    <xf borderId="17" fillId="0" fontId="9" numFmtId="0" xfId="0" applyBorder="1" applyFont="1"/>
    <xf borderId="0" fillId="0" fontId="10" numFmtId="0" xfId="0" applyAlignment="1" applyFont="1">
      <alignment horizontal="right"/>
    </xf>
    <xf borderId="0" fillId="0" fontId="6" numFmtId="10" xfId="0" applyFont="1" applyNumberFormat="1"/>
    <xf borderId="15" fillId="3" fontId="4" numFmtId="0" xfId="0" applyAlignment="1" applyBorder="1" applyFont="1">
      <alignment horizontal="left" shrinkToFit="0" vertical="top" wrapText="1"/>
    </xf>
    <xf borderId="0" fillId="0" fontId="6" numFmtId="0" xfId="0" applyAlignment="1" applyFont="1">
      <alignment readingOrder="0"/>
    </xf>
    <xf borderId="15" fillId="3" fontId="11" numFmtId="0" xfId="0" applyAlignment="1" applyBorder="1" applyFont="1">
      <alignment horizontal="left" readingOrder="0" shrinkToFit="0" vertical="top" wrapText="1"/>
    </xf>
    <xf borderId="5" fillId="3" fontId="11" numFmtId="0" xfId="0" applyAlignment="1" applyBorder="1" applyFont="1">
      <alignment horizontal="left" readingOrder="0" shrinkToFit="0" vertical="top" wrapText="1"/>
    </xf>
    <xf borderId="0" fillId="0" fontId="10" numFmtId="0" xfId="0" applyAlignment="1" applyFont="1">
      <alignment horizontal="center" shrinkToFit="0" vertical="top" wrapText="1"/>
    </xf>
    <xf borderId="14" fillId="5" fontId="4" numFmtId="0" xfId="0" applyBorder="1" applyFont="1"/>
    <xf borderId="14" fillId="0" fontId="6" numFmtId="0" xfId="0" applyBorder="1" applyFont="1"/>
    <xf borderId="0" fillId="0" fontId="6" numFmtId="0" xfId="0" applyAlignment="1" applyFont="1">
      <alignment horizontal="left"/>
    </xf>
    <xf borderId="5" fillId="3" fontId="4" numFmtId="0" xfId="0" applyAlignment="1" applyBorder="1" applyFont="1">
      <alignment horizontal="left" shrinkToFit="0" wrapText="1"/>
    </xf>
    <xf borderId="14" fillId="0" fontId="6" numFmtId="0" xfId="0" applyAlignment="1" applyBorder="1" applyFont="1">
      <alignment readingOrder="0"/>
    </xf>
    <xf borderId="0" fillId="0" fontId="10" numFmtId="0" xfId="0" applyAlignment="1" applyFont="1">
      <alignment horizontal="center" vertical="top"/>
    </xf>
    <xf borderId="0" fillId="0" fontId="10" numFmtId="0" xfId="0" applyAlignment="1" applyFont="1">
      <alignment shrinkToFit="0" vertical="top" wrapText="1"/>
    </xf>
    <xf borderId="0" fillId="0" fontId="10" numFmtId="0" xfId="0" applyAlignment="1" applyFont="1">
      <alignment vertical="top"/>
    </xf>
    <xf borderId="5" fillId="3" fontId="8" numFmtId="0" xfId="0" applyAlignment="1" applyBorder="1" applyFont="1">
      <alignment horizontal="left" vertical="center"/>
    </xf>
    <xf borderId="2" fillId="3" fontId="4" numFmtId="0" xfId="0" applyAlignment="1" applyBorder="1" applyFont="1">
      <alignment horizontal="center" vertical="top"/>
    </xf>
    <xf borderId="15" fillId="3" fontId="4" numFmtId="0" xfId="0" applyAlignment="1" applyBorder="1" applyFont="1">
      <alignment horizontal="center" vertical="top"/>
    </xf>
    <xf borderId="2" fillId="3" fontId="4" numFmtId="0" xfId="0" applyAlignment="1" applyBorder="1" applyFont="1">
      <alignment vertical="top"/>
    </xf>
    <xf borderId="0" fillId="0" fontId="10" numFmtId="0" xfId="0" applyAlignment="1" applyFont="1">
      <alignment readingOrder="0" vertical="top"/>
    </xf>
    <xf borderId="0" fillId="0" fontId="6" numFmtId="0" xfId="0" applyAlignment="1" applyFont="1">
      <alignment vertical="top"/>
    </xf>
    <xf borderId="0" fillId="0" fontId="6" numFmtId="0" xfId="0" applyAlignment="1" applyFont="1">
      <alignment readingOrder="0" vertical="top"/>
    </xf>
    <xf borderId="0" fillId="0" fontId="2" numFmtId="0" xfId="0" applyAlignment="1" applyFont="1">
      <alignment readingOrder="0"/>
    </xf>
    <xf borderId="0" fillId="0" fontId="12" numFmtId="0" xfId="0" applyFont="1"/>
    <xf borderId="0" fillId="0" fontId="12" numFmtId="0" xfId="0" applyAlignment="1" applyFont="1">
      <alignment horizontal="left"/>
    </xf>
    <xf borderId="0" fillId="0" fontId="12" numFmtId="167" xfId="0" applyFont="1" applyNumberFormat="1"/>
    <xf borderId="2" fillId="7" fontId="12" numFmtId="0" xfId="0" applyBorder="1" applyFill="1" applyFont="1"/>
    <xf borderId="2" fillId="8" fontId="13" numFmtId="0" xfId="0" applyBorder="1" applyFill="1" applyFont="1"/>
    <xf borderId="0" fillId="0" fontId="12" numFmtId="166" xfId="0" applyFont="1" applyNumberFormat="1"/>
    <xf borderId="0" fillId="0" fontId="12" numFmtId="9" xfId="0" applyFont="1" applyNumberFormat="1"/>
    <xf borderId="2" fillId="7" fontId="13" numFmtId="0" xfId="0" applyBorder="1" applyFont="1"/>
    <xf borderId="0" fillId="0" fontId="13" numFmtId="0" xfId="0" applyFont="1"/>
    <xf borderId="0" fillId="0" fontId="12" numFmtId="1" xfId="0" applyFont="1" applyNumberFormat="1"/>
    <xf borderId="2" fillId="5" fontId="12" numFmtId="0" xfId="0" applyBorder="1" applyFont="1"/>
    <xf borderId="2" fillId="9" fontId="12" numFmtId="0" xfId="0" applyBorder="1" applyFill="1" applyFont="1"/>
    <xf borderId="2" fillId="10" fontId="12" numFmtId="0" xfId="0" applyBorder="1" applyFill="1" applyFont="1"/>
    <xf borderId="2" fillId="11" fontId="12" numFmtId="0" xfId="0" applyBorder="1" applyFill="1" applyFont="1"/>
    <xf borderId="2" fillId="12" fontId="12" numFmtId="0" xfId="0" applyBorder="1" applyFill="1" applyFont="1"/>
    <xf borderId="2" fillId="13" fontId="12" numFmtId="0" xfId="0" applyBorder="1" applyFill="1" applyFont="1"/>
    <xf borderId="0" fillId="0" fontId="13" numFmtId="0" xfId="0" applyAlignment="1" applyFont="1">
      <alignment vertical="top"/>
    </xf>
    <xf borderId="2" fillId="14" fontId="13" numFmtId="0" xfId="0" applyAlignment="1" applyBorder="1" applyFill="1" applyFont="1">
      <alignment vertical="top"/>
    </xf>
    <xf borderId="2" fillId="14" fontId="14" numFmtId="0" xfId="0" applyAlignment="1" applyBorder="1" applyFont="1">
      <alignment vertical="top"/>
    </xf>
    <xf borderId="18" fillId="5" fontId="14" numFmtId="0" xfId="0" applyBorder="1" applyFont="1"/>
    <xf borderId="18" fillId="0" fontId="12" numFmtId="0" xfId="0" applyBorder="1" applyFont="1"/>
    <xf borderId="18" fillId="5" fontId="15" numFmtId="0" xfId="0" applyAlignment="1" applyBorder="1" applyFont="1">
      <alignment vertical="top"/>
    </xf>
    <xf borderId="18" fillId="5" fontId="15" numFmtId="0" xfId="0" applyAlignment="1" applyBorder="1" applyFont="1">
      <alignment horizontal="right" vertical="top"/>
    </xf>
    <xf borderId="18" fillId="0" fontId="16" numFmtId="0" xfId="0" applyAlignment="1" applyBorder="1" applyFont="1">
      <alignment vertical="top"/>
    </xf>
    <xf borderId="18" fillId="0" fontId="16" numFmtId="0" xfId="0" applyAlignment="1" applyBorder="1" applyFont="1">
      <alignment horizontal="right" vertical="top"/>
    </xf>
    <xf borderId="18" fillId="15" fontId="16" numFmtId="0" xfId="0" applyAlignment="1" applyBorder="1" applyFill="1" applyFont="1">
      <alignment horizontal="right" vertical="top"/>
    </xf>
    <xf borderId="18" fillId="7" fontId="16" numFmtId="0" xfId="0" applyAlignment="1" applyBorder="1" applyFont="1">
      <alignment horizontal="right" vertical="top"/>
    </xf>
    <xf borderId="1" fillId="0" fontId="13" numFmtId="0" xfId="0" applyBorder="1" applyFont="1"/>
    <xf borderId="0" fillId="0" fontId="1" numFmtId="9" xfId="0" applyFont="1" applyNumberFormat="1"/>
    <xf borderId="0" fillId="0" fontId="16" numFmtId="0" xfId="0" applyAlignment="1" applyFont="1">
      <alignment shrinkToFit="0" wrapText="1"/>
    </xf>
    <xf borderId="0" fillId="0" fontId="16" numFmtId="0" xfId="0" applyFont="1"/>
    <xf borderId="19" fillId="16" fontId="17" numFmtId="0" xfId="0" applyBorder="1" applyFill="1" applyFont="1"/>
    <xf borderId="2" fillId="7" fontId="16" numFmtId="0" xfId="0" applyBorder="1" applyFont="1"/>
    <xf borderId="2" fillId="17" fontId="16" numFmtId="0" xfId="0" applyBorder="1" applyFill="1" applyFont="1"/>
    <xf borderId="20" fillId="16" fontId="17" numFmtId="0" xfId="0" applyBorder="1" applyFont="1"/>
    <xf borderId="2" fillId="7" fontId="1"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9092484226991366"/>
          <c:y val="0.14422574862825663"/>
          <c:w val="0.614647434298302"/>
          <c:h val="0.6289488489157848"/>
        </c:manualLayout>
      </c:layout>
      <c:doughnutChart>
        <c:varyColors val="1"/>
        <c:ser>
          <c:idx val="0"/>
          <c:order val="0"/>
          <c:tx>
            <c:strRef>
              <c:f>'1 Charting'!$C$10</c:f>
            </c:strRef>
          </c:tx>
          <c:dPt>
            <c:idx val="0"/>
            <c:spPr>
              <a:solidFill>
                <a:srgbClr val="A11D21"/>
              </a:solidFill>
            </c:spPr>
          </c:dPt>
          <c:dPt>
            <c:idx val="1"/>
            <c:spPr>
              <a:solidFill>
                <a:srgbClr val="A0CE5C"/>
              </a:solidFill>
            </c:spPr>
          </c:dPt>
          <c:dPt>
            <c:idx val="2"/>
            <c:spPr>
              <a:solidFill>
                <a:srgbClr val="F09627"/>
              </a:solidFill>
            </c:spPr>
          </c:dPt>
          <c:dPt>
            <c:idx val="3"/>
            <c:spPr>
              <a:solidFill>
                <a:srgbClr val="5AD0EE"/>
              </a:solidFill>
            </c:spPr>
          </c:dPt>
          <c:dPt>
            <c:idx val="4"/>
            <c:spPr>
              <a:solidFill>
                <a:srgbClr val="A354A0"/>
              </a:solidFill>
            </c:spPr>
          </c:dPt>
          <c:dLbls>
            <c:showLegendKey val="0"/>
            <c:showVal val="0"/>
            <c:showCatName val="0"/>
            <c:showSerName val="0"/>
            <c:showPercent val="1"/>
            <c:showBubbleSize val="0"/>
            <c:showLeaderLines val="1"/>
          </c:dLbls>
          <c:cat>
            <c:strRef>
              <c:f>'1 Charting'!$B$11:$B$15</c:f>
            </c:strRef>
          </c:cat>
          <c:val>
            <c:numRef>
              <c:f>'1 Charting'!$C$11:$C$15</c:f>
              <c:numCache/>
            </c:numRef>
          </c:val>
        </c:ser>
        <c:dLbls>
          <c:showLegendKey val="0"/>
          <c:showVal val="0"/>
          <c:showCatName val="0"/>
          <c:showSerName val="0"/>
          <c:showPercent val="0"/>
          <c:showBubbleSize val="0"/>
        </c:dLbls>
        <c:holeSize val="44"/>
      </c:doughnutChart>
    </c:plotArea>
    <c:legend>
      <c:legendPos val="b"/>
      <c:overlay val="0"/>
      <c:txPr>
        <a:bodyPr/>
        <a:lstStyle/>
        <a:p>
          <a:pPr lvl="0">
            <a:defRPr b="1" i="0">
              <a:solidFill>
                <a:srgbClr val="1A1A1A"/>
              </a:solidFill>
              <a:latin typeface="Arial"/>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Comparative News Volume Trend</a:t>
            </a:r>
          </a:p>
        </c:rich>
      </c:tx>
      <c:overlay val="0"/>
    </c:title>
    <c:plotArea>
      <c:layout/>
      <c:barChart>
        <c:barDir val="col"/>
        <c:grouping val="stacked"/>
        <c:ser>
          <c:idx val="0"/>
          <c:order val="0"/>
          <c:tx>
            <c:v>BEN</c:v>
          </c:tx>
          <c:spPr>
            <a:solidFill>
              <a:srgbClr val="C00000"/>
            </a:solidFill>
            <a:ln cmpd="sng">
              <a:solidFill>
                <a:srgbClr val="000000"/>
              </a:solidFill>
            </a:ln>
          </c:spPr>
          <c:cat>
            <c:strRef>
              <c:f>'1 Charting'!$C$31:$E$31</c:f>
            </c:strRef>
          </c:cat>
          <c:val>
            <c:numRef>
              <c:f>'1 Charting'!$C$32:$E$32</c:f>
              <c:numCache/>
            </c:numRef>
          </c:val>
        </c:ser>
        <c:ser>
          <c:idx val="1"/>
          <c:order val="1"/>
          <c:tx>
            <c:v>F21</c:v>
          </c:tx>
          <c:spPr>
            <a:solidFill>
              <a:srgbClr val="FFFF00"/>
            </a:solidFill>
            <a:ln cmpd="sng">
              <a:solidFill>
                <a:srgbClr val="000000"/>
              </a:solidFill>
            </a:ln>
          </c:spPr>
          <c:cat>
            <c:strRef>
              <c:f>'1 Charting'!$C$31:$E$31</c:f>
            </c:strRef>
          </c:cat>
          <c:val>
            <c:numRef>
              <c:f>'1 Charting'!$C$33:$E$33</c:f>
              <c:numCache/>
            </c:numRef>
          </c:val>
        </c:ser>
        <c:ser>
          <c:idx val="2"/>
          <c:order val="2"/>
          <c:tx>
            <c:v>H&amp;M</c:v>
          </c:tx>
          <c:spPr>
            <a:solidFill>
              <a:srgbClr val="FF0000"/>
            </a:solidFill>
            <a:ln cmpd="sng">
              <a:solidFill>
                <a:srgbClr val="000000"/>
              </a:solidFill>
            </a:ln>
          </c:spPr>
          <c:cat>
            <c:strRef>
              <c:f>'1 Charting'!$C$31:$E$31</c:f>
            </c:strRef>
          </c:cat>
          <c:val>
            <c:numRef>
              <c:f>'1 Charting'!$C$34:$E$34</c:f>
              <c:numCache/>
            </c:numRef>
          </c:val>
        </c:ser>
        <c:ser>
          <c:idx val="3"/>
          <c:order val="3"/>
          <c:tx>
            <c:v>PNSHPPE</c:v>
          </c:tx>
          <c:spPr>
            <a:solidFill>
              <a:schemeClr val="accent3"/>
            </a:solidFill>
            <a:ln cmpd="sng">
              <a:solidFill>
                <a:srgbClr val="000000"/>
              </a:solidFill>
            </a:ln>
          </c:spPr>
          <c:cat>
            <c:strRef>
              <c:f>'1 Charting'!$C$31:$E$31</c:f>
            </c:strRef>
          </c:cat>
          <c:val>
            <c:numRef>
              <c:f>'1 Charting'!$C$35:$E$35</c:f>
              <c:numCache/>
            </c:numRef>
          </c:val>
        </c:ser>
        <c:ser>
          <c:idx val="4"/>
          <c:order val="4"/>
          <c:tx>
            <c:v>UNI</c:v>
          </c:tx>
          <c:spPr>
            <a:solidFill>
              <a:srgbClr val="558ED5"/>
            </a:solidFill>
            <a:ln cmpd="sng">
              <a:solidFill>
                <a:srgbClr val="000000"/>
              </a:solidFill>
            </a:ln>
          </c:spPr>
          <c:cat>
            <c:strRef>
              <c:f>'1 Charting'!$C$31:$E$31</c:f>
            </c:strRef>
          </c:cat>
          <c:val>
            <c:numRef>
              <c:f>'1 Charting'!$C$36:$E$36</c:f>
              <c:numCache/>
            </c:numRef>
          </c:val>
        </c:ser>
        <c:overlap val="100"/>
        <c:axId val="289798253"/>
        <c:axId val="933908299"/>
      </c:barChart>
      <c:catAx>
        <c:axId val="2897982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1" i="0" sz="800">
                <a:solidFill>
                  <a:srgbClr val="000000"/>
                </a:solidFill>
                <a:latin typeface="+mn-lt"/>
              </a:defRPr>
            </a:pPr>
          </a:p>
        </c:txPr>
        <c:crossAx val="933908299"/>
      </c:catAx>
      <c:valAx>
        <c:axId val="9339082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800">
                <a:solidFill>
                  <a:srgbClr val="000000"/>
                </a:solidFill>
                <a:latin typeface="+mn-lt"/>
              </a:defRPr>
            </a:pPr>
          </a:p>
        </c:txPr>
        <c:crossAx val="289798253"/>
      </c:valAx>
    </c:plotArea>
    <c:legend>
      <c:legendPos val="b"/>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BENCH News Type SOV</a:t>
            </a:r>
          </a:p>
        </c:rich>
      </c:tx>
      <c:overlay val="0"/>
    </c:title>
    <c:plotArea>
      <c:layout>
        <c:manualLayout>
          <c:xMode val="edge"/>
          <c:yMode val="edge"/>
          <c:x val="0.07422697162854691"/>
          <c:y val="0.14732484020892736"/>
          <c:w val="0.510514435695538"/>
          <c:h val="0.7123457242263321"/>
        </c:manualLayout>
      </c:layout>
      <c:pieChart>
        <c:varyColors val="1"/>
        <c:ser>
          <c:idx val="0"/>
          <c:order val="0"/>
          <c:dPt>
            <c:idx val="0"/>
            <c:spPr>
              <a:solidFill>
                <a:schemeClr val="accent2"/>
              </a:solidFill>
            </c:spPr>
          </c:dPt>
          <c:dPt>
            <c:idx val="1"/>
            <c:spPr>
              <a:solidFill>
                <a:srgbClr val="00B050"/>
              </a:solidFill>
            </c:spPr>
          </c:dPt>
          <c:dPt>
            <c:idx val="2"/>
            <c:spPr>
              <a:solidFill>
                <a:schemeClr val="accent5"/>
              </a:solidFill>
            </c:spPr>
          </c:dPt>
          <c:dPt>
            <c:idx val="3"/>
            <c:spPr>
              <a:solidFill>
                <a:srgbClr val="CCFF66"/>
              </a:solidFill>
            </c:spPr>
          </c:dPt>
          <c:dPt>
            <c:idx val="4"/>
            <c:spPr>
              <a:solidFill>
                <a:schemeClr val="accent2"/>
              </a:solidFill>
            </c:spPr>
          </c:dPt>
          <c:dPt>
            <c:idx val="5"/>
            <c:spPr>
              <a:solidFill>
                <a:srgbClr val="FFFF00"/>
              </a:solidFill>
            </c:spPr>
          </c:dPt>
          <c:dPt>
            <c:idx val="6"/>
            <c:spPr>
              <a:solidFill>
                <a:schemeClr val="accent5"/>
              </a:solidFill>
            </c:spPr>
          </c:dPt>
          <c:dLbls>
            <c:dLbl>
              <c:idx val="0"/>
              <c:txPr>
                <a:bodyPr/>
                <a:lstStyle/>
                <a:p>
                  <a:pPr lvl="0">
                    <a:defRPr b="1" i="0" sz="1000">
                      <a:latin typeface="Arial"/>
                    </a:defRPr>
                  </a:pPr>
                </a:p>
              </c:txPr>
              <c:showLegendKey val="0"/>
              <c:showVal val="0"/>
              <c:showCatName val="0"/>
              <c:showSerName val="0"/>
              <c:showPercent val="1"/>
              <c:showBubbleSize val="0"/>
            </c:dLbl>
            <c:dLbl>
              <c:idx val="6"/>
              <c:txPr>
                <a:bodyPr/>
                <a:lstStyle/>
                <a:p>
                  <a:pPr lvl="0">
                    <a:defRPr b="1" i="0" sz="1000">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'1 Charting'!$B$52:$B$58</c:f>
            </c:strRef>
          </c:cat>
          <c:val>
            <c:numRef>
              <c:f>'1 Charting'!$C$52:$C$58</c:f>
              <c:numCache/>
            </c:numRef>
          </c:val>
        </c:ser>
        <c:dLbls>
          <c:showLegendKey val="0"/>
          <c:showVal val="0"/>
          <c:showCatName val="0"/>
          <c:showSerName val="0"/>
          <c:showPercent val="0"/>
          <c:showBubbleSize val="0"/>
        </c:dLbls>
        <c:firstSliceAng val="0"/>
      </c:pieChart>
    </c:plotArea>
    <c:legend>
      <c:legendPos val="r"/>
      <c:layout>
        <c:manualLayout>
          <c:xMode val="edge"/>
          <c:yMode val="edge"/>
          <c:x val="0.6047028374312938"/>
          <c:y val="0.1788053993250844"/>
        </c:manualLayout>
      </c:layout>
      <c:overlay val="0"/>
      <c:txPr>
        <a:bodyPr/>
        <a:lstStyle/>
        <a:p>
          <a:pPr lvl="0">
            <a:defRPr b="1" i="0" sz="800">
              <a:solidFill>
                <a:srgbClr val="1A1A1A"/>
              </a:solidFill>
              <a:latin typeface="Arial"/>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BENCH Historical Performance</a:t>
            </a:r>
          </a:p>
        </c:rich>
      </c:tx>
      <c:overlay val="0"/>
    </c:title>
    <c:plotArea>
      <c:layout>
        <c:manualLayout>
          <c:xMode val="edge"/>
          <c:yMode val="edge"/>
          <c:x val="0.1035577427821529"/>
          <c:y val="0.15514339904592414"/>
          <c:w val="0.7598260823457677"/>
          <c:h val="0.6673744589873286"/>
        </c:manualLayout>
      </c:layout>
      <c:barChart>
        <c:barDir val="col"/>
        <c:grouping val="stacked"/>
        <c:ser>
          <c:idx val="0"/>
          <c:order val="0"/>
          <c:tx>
            <c:v>NEWS VOLUME</c:v>
          </c:tx>
          <c:spPr>
            <a:solidFill>
              <a:srgbClr val="C00000">
                <a:alpha val="80000"/>
              </a:srgbClr>
            </a:solidFill>
            <a:ln cmpd="sng">
              <a:solidFill>
                <a:srgbClr val="000000"/>
              </a:solidFill>
            </a:ln>
          </c:spPr>
          <c:cat>
            <c:strRef>
              <c:f>'1 Charting'!$B$73:$B$78</c:f>
            </c:strRef>
          </c:cat>
          <c:val>
            <c:numRef>
              <c:f>'1 Charting'!$C$73:$C$78</c:f>
              <c:numCache/>
            </c:numRef>
          </c:val>
        </c:ser>
        <c:overlap val="100"/>
        <c:axId val="1423059207"/>
        <c:axId val="2094131797"/>
      </c:barChart>
      <c:lineChart>
        <c:varyColors val="0"/>
        <c:ser>
          <c:idx val="1"/>
          <c:order val="1"/>
          <c:tx>
            <c:v>MEDIA ROI</c:v>
          </c:tx>
          <c:spPr>
            <a:ln cmpd="sng" w="19050">
              <a:solidFill>
                <a:srgbClr val="120C92">
                  <a:alpha val="100000"/>
                </a:srgbClr>
              </a:solidFill>
            </a:ln>
          </c:spPr>
          <c:marker>
            <c:symbol val="none"/>
          </c:marker>
          <c:cat>
            <c:strRef>
              <c:f>'1 Charting'!$B$73:$B$78</c:f>
            </c:strRef>
          </c:cat>
          <c:val>
            <c:numRef>
              <c:f>'1 Charting'!$D$73:$D$78</c:f>
              <c:numCache/>
            </c:numRef>
          </c:val>
          <c:smooth val="0"/>
        </c:ser>
        <c:axId val="1423059207"/>
        <c:axId val="2094131797"/>
      </c:lineChart>
      <c:catAx>
        <c:axId val="14230592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0">
                <a:solidFill>
                  <a:srgbClr val="000000"/>
                </a:solidFill>
                <a:latin typeface="+mn-lt"/>
              </a:defRPr>
            </a:pPr>
          </a:p>
        </c:txPr>
        <c:crossAx val="2094131797"/>
      </c:catAx>
      <c:valAx>
        <c:axId val="20941317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3059207"/>
      </c:valAx>
    </c:plotArea>
    <c:legend>
      <c:legendPos val="b"/>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Y vs. X</a:t>
            </a:r>
          </a:p>
        </c:rich>
      </c:tx>
      <c:overlay val="0"/>
    </c:title>
    <c:plotArea>
      <c:layout/>
      <c:lineChart>
        <c:varyColors val="0"/>
        <c:ser>
          <c:idx val="0"/>
          <c:order val="0"/>
          <c:tx>
            <c:strRef>
              <c:f>'5 Illustration'!$O$5</c:f>
            </c:strRef>
          </c:tx>
          <c:spPr>
            <a:ln cmpd="sng">
              <a:solidFill>
                <a:srgbClr val="0000FF"/>
              </a:solidFill>
            </a:ln>
          </c:spPr>
          <c:marker>
            <c:symbol val="none"/>
          </c:marker>
          <c:cat>
            <c:strRef>
              <c:f>'5 Illustration'!$N$6:$N$10</c:f>
            </c:strRef>
          </c:cat>
          <c:val>
            <c:numRef>
              <c:f>'5 Illustration'!$O$6:$O$10</c:f>
              <c:numCache/>
            </c:numRef>
          </c:val>
          <c:smooth val="0"/>
        </c:ser>
        <c:axId val="89025914"/>
        <c:axId val="174107442"/>
      </c:lineChart>
      <c:catAx>
        <c:axId val="890259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X</a:t>
                </a:r>
              </a:p>
            </c:rich>
          </c:tx>
          <c:overlay val="0"/>
        </c:title>
        <c:numFmt formatCode="General" sourceLinked="1"/>
        <c:majorTickMark val="none"/>
        <c:minorTickMark val="none"/>
        <c:spPr/>
        <c:txPr>
          <a:bodyPr/>
          <a:lstStyle/>
          <a:p>
            <a:pPr lvl="0">
              <a:defRPr b="0">
                <a:solidFill>
                  <a:srgbClr val="000000"/>
                </a:solidFill>
                <a:latin typeface="+mn-lt"/>
              </a:defRPr>
            </a:pPr>
          </a:p>
        </c:txPr>
        <c:crossAx val="174107442"/>
      </c:catAx>
      <c:valAx>
        <c:axId val="1741074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025914"/>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FF"/>
              </a:solidFill>
            </c:spPr>
          </c:dPt>
          <c:dPt>
            <c:idx val="1"/>
            <c:spPr>
              <a:solidFill>
                <a:srgbClr val="0072BC"/>
              </a:solidFill>
            </c:spPr>
          </c:dPt>
          <c:dPt>
            <c:idx val="2"/>
            <c:spPr>
              <a:solidFill>
                <a:srgbClr val="7A005B"/>
              </a:solidFill>
            </c:spPr>
          </c:dPt>
          <c:dPt>
            <c:idx val="3"/>
            <c:spPr>
              <a:solidFill>
                <a:srgbClr val="CCFF66"/>
              </a:solidFill>
            </c:spPr>
          </c:dPt>
          <c:dPt>
            <c:idx val="4"/>
            <c:spPr>
              <a:solidFill>
                <a:srgbClr val="FF7C80"/>
              </a:solidFill>
            </c:spPr>
          </c:dPt>
          <c:dPt>
            <c:idx val="5"/>
            <c:spPr>
              <a:solidFill>
                <a:srgbClr val="FFCC00"/>
              </a:solidFill>
            </c:spPr>
          </c:dPt>
          <c:dLbls>
            <c:showLegendKey val="0"/>
            <c:showVal val="0"/>
            <c:showCatName val="0"/>
            <c:showSerName val="0"/>
            <c:showPercent val="0"/>
            <c:showBubbleSize val="0"/>
            <c:showLeaderLines val="1"/>
          </c:dLbls>
          <c:cat>
            <c:strRef>
              <c:f>'5 Illustration'!$M$51:$M$56</c:f>
            </c:strRef>
          </c:cat>
          <c:val>
            <c:numRef>
              <c:f>'5 Illustration'!$N$51:$N$56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070583484756808"/>
          <c:y val="0.1266455234762322"/>
          <c:w val="0.5550326670704624"/>
          <c:h val="0.6263389472149314"/>
        </c:manualLayout>
      </c:layout>
      <c:doughnutChart>
        <c:varyColors val="1"/>
        <c:ser>
          <c:idx val="0"/>
          <c:order val="0"/>
          <c:dPt>
            <c:idx val="0"/>
            <c:spPr>
              <a:solidFill>
                <a:srgbClr val="C00000"/>
              </a:solidFill>
            </c:spPr>
          </c:dPt>
          <c:dPt>
            <c:idx val="1"/>
            <c:spPr>
              <a:solidFill>
                <a:srgbClr val="FFFF00"/>
              </a:solidFill>
            </c:spPr>
          </c:dPt>
          <c:dPt>
            <c:idx val="2"/>
            <c:spPr>
              <a:solidFill>
                <a:srgbClr val="FF0000"/>
              </a:solidFill>
            </c:spPr>
          </c:dPt>
          <c:dPt>
            <c:idx val="3"/>
            <c:spPr>
              <a:solidFill>
                <a:schemeClr val="accent3"/>
              </a:solidFill>
            </c:spPr>
          </c:dPt>
          <c:dPt>
            <c:idx val="4"/>
            <c:spPr>
              <a:solidFill>
                <a:srgbClr val="FF7C80"/>
              </a:solidFill>
            </c:spPr>
          </c:dPt>
          <c:dLbls>
            <c:dLbl>
              <c:idx val="1"/>
              <c:txPr>
                <a:bodyPr/>
                <a:lstStyle/>
                <a:p>
                  <a:pPr lvl="0">
                    <a:defRPr b="1" i="0" sz="1000">
                      <a:solidFill>
                        <a:srgbClr val="000000"/>
                      </a:solidFill>
                      <a:latin typeface="Arial"/>
                    </a:defRPr>
                  </a:pPr>
                </a:p>
              </c:txPr>
              <c:showLegendKey val="0"/>
              <c:showVal val="0"/>
              <c:showCatName val="0"/>
              <c:showSerName val="0"/>
              <c:showPercent val="1"/>
              <c:showBubbleSize val="0"/>
            </c:dLbl>
            <c:dLbl>
              <c:idx val="3"/>
              <c:txPr>
                <a:bodyPr/>
                <a:lstStyle/>
                <a:p>
                  <a:pPr lvl="0">
                    <a:defRPr b="1" i="0" sz="1000">
                      <a:solidFill>
                        <a:srgbClr val="000000"/>
                      </a:solidFill>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SEPT'!$A$3:$A$7</c:f>
            </c:strRef>
          </c:cat>
          <c:val>
            <c:numRef>
              <c:f>'COS_CHARTS SEPT'!$B$3:$B$7</c:f>
              <c:numCache/>
            </c:numRef>
          </c:val>
        </c:ser>
        <c:dLbls>
          <c:showLegendKey val="0"/>
          <c:showVal val="0"/>
          <c:showCatName val="0"/>
          <c:showSerName val="0"/>
          <c:showPercent val="0"/>
          <c:showBubbleSize val="0"/>
        </c:dLbls>
        <c:holeSize val="50"/>
      </c:doughnutChart>
    </c:plotArea>
    <c:legend>
      <c:legendPos val="b"/>
      <c:layout>
        <c:manualLayout>
          <c:xMode val="edge"/>
          <c:yMode val="edge"/>
          <c:x val="0.01343767413688674"/>
          <c:y val="0.8252373140857393"/>
        </c:manualLayout>
      </c:layout>
      <c:overlay val="0"/>
      <c:txPr>
        <a:bodyPr/>
        <a:lstStyle/>
        <a:p>
          <a:pPr lvl="0">
            <a:defRPr b="1" i="0" sz="1000">
              <a:solidFill>
                <a:srgbClr val="1A1A1A"/>
              </a:solidFill>
              <a:latin typeface="Arial"/>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Comparative News Volume Trend</a:t>
            </a:r>
          </a:p>
        </c:rich>
      </c:tx>
      <c:overlay val="0"/>
    </c:title>
    <c:plotArea>
      <c:layout/>
      <c:barChart>
        <c:barDir val="col"/>
        <c:grouping val="stacked"/>
        <c:ser>
          <c:idx val="0"/>
          <c:order val="0"/>
          <c:tx>
            <c:v>BEN</c:v>
          </c:tx>
          <c:spPr>
            <a:solidFill>
              <a:srgbClr val="C00000"/>
            </a:solidFill>
            <a:ln cmpd="sng">
              <a:solidFill>
                <a:srgbClr val="000000"/>
              </a:solidFill>
            </a:ln>
          </c:spPr>
          <c:cat>
            <c:strRef>
              <c:f>'COS_CHARTS SEPT'!$B$10:$G$10</c:f>
            </c:strRef>
          </c:cat>
          <c:val>
            <c:numRef>
              <c:f>'COS_CHARTS SEPT'!$B$11:$G$11</c:f>
              <c:numCache/>
            </c:numRef>
          </c:val>
        </c:ser>
        <c:ser>
          <c:idx val="1"/>
          <c:order val="1"/>
          <c:tx>
            <c:v>F21</c:v>
          </c:tx>
          <c:spPr>
            <a:solidFill>
              <a:srgbClr val="FFFF00"/>
            </a:solidFill>
            <a:ln cmpd="sng">
              <a:solidFill>
                <a:srgbClr val="000000"/>
              </a:solidFill>
            </a:ln>
          </c:spPr>
          <c:cat>
            <c:strRef>
              <c:f>'COS_CHARTS SEPT'!$B$10:$G$10</c:f>
            </c:strRef>
          </c:cat>
          <c:val>
            <c:numRef>
              <c:f>'COS_CHARTS SEPT'!$B$12:$G$12</c:f>
              <c:numCache/>
            </c:numRef>
          </c:val>
        </c:ser>
        <c:ser>
          <c:idx val="2"/>
          <c:order val="2"/>
          <c:tx>
            <c:v>H&amp;M</c:v>
          </c:tx>
          <c:spPr>
            <a:solidFill>
              <a:srgbClr val="FF0000"/>
            </a:solidFill>
            <a:ln cmpd="sng">
              <a:solidFill>
                <a:srgbClr val="000000"/>
              </a:solidFill>
            </a:ln>
          </c:spPr>
          <c:cat>
            <c:strRef>
              <c:f>'COS_CHARTS SEPT'!$B$10:$G$10</c:f>
            </c:strRef>
          </c:cat>
          <c:val>
            <c:numRef>
              <c:f>'COS_CHARTS SEPT'!$B$13:$G$13</c:f>
              <c:numCache/>
            </c:numRef>
          </c:val>
        </c:ser>
        <c:ser>
          <c:idx val="3"/>
          <c:order val="3"/>
          <c:tx>
            <c:v>PNSHPPE</c:v>
          </c:tx>
          <c:spPr>
            <a:solidFill>
              <a:schemeClr val="accent3"/>
            </a:solidFill>
            <a:ln cmpd="sng">
              <a:solidFill>
                <a:srgbClr val="000000"/>
              </a:solidFill>
            </a:ln>
          </c:spPr>
          <c:cat>
            <c:strRef>
              <c:f>'COS_CHARTS SEPT'!$B$10:$G$10</c:f>
            </c:strRef>
          </c:cat>
          <c:val>
            <c:numRef>
              <c:f>'COS_CHARTS SEPT'!$B$14:$G$14</c:f>
              <c:numCache/>
            </c:numRef>
          </c:val>
        </c:ser>
        <c:ser>
          <c:idx val="4"/>
          <c:order val="4"/>
          <c:tx>
            <c:v>UNI</c:v>
          </c:tx>
          <c:spPr>
            <a:solidFill>
              <a:srgbClr val="558ED5"/>
            </a:solidFill>
            <a:ln cmpd="sng">
              <a:solidFill>
                <a:srgbClr val="000000"/>
              </a:solidFill>
            </a:ln>
          </c:spPr>
          <c:cat>
            <c:strRef>
              <c:f>'COS_CHARTS SEPT'!$B$10:$G$10</c:f>
            </c:strRef>
          </c:cat>
          <c:val>
            <c:numRef>
              <c:f>'COS_CHARTS SEPT'!$B$15:$G$15</c:f>
              <c:numCache/>
            </c:numRef>
          </c:val>
        </c:ser>
        <c:overlap val="100"/>
        <c:axId val="926283566"/>
        <c:axId val="2068703126"/>
      </c:barChart>
      <c:catAx>
        <c:axId val="926283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1" i="0" sz="800">
                <a:solidFill>
                  <a:srgbClr val="000000"/>
                </a:solidFill>
                <a:latin typeface="+mn-lt"/>
              </a:defRPr>
            </a:pPr>
          </a:p>
        </c:txPr>
        <c:crossAx val="2068703126"/>
      </c:catAx>
      <c:valAx>
        <c:axId val="206870312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800">
                <a:solidFill>
                  <a:srgbClr val="000000"/>
                </a:solidFill>
                <a:latin typeface="+mn-lt"/>
              </a:defRPr>
            </a:pPr>
          </a:p>
        </c:txPr>
        <c:crossAx val="926283566"/>
      </c:valAx>
    </c:plotArea>
    <c:legend>
      <c:legendPos val="b"/>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200">
                <a:solidFill>
                  <a:srgbClr val="757575"/>
                </a:solidFill>
                <a:latin typeface="Arial"/>
              </a:defRPr>
            </a:pPr>
            <a:r>
              <a:rPr b="1" i="0" sz="1200">
                <a:solidFill>
                  <a:srgbClr val="757575"/>
                </a:solidFill>
                <a:latin typeface="Arial"/>
              </a:rPr>
              <a:t>Media ROI SOV</a:t>
            </a:r>
          </a:p>
        </c:rich>
      </c:tx>
      <c:overlay val="0"/>
    </c:title>
    <c:plotArea>
      <c:layout>
        <c:manualLayout>
          <c:xMode val="edge"/>
          <c:yMode val="edge"/>
          <c:x val="0.2407058348475682"/>
          <c:y val="0.2146084864391963"/>
          <c:w val="0.4770839491217457"/>
          <c:h val="0.538375984251966"/>
        </c:manualLayout>
      </c:layout>
      <c:doughnutChart>
        <c:varyColors val="1"/>
        <c:ser>
          <c:idx val="0"/>
          <c:order val="0"/>
          <c:dPt>
            <c:idx val="0"/>
            <c:spPr>
              <a:solidFill>
                <a:srgbClr val="C00000"/>
              </a:solidFill>
            </c:spPr>
          </c:dPt>
          <c:dPt>
            <c:idx val="1"/>
            <c:spPr>
              <a:solidFill>
                <a:srgbClr val="FFFF00"/>
              </a:solidFill>
            </c:spPr>
          </c:dPt>
          <c:dPt>
            <c:idx val="2"/>
            <c:spPr>
              <a:solidFill>
                <a:srgbClr val="FF0000"/>
              </a:solidFill>
            </c:spPr>
          </c:dPt>
          <c:dPt>
            <c:idx val="3"/>
            <c:spPr>
              <a:solidFill>
                <a:schemeClr val="accent3"/>
              </a:solidFill>
            </c:spPr>
          </c:dPt>
          <c:dPt>
            <c:idx val="4"/>
            <c:spPr>
              <a:solidFill>
                <a:srgbClr val="FF7C80"/>
              </a:solidFill>
            </c:spPr>
          </c:dPt>
          <c:dLbls>
            <c:dLbl>
              <c:idx val="1"/>
              <c:txPr>
                <a:bodyPr/>
                <a:lstStyle/>
                <a:p>
                  <a:pPr lvl="0">
                    <a:defRPr b="1" i="0" sz="1000">
                      <a:solidFill>
                        <a:srgbClr val="000000"/>
                      </a:solidFill>
                      <a:latin typeface="Arial"/>
                    </a:defRPr>
                  </a:pPr>
                </a:p>
              </c:txPr>
              <c:showLegendKey val="0"/>
              <c:showVal val="0"/>
              <c:showCatName val="0"/>
              <c:showSerName val="0"/>
              <c:showPercent val="1"/>
              <c:showBubbleSize val="0"/>
            </c:dLbl>
            <c:dLbl>
              <c:idx val="3"/>
              <c:txPr>
                <a:bodyPr/>
                <a:lstStyle/>
                <a:p>
                  <a:pPr lvl="0">
                    <a:defRPr b="1" i="0" sz="1000">
                      <a:solidFill>
                        <a:srgbClr val="000000"/>
                      </a:solidFill>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SEPT'!$A$3:$A$7</c:f>
            </c:strRef>
          </c:cat>
          <c:val>
            <c:numRef>
              <c:f>'COS_CHARTS SEPT'!$C$3:$C$7</c:f>
              <c:numCache/>
            </c:numRef>
          </c:val>
        </c:ser>
        <c:dLbls>
          <c:showLegendKey val="0"/>
          <c:showVal val="0"/>
          <c:showCatName val="0"/>
          <c:showSerName val="0"/>
          <c:showPercent val="0"/>
          <c:showBubbleSize val="0"/>
        </c:dLbls>
        <c:holeSize val="50"/>
      </c:doughnutChart>
    </c:plotArea>
    <c:legend>
      <c:legendPos val="b"/>
      <c:layout>
        <c:manualLayout>
          <c:xMode val="edge"/>
          <c:yMode val="edge"/>
          <c:x val="0.01343767413688674"/>
          <c:y val="0.7928299066783361"/>
        </c:manualLayout>
      </c:layout>
      <c:overlay val="0"/>
      <c:txPr>
        <a:bodyPr/>
        <a:lstStyle/>
        <a:p>
          <a:pPr lvl="0">
            <a:defRPr b="1" i="0" sz="800">
              <a:solidFill>
                <a:srgbClr val="1A1A1A"/>
              </a:solidFill>
              <a:latin typeface="Arial"/>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7422697162854687"/>
          <c:y val="0.14732484020892736"/>
          <c:w val="0.510514435695538"/>
          <c:h val="0.7123457242263321"/>
        </c:manualLayout>
      </c:layout>
      <c:pieChart>
        <c:varyColors val="1"/>
        <c:ser>
          <c:idx val="0"/>
          <c:order val="0"/>
          <c:dPt>
            <c:idx val="0"/>
            <c:spPr>
              <a:solidFill>
                <a:schemeClr val="accent2"/>
              </a:solidFill>
            </c:spPr>
          </c:dPt>
          <c:dPt>
            <c:idx val="1"/>
            <c:spPr>
              <a:solidFill>
                <a:srgbClr val="00B050"/>
              </a:solidFill>
            </c:spPr>
          </c:dPt>
          <c:dPt>
            <c:idx val="2"/>
            <c:spPr>
              <a:solidFill>
                <a:schemeClr val="accent5"/>
              </a:solidFill>
            </c:spPr>
          </c:dPt>
          <c:dPt>
            <c:idx val="3"/>
            <c:spPr>
              <a:solidFill>
                <a:srgbClr val="CCFF66"/>
              </a:solidFill>
            </c:spPr>
          </c:dPt>
          <c:dPt>
            <c:idx val="4"/>
            <c:spPr>
              <a:solidFill>
                <a:schemeClr val="accent2"/>
              </a:solidFill>
            </c:spPr>
          </c:dPt>
          <c:dPt>
            <c:idx val="5"/>
            <c:spPr>
              <a:solidFill>
                <a:srgbClr val="FFFF00"/>
              </a:solidFill>
            </c:spPr>
          </c:dPt>
          <c:dPt>
            <c:idx val="6"/>
            <c:spPr>
              <a:solidFill>
                <a:schemeClr val="accent5"/>
              </a:solidFill>
            </c:spPr>
          </c:dPt>
          <c:dLbls>
            <c:dLbl>
              <c:idx val="6"/>
              <c:txPr>
                <a:bodyPr/>
                <a:lstStyle/>
                <a:p>
                  <a:pPr lvl="0">
                    <a:defRPr b="1" i="0" sz="1000">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SEPT'!$A$53:$A$59</c:f>
            </c:strRef>
          </c:cat>
          <c:val>
            <c:numRef>
              <c:f>'COS_CHARTS SEPT'!$C$53:$C$59</c:f>
              <c:numCache/>
            </c:numRef>
          </c:val>
        </c:ser>
        <c:dLbls>
          <c:showLegendKey val="0"/>
          <c:showVal val="0"/>
          <c:showCatName val="0"/>
          <c:showSerName val="0"/>
          <c:showPercent val="0"/>
          <c:showBubbleSize val="0"/>
        </c:dLbls>
        <c:firstSliceAng val="0"/>
      </c:pieChart>
    </c:plotArea>
    <c:legend>
      <c:legendPos val="r"/>
      <c:layout>
        <c:manualLayout>
          <c:xMode val="edge"/>
          <c:yMode val="edge"/>
          <c:x val="0.6047028374312936"/>
          <c:y val="0.1788053993250844"/>
        </c:manualLayout>
      </c:layout>
      <c:overlay val="0"/>
      <c:txPr>
        <a:bodyPr/>
        <a:lstStyle/>
        <a:p>
          <a:pPr lvl="0">
            <a:defRPr b="1" i="0" sz="800">
              <a:solidFill>
                <a:srgbClr val="1A1A1A"/>
              </a:solidFill>
              <a:latin typeface="Arial"/>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2338541574920586"/>
          <c:y val="0.09423811606882473"/>
          <c:w val="0.6247762568140542"/>
          <c:h val="0.7050426509186356"/>
        </c:manualLayout>
      </c:layout>
      <c:doughnutChart>
        <c:varyColors val="1"/>
        <c:ser>
          <c:idx val="0"/>
          <c:order val="0"/>
          <c:dPt>
            <c:idx val="0"/>
            <c:spPr>
              <a:solidFill>
                <a:srgbClr val="C00000"/>
              </a:solidFill>
            </c:spPr>
          </c:dPt>
          <c:dPt>
            <c:idx val="1"/>
            <c:spPr>
              <a:solidFill>
                <a:srgbClr val="FFFF00"/>
              </a:solidFill>
            </c:spPr>
          </c:dPt>
          <c:dPt>
            <c:idx val="2"/>
            <c:spPr>
              <a:solidFill>
                <a:srgbClr val="FF0000"/>
              </a:solidFill>
            </c:spPr>
          </c:dPt>
          <c:dPt>
            <c:idx val="3"/>
            <c:spPr>
              <a:solidFill>
                <a:schemeClr val="accent3"/>
              </a:solidFill>
            </c:spPr>
          </c:dPt>
          <c:dPt>
            <c:idx val="4"/>
            <c:spPr>
              <a:solidFill>
                <a:srgbClr val="FF7C80"/>
              </a:solidFill>
            </c:spPr>
          </c:dPt>
          <c:dLbls>
            <c:dLbl>
              <c:idx val="1"/>
              <c:txPr>
                <a:bodyPr/>
                <a:lstStyle/>
                <a:p>
                  <a:pPr lvl="0">
                    <a:defRPr b="1" i="0" sz="1000">
                      <a:solidFill>
                        <a:srgbClr val="000000"/>
                      </a:solidFill>
                      <a:latin typeface="Arial"/>
                    </a:defRPr>
                  </a:pPr>
                </a:p>
              </c:txPr>
              <c:showLegendKey val="0"/>
              <c:showVal val="0"/>
              <c:showCatName val="0"/>
              <c:showSerName val="0"/>
              <c:showPercent val="1"/>
              <c:showBubbleSize val="0"/>
            </c:dLbl>
            <c:dLbl>
              <c:idx val="3"/>
              <c:txPr>
                <a:bodyPr/>
                <a:lstStyle/>
                <a:p>
                  <a:pPr lvl="0">
                    <a:defRPr b="1" i="0" sz="1000">
                      <a:solidFill>
                        <a:srgbClr val="000000"/>
                      </a:solidFill>
                      <a:latin typeface="Arial"/>
                    </a:defRPr>
                  </a:pPr>
                </a:p>
              </c:txPr>
              <c:showLegendKey val="0"/>
              <c:showVal val="0"/>
              <c:showCatName val="0"/>
              <c:showSerName val="0"/>
              <c:showPercent val="1"/>
              <c:showBubbleSize val="0"/>
            </c:dLbl>
            <c:showLegendKey val="0"/>
            <c:showVal val="0"/>
            <c:showCatName val="0"/>
            <c:showSerName val="0"/>
            <c:showPercent val="1"/>
            <c:showBubbleSize val="0"/>
            <c:showLeaderLines val="1"/>
          </c:dLbls>
          <c:cat>
            <c:strRef>
              <c:f>'COS_CHARTS SEPT'!$A$3:$A$7</c:f>
            </c:strRef>
          </c:cat>
          <c:val>
            <c:numRef>
              <c:f>'COS_CHARTS SEPT'!$B$3:$B$7</c:f>
              <c:numCache/>
            </c:numRef>
          </c:val>
        </c:ser>
        <c:dLbls>
          <c:showLegendKey val="0"/>
          <c:showVal val="0"/>
          <c:showCatName val="0"/>
          <c:showSerName val="0"/>
          <c:showPercent val="0"/>
          <c:showBubbleSize val="0"/>
        </c:dLbls>
        <c:holeSize val="32"/>
      </c:doughnutChart>
    </c:plotArea>
    <c:legend>
      <c:legendPos val="b"/>
      <c:layout>
        <c:manualLayout>
          <c:xMode val="edge"/>
          <c:yMode val="edge"/>
          <c:x val="0.01343767413688674"/>
          <c:y val="0.848385462233891"/>
        </c:manualLayout>
      </c:layout>
      <c:overlay val="0"/>
      <c:txPr>
        <a:bodyPr/>
        <a:lstStyle/>
        <a:p>
          <a:pPr lvl="0">
            <a:defRPr b="1" i="0" sz="900">
              <a:solidFill>
                <a:srgbClr val="1A1A1A"/>
              </a:solidFill>
              <a:latin typeface="Arial"/>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108288221784776"/>
          <c:y val="0.05092592592592592"/>
          <c:w val="0.7669705544619426"/>
          <c:h val="0.6120851560221638"/>
        </c:manualLayout>
      </c:layout>
      <c:barChart>
        <c:barDir val="bar"/>
        <c:grouping val="percentStacked"/>
        <c:ser>
          <c:idx val="0"/>
          <c:order val="0"/>
          <c:tx>
            <c:v>Corp &amp; Financial News</c:v>
          </c:tx>
          <c:spPr>
            <a:solidFill>
              <a:schemeClr val="accent2"/>
            </a:solidFill>
            <a:ln cmpd="sng">
              <a:solidFill>
                <a:srgbClr val="000000"/>
              </a:solidFill>
            </a:ln>
          </c:spPr>
          <c:cat>
            <c:strRef>
              <c:f>'COS_CHARTS SEPT'!$B$66:$F$66</c:f>
            </c:strRef>
          </c:cat>
          <c:val>
            <c:numRef>
              <c:f>'COS_CHARTS SEPT'!$B$67:$F$67</c:f>
              <c:numCache/>
            </c:numRef>
          </c:val>
        </c:ser>
        <c:ser>
          <c:idx val="1"/>
          <c:order val="1"/>
          <c:tx>
            <c:v>CSR</c:v>
          </c:tx>
          <c:spPr>
            <a:solidFill>
              <a:srgbClr val="00B050"/>
            </a:solidFill>
            <a:ln cmpd="sng">
              <a:solidFill>
                <a:srgbClr val="000000"/>
              </a:solidFill>
            </a:ln>
          </c:spPr>
          <c:cat>
            <c:strRef>
              <c:f>'COS_CHARTS SEPT'!$B$66:$F$66</c:f>
            </c:strRef>
          </c:cat>
          <c:val>
            <c:numRef>
              <c:f>'COS_CHARTS SEPT'!$B$68:$F$68</c:f>
              <c:numCache/>
            </c:numRef>
          </c:val>
        </c:ser>
        <c:ser>
          <c:idx val="2"/>
          <c:order val="2"/>
          <c:tx>
            <c:v>Events &amp; Promotions</c:v>
          </c:tx>
          <c:spPr>
            <a:solidFill>
              <a:schemeClr val="accent5"/>
            </a:solidFill>
            <a:ln cmpd="sng">
              <a:solidFill>
                <a:srgbClr val="000000"/>
              </a:solidFill>
            </a:ln>
          </c:spPr>
          <c:cat>
            <c:strRef>
              <c:f>'COS_CHARTS SEPT'!$B$66:$F$66</c:f>
            </c:strRef>
          </c:cat>
          <c:val>
            <c:numRef>
              <c:f>'COS_CHARTS SEPT'!$B$69:$F$69</c:f>
              <c:numCache/>
            </c:numRef>
          </c:val>
        </c:ser>
        <c:ser>
          <c:idx val="3"/>
          <c:order val="3"/>
          <c:tx>
            <c:v>General Mentions</c:v>
          </c:tx>
          <c:spPr>
            <a:solidFill>
              <a:schemeClr val="accent4"/>
            </a:solidFill>
            <a:ln cmpd="sng">
              <a:solidFill>
                <a:srgbClr val="000000"/>
              </a:solidFill>
            </a:ln>
          </c:spPr>
          <c:cat>
            <c:strRef>
              <c:f>'COS_CHARTS SEPT'!$B$66:$F$66</c:f>
            </c:strRef>
          </c:cat>
          <c:val>
            <c:numRef>
              <c:f>'COS_CHARTS SEPT'!$B$70:$F$70</c:f>
              <c:numCache/>
            </c:numRef>
          </c:val>
        </c:ser>
        <c:ser>
          <c:idx val="4"/>
          <c:order val="4"/>
          <c:tx>
            <c:v>Mngt, Staff, Endorser Features</c:v>
          </c:tx>
          <c:spPr>
            <a:solidFill>
              <a:schemeClr val="accent5"/>
            </a:solidFill>
            <a:ln cmpd="sng">
              <a:solidFill>
                <a:srgbClr val="000000"/>
              </a:solidFill>
            </a:ln>
          </c:spPr>
          <c:cat>
            <c:strRef>
              <c:f>'COS_CHARTS SEPT'!$B$66:$F$66</c:f>
            </c:strRef>
          </c:cat>
          <c:val>
            <c:numRef>
              <c:f>'COS_CHARTS SEPT'!$B$71:$F$71</c:f>
              <c:numCache/>
            </c:numRef>
          </c:val>
        </c:ser>
        <c:ser>
          <c:idx val="5"/>
          <c:order val="5"/>
          <c:tx>
            <c:v>Photo Spreads &amp; Fashion Editorials</c:v>
          </c:tx>
          <c:spPr>
            <a:solidFill>
              <a:srgbClr val="FFFF00"/>
            </a:solidFill>
            <a:ln cmpd="sng">
              <a:solidFill>
                <a:srgbClr val="000000"/>
              </a:solidFill>
            </a:ln>
          </c:spPr>
          <c:cat>
            <c:strRef>
              <c:f>'COS_CHARTS SEPT'!$B$66:$F$66</c:f>
            </c:strRef>
          </c:cat>
          <c:val>
            <c:numRef>
              <c:f>'COS_CHARTS SEPT'!$B$72:$F$72</c:f>
              <c:numCache/>
            </c:numRef>
          </c:val>
        </c:ser>
        <c:ser>
          <c:idx val="6"/>
          <c:order val="6"/>
          <c:tx>
            <c:v>Top Picks &amp; Seasonal Features</c:v>
          </c:tx>
          <c:spPr>
            <a:solidFill>
              <a:srgbClr val="C00000"/>
            </a:solidFill>
            <a:ln cmpd="sng">
              <a:solidFill>
                <a:srgbClr val="000000"/>
              </a:solidFill>
            </a:ln>
          </c:spPr>
          <c:cat>
            <c:strRef>
              <c:f>'COS_CHARTS SEPT'!$B$66:$F$66</c:f>
            </c:strRef>
          </c:cat>
          <c:val>
            <c:numRef>
              <c:f>'COS_CHARTS SEPT'!$B$73:$F$73</c:f>
              <c:numCache/>
            </c:numRef>
          </c:val>
        </c:ser>
        <c:overlap val="100"/>
        <c:axId val="1309280516"/>
        <c:axId val="519266452"/>
      </c:barChart>
      <c:catAx>
        <c:axId val="130928051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spPr/>
        <c:txPr>
          <a:bodyPr/>
          <a:lstStyle/>
          <a:p>
            <a:pPr lvl="0">
              <a:defRPr b="1" i="0" sz="900">
                <a:solidFill>
                  <a:srgbClr val="000000"/>
                </a:solidFill>
                <a:latin typeface="+mn-lt"/>
              </a:defRPr>
            </a:pPr>
          </a:p>
        </c:txPr>
        <c:crossAx val="519266452"/>
      </c:catAx>
      <c:valAx>
        <c:axId val="51926645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900">
                <a:solidFill>
                  <a:srgbClr val="000000"/>
                </a:solidFill>
                <a:latin typeface="+mn-lt"/>
              </a:defRPr>
            </a:pPr>
          </a:p>
        </c:txPr>
        <c:crossAx val="1309280516"/>
        <c:crosses val="max"/>
      </c:valAx>
    </c:plotArea>
    <c:legend>
      <c:legendPos val="b"/>
      <c:layout>
        <c:manualLayout>
          <c:xMode val="edge"/>
          <c:yMode val="edge"/>
          <c:x val="0.0222428641732284"/>
          <c:y val="0.7873027850685326"/>
        </c:manualLayout>
      </c:layout>
      <c:overlay val="0"/>
      <c:txPr>
        <a:bodyPr/>
        <a:lstStyle/>
        <a:p>
          <a:pPr lvl="0">
            <a:defRPr b="1" i="0" sz="90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image" Target="../media/image2.png"/><Relationship Id="rId6" Type="http://schemas.openxmlformats.org/officeDocument/2006/relationships/image" Target="../media/image3.png"/><Relationship Id="rId7" Type="http://schemas.openxmlformats.org/officeDocument/2006/relationships/image" Target="../media/image1.png"/><Relationship Id="rId8" Type="http://schemas.openxmlformats.org/officeDocument/2006/relationships/image" Target="../media/image4.png"/></Relationships>
</file>

<file path=xl/drawings/_rels/drawing9.xml.rels><?xml version="1.0" encoding="UTF-8" standalone="yes"?><Relationships xmlns="http://schemas.openxmlformats.org/package/2006/relationships"><Relationship Id="rId11" Type="http://schemas.openxmlformats.org/officeDocument/2006/relationships/image" Target="../media/image18.png"/><Relationship Id="rId10" Type="http://schemas.openxmlformats.org/officeDocument/2006/relationships/image" Target="../media/image8.png"/><Relationship Id="rId13" Type="http://schemas.openxmlformats.org/officeDocument/2006/relationships/image" Target="../media/image12.png"/><Relationship Id="rId12" Type="http://schemas.openxmlformats.org/officeDocument/2006/relationships/image" Target="../media/image13.png"/><Relationship Id="rId1" Type="http://schemas.openxmlformats.org/officeDocument/2006/relationships/image" Target="../media/image20.png"/><Relationship Id="rId2" Type="http://schemas.openxmlformats.org/officeDocument/2006/relationships/image" Target="../media/image17.png"/><Relationship Id="rId3" Type="http://schemas.openxmlformats.org/officeDocument/2006/relationships/image" Target="../media/image9.png"/><Relationship Id="rId4" Type="http://schemas.openxmlformats.org/officeDocument/2006/relationships/image" Target="../media/image11.png"/><Relationship Id="rId9"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6.png"/><Relationship Id="rId16"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10.png"/><Relationship Id="rId7" Type="http://schemas.openxmlformats.org/officeDocument/2006/relationships/image" Target="../media/image19.png"/><Relationship Id="rId8"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 Id="rId4" Type="http://schemas.openxmlformats.org/officeDocument/2006/relationships/chart" Target="../charts/chart10.xml"/><Relationship Id="rId5" Type="http://schemas.openxmlformats.org/officeDocument/2006/relationships/chart" Target="../charts/chart11.xml"/><Relationship Id="rId6"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9</xdr:row>
      <xdr:rowOff>0</xdr:rowOff>
    </xdr:from>
    <xdr:ext cx="5048250" cy="2609850"/>
    <xdr:graphicFrame>
      <xdr:nvGraphicFramePr>
        <xdr:cNvPr id="1878820322"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0</xdr:colOff>
      <xdr:row>28</xdr:row>
      <xdr:rowOff>171450</xdr:rowOff>
    </xdr:from>
    <xdr:ext cx="6000750" cy="2457450"/>
    <xdr:graphicFrame>
      <xdr:nvGraphicFramePr>
        <xdr:cNvPr id="560143110"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0</xdr:colOff>
      <xdr:row>49</xdr:row>
      <xdr:rowOff>0</xdr:rowOff>
    </xdr:from>
    <xdr:ext cx="7705725" cy="2438400"/>
    <xdr:graphicFrame>
      <xdr:nvGraphicFramePr>
        <xdr:cNvPr id="8769951"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9525</xdr:colOff>
      <xdr:row>70</xdr:row>
      <xdr:rowOff>180975</xdr:rowOff>
    </xdr:from>
    <xdr:ext cx="8248650" cy="2409825"/>
    <xdr:graphicFrame>
      <xdr:nvGraphicFramePr>
        <xdr:cNvPr id="983770841" name="Chart 4"/>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13</xdr:col>
      <xdr:colOff>581025</xdr:colOff>
      <xdr:row>28</xdr:row>
      <xdr:rowOff>171450</xdr:rowOff>
    </xdr:from>
    <xdr:ext cx="3505200" cy="27527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0</xdr:colOff>
      <xdr:row>49</xdr:row>
      <xdr:rowOff>0</xdr:rowOff>
    </xdr:from>
    <xdr:ext cx="4133850" cy="272415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0</xdr:colOff>
      <xdr:row>9</xdr:row>
      <xdr:rowOff>0</xdr:rowOff>
    </xdr:from>
    <xdr:ext cx="3276600" cy="288607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70</xdr:row>
      <xdr:rowOff>171450</xdr:rowOff>
    </xdr:from>
    <xdr:ext cx="5286375" cy="259080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190500</xdr:colOff>
      <xdr:row>95</xdr:row>
      <xdr:rowOff>142875</xdr:rowOff>
    </xdr:from>
    <xdr:ext cx="3352800" cy="3038475"/>
    <xdr:grpSp>
      <xdr:nvGrpSpPr>
        <xdr:cNvPr id="2" name="Shape 2"/>
        <xdr:cNvGrpSpPr/>
      </xdr:nvGrpSpPr>
      <xdr:grpSpPr>
        <a:xfrm>
          <a:off x="3669600" y="2260763"/>
          <a:ext cx="3352800" cy="3038475"/>
          <a:chOff x="3669600" y="2260763"/>
          <a:chExt cx="3352800" cy="3038475"/>
        </a:xfrm>
      </xdr:grpSpPr>
      <xdr:grpSp>
        <xdr:nvGrpSpPr>
          <xdr:cNvPr id="3" name="Shape 3"/>
          <xdr:cNvGrpSpPr/>
        </xdr:nvGrpSpPr>
        <xdr:grpSpPr>
          <a:xfrm>
            <a:off x="3669600" y="2260763"/>
            <a:ext cx="3352800" cy="3038475"/>
            <a:chOff x="3771900" y="14725651"/>
            <a:chExt cx="3356071" cy="3038268"/>
          </a:xfrm>
        </xdr:grpSpPr>
        <xdr:sp>
          <xdr:nvSpPr>
            <xdr:cNvPr id="4" name="Shape 4"/>
            <xdr:cNvSpPr/>
          </xdr:nvSpPr>
          <xdr:spPr>
            <a:xfrm>
              <a:off x="3771900" y="14725651"/>
              <a:ext cx="3356050" cy="3038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47800" t="15609"/>
            <a:stretch/>
          </xdr:blipFill>
          <xdr:spPr>
            <a:xfrm>
              <a:off x="3771900" y="14992350"/>
              <a:ext cx="3286125" cy="1390444"/>
            </a:xfrm>
            <a:prstGeom prst="rect">
              <a:avLst/>
            </a:prstGeom>
            <a:noFill/>
            <a:ln>
              <a:noFill/>
            </a:ln>
          </xdr:spPr>
        </xdr:pic>
        <xdr:pic>
          <xdr:nvPicPr>
            <xdr:cNvPr id="6" name="Shape 6"/>
            <xdr:cNvPicPr preferRelativeResize="0"/>
          </xdr:nvPicPr>
          <xdr:blipFill rotWithShape="1">
            <a:blip r:embed="rId1">
              <a:alphaModFix/>
            </a:blip>
            <a:srcRect b="90173" l="32228" r="30852" t="0"/>
            <a:stretch/>
          </xdr:blipFill>
          <xdr:spPr>
            <a:xfrm>
              <a:off x="4200525" y="14725651"/>
              <a:ext cx="2324100" cy="161924"/>
            </a:xfrm>
            <a:prstGeom prst="rect">
              <a:avLst/>
            </a:prstGeom>
            <a:noFill/>
            <a:ln>
              <a:noFill/>
            </a:ln>
          </xdr:spPr>
        </xdr:pic>
        <xdr:pic>
          <xdr:nvPicPr>
            <xdr:cNvPr id="7" name="Shape 7"/>
            <xdr:cNvPicPr preferRelativeResize="0"/>
          </xdr:nvPicPr>
          <xdr:blipFill rotWithShape="1">
            <a:blip r:embed="rId1">
              <a:alphaModFix/>
            </a:blip>
            <a:srcRect b="0" l="0" r="47800" t="15609"/>
            <a:stretch/>
          </xdr:blipFill>
          <xdr:spPr>
            <a:xfrm>
              <a:off x="3790950" y="16373475"/>
              <a:ext cx="3286125" cy="1390444"/>
            </a:xfrm>
            <a:prstGeom prst="rect">
              <a:avLst/>
            </a:prstGeom>
            <a:noFill/>
            <a:ln>
              <a:noFill/>
            </a:ln>
          </xdr:spPr>
        </xdr:pic>
        <xdr:pic>
          <xdr:nvPicPr>
            <xdr:cNvPr id="8" name="Shape 8"/>
            <xdr:cNvPicPr preferRelativeResize="0"/>
          </xdr:nvPicPr>
          <xdr:blipFill rotWithShape="1">
            <a:blip r:embed="rId1">
              <a:alphaModFix/>
            </a:blip>
            <a:srcRect b="0" l="52990" r="0" t="14452"/>
            <a:stretch/>
          </xdr:blipFill>
          <xdr:spPr>
            <a:xfrm>
              <a:off x="4248150" y="16373475"/>
              <a:ext cx="2879821" cy="1371600"/>
            </a:xfrm>
            <a:prstGeom prst="rect">
              <a:avLst/>
            </a:prstGeom>
            <a:noFill/>
            <a:ln>
              <a:noFill/>
            </a:ln>
          </xdr:spPr>
        </xdr:pic>
      </xdr:grpSp>
    </xdr:grpSp>
    <xdr:clientData fLocksWithSheet="0"/>
  </xdr:oneCellAnchor>
  <xdr:oneCellAnchor>
    <xdr:from>
      <xdr:col>1</xdr:col>
      <xdr:colOff>66675</xdr:colOff>
      <xdr:row>8</xdr:row>
      <xdr:rowOff>9525</xdr:rowOff>
    </xdr:from>
    <xdr:ext cx="3571875" cy="25622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9525</xdr:colOff>
      <xdr:row>8</xdr:row>
      <xdr:rowOff>19050</xdr:rowOff>
    </xdr:from>
    <xdr:ext cx="3571875" cy="25622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27</xdr:row>
      <xdr:rowOff>0</xdr:rowOff>
    </xdr:from>
    <xdr:ext cx="3676650" cy="178117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27</xdr:row>
      <xdr:rowOff>0</xdr:rowOff>
    </xdr:from>
    <xdr:ext cx="3657600" cy="1666875"/>
    <xdr:pic>
      <xdr:nvPicPr>
        <xdr:cNvPr id="0" name="image11.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41</xdr:row>
      <xdr:rowOff>0</xdr:rowOff>
    </xdr:from>
    <xdr:ext cx="3657600" cy="1752600"/>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41</xdr:row>
      <xdr:rowOff>0</xdr:rowOff>
    </xdr:from>
    <xdr:ext cx="3676650" cy="1657350"/>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55</xdr:row>
      <xdr:rowOff>0</xdr:rowOff>
    </xdr:from>
    <xdr:ext cx="3648075" cy="2667000"/>
    <xdr:pic>
      <xdr:nvPicPr>
        <xdr:cNvPr id="0" name="image19.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104775</xdr:colOff>
      <xdr:row>55</xdr:row>
      <xdr:rowOff>0</xdr:rowOff>
    </xdr:from>
    <xdr:ext cx="3733800" cy="2733675"/>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142875</xdr:colOff>
      <xdr:row>74</xdr:row>
      <xdr:rowOff>152400</xdr:rowOff>
    </xdr:from>
    <xdr:ext cx="3457575" cy="2781300"/>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114300</xdr:colOff>
      <xdr:row>75</xdr:row>
      <xdr:rowOff>0</xdr:rowOff>
    </xdr:from>
    <xdr:ext cx="3400425" cy="280035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114300</xdr:colOff>
      <xdr:row>96</xdr:row>
      <xdr:rowOff>0</xdr:rowOff>
    </xdr:from>
    <xdr:ext cx="3476625" cy="2695575"/>
    <xdr:pic>
      <xdr:nvPicPr>
        <xdr:cNvPr id="0" name="image18.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118</xdr:row>
      <xdr:rowOff>9525</xdr:rowOff>
    </xdr:from>
    <xdr:ext cx="3657600" cy="2571750"/>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47625</xdr:colOff>
      <xdr:row>118</xdr:row>
      <xdr:rowOff>0</xdr:rowOff>
    </xdr:from>
    <xdr:ext cx="3457575" cy="2571750"/>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137</xdr:row>
      <xdr:rowOff>0</xdr:rowOff>
    </xdr:from>
    <xdr:ext cx="3667125" cy="1390650"/>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137</xdr:row>
      <xdr:rowOff>0</xdr:rowOff>
    </xdr:from>
    <xdr:ext cx="3638550" cy="1295400"/>
    <xdr:pic>
      <xdr:nvPicPr>
        <xdr:cNvPr id="0" name="image16.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149</xdr:row>
      <xdr:rowOff>0</xdr:rowOff>
    </xdr:from>
    <xdr:ext cx="3676650" cy="1095375"/>
    <xdr:pic>
      <xdr:nvPicPr>
        <xdr:cNvPr id="0" name="image14.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28575</xdr:colOff>
      <xdr:row>149</xdr:row>
      <xdr:rowOff>0</xdr:rowOff>
    </xdr:from>
    <xdr:ext cx="3619500" cy="1257300"/>
    <xdr:pic>
      <xdr:nvPicPr>
        <xdr:cNvPr id="0" name="image6.png"/>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3</xdr:row>
      <xdr:rowOff>76200</xdr:rowOff>
    </xdr:from>
    <xdr:ext cx="3676650" cy="2276475"/>
    <xdr:graphicFrame>
      <xdr:nvGraphicFramePr>
        <xdr:cNvPr id="1506860297"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409575</xdr:colOff>
      <xdr:row>47</xdr:row>
      <xdr:rowOff>104775</xdr:rowOff>
    </xdr:from>
    <xdr:ext cx="5105400" cy="2371725"/>
    <xdr:graphicFrame>
      <xdr:nvGraphicFramePr>
        <xdr:cNvPr id="2042408724"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66675</xdr:colOff>
      <xdr:row>70</xdr:row>
      <xdr:rowOff>57150</xdr:rowOff>
    </xdr:from>
    <xdr:ext cx="6934200" cy="3648075"/>
    <xdr:pic>
      <xdr:nvPicPr>
        <xdr:cNvPr id="0" name="image2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0</xdr:colOff>
      <xdr:row>1</xdr:row>
      <xdr:rowOff>19050</xdr:rowOff>
    </xdr:from>
    <xdr:ext cx="3067050" cy="2571750"/>
    <xdr:graphicFrame>
      <xdr:nvGraphicFramePr>
        <xdr:cNvPr id="1831712148" name="Chart 7"/>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581025</xdr:colOff>
      <xdr:row>17</xdr:row>
      <xdr:rowOff>95250</xdr:rowOff>
    </xdr:from>
    <xdr:ext cx="5257800" cy="2571750"/>
    <xdr:graphicFrame>
      <xdr:nvGraphicFramePr>
        <xdr:cNvPr id="2132556908" name="Chart 8"/>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0</xdr:colOff>
      <xdr:row>1</xdr:row>
      <xdr:rowOff>0</xdr:rowOff>
    </xdr:from>
    <xdr:ext cx="3638550" cy="2562225"/>
    <xdr:graphicFrame>
      <xdr:nvGraphicFramePr>
        <xdr:cNvPr id="209888253" name="Chart 9"/>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981075</xdr:colOff>
      <xdr:row>40</xdr:row>
      <xdr:rowOff>133350</xdr:rowOff>
    </xdr:from>
    <xdr:ext cx="6353175" cy="2486025"/>
    <xdr:graphicFrame>
      <xdr:nvGraphicFramePr>
        <xdr:cNvPr id="155687351" name="Chart 10"/>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0</xdr:colOff>
      <xdr:row>21</xdr:row>
      <xdr:rowOff>9525</xdr:rowOff>
    </xdr:from>
    <xdr:ext cx="4257675" cy="2714625"/>
    <xdr:graphicFrame>
      <xdr:nvGraphicFramePr>
        <xdr:cNvPr id="1735314685" name="Chart 11"/>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600075</xdr:colOff>
      <xdr:row>62</xdr:row>
      <xdr:rowOff>133350</xdr:rowOff>
    </xdr:from>
    <xdr:ext cx="5524500" cy="2571750"/>
    <xdr:graphicFrame>
      <xdr:nvGraphicFramePr>
        <xdr:cNvPr id="2020308828" name="Chart 12"/>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15</xdr:col>
      <xdr:colOff>0</xdr:colOff>
      <xdr:row>21</xdr:row>
      <xdr:rowOff>9525</xdr:rowOff>
    </xdr:from>
    <xdr:ext cx="4257675" cy="2714625"/>
    <xdr:grpSp>
      <xdr:nvGrpSpPr>
        <xdr:cNvPr id="2" name="Shape 2"/>
        <xdr:cNvGrpSpPr/>
      </xdr:nvGrpSpPr>
      <xdr:grpSpPr>
        <a:xfrm>
          <a:off x="3217163" y="2422688"/>
          <a:ext cx="4257675" cy="2714625"/>
          <a:chOff x="3217163" y="2422688"/>
          <a:chExt cx="4257675" cy="2714625"/>
        </a:xfrm>
      </xdr:grpSpPr>
      <xdr:grpSp>
        <xdr:nvGrpSpPr>
          <xdr:cNvPr id="9" name="Shape 9"/>
          <xdr:cNvGrpSpPr/>
        </xdr:nvGrpSpPr>
        <xdr:grpSpPr>
          <a:xfrm>
            <a:off x="3217163" y="2422688"/>
            <a:ext cx="4257675" cy="2714625"/>
            <a:chOff x="6572250" y="3181350"/>
            <a:chExt cx="4257675" cy="2743200"/>
          </a:xfrm>
        </xdr:grpSpPr>
        <xdr:sp>
          <xdr:nvSpPr>
            <xdr:cNvPr id="4" name="Shape 4"/>
            <xdr:cNvSpPr/>
          </xdr:nvSpPr>
          <xdr:spPr>
            <a:xfrm>
              <a:off x="6572250" y="3181350"/>
              <a:ext cx="4257675" cy="2743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 name="Shape 10"/>
            <xdr:cNvSpPr txBox="1"/>
          </xdr:nvSpPr>
          <xdr:spPr>
            <a:xfrm>
              <a:off x="9639300" y="3333749"/>
              <a:ext cx="1047750" cy="219076"/>
            </a:xfrm>
            <a:prstGeom prst="rect">
              <a:avLst/>
            </a:prstGeom>
            <a:solidFill>
              <a:srgbClr val="E9E9E9"/>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MEDIA ROI</a:t>
              </a:r>
              <a:endParaRPr sz="1400"/>
            </a:p>
          </xdr:txBody>
        </xdr:sp>
        <xdr:sp>
          <xdr:nvSpPr>
            <xdr:cNvPr id="11" name="Shape 11"/>
            <xdr:cNvSpPr txBox="1"/>
          </xdr:nvSpPr>
          <xdr:spPr>
            <a:xfrm>
              <a:off x="9629775" y="3590925"/>
              <a:ext cx="1057275" cy="200025"/>
            </a:xfrm>
            <a:prstGeom prst="rect">
              <a:avLst/>
            </a:prstGeom>
            <a:solidFill>
              <a:srgbClr val="E9E9E9"/>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Arial"/>
                  <a:ea typeface="Arial"/>
                  <a:cs typeface="Arial"/>
                  <a:sym typeface="Arial"/>
                </a:rPr>
                <a:t>NEWS VOLUME</a:t>
              </a:r>
              <a:endParaRPr sz="1400"/>
            </a:p>
          </xdr:txBody>
        </xdr:sp>
      </xdr:grpSp>
    </xdr:grp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28" sheet="Data Source - DO NOT EDIT"/>
  </cacheSource>
  <cacheFields>
    <cacheField name="FileName" numFmtId="0">
      <sharedItems>
        <s v="20150701_O_CHICTOPIA_BLOG_1_021314_Elephant"/>
        <s v="20150701_O_NICOLE_blogs_1_021318_Paradiso"/>
        <s v="20150702_O_megastyle_NEWS_1_021347_H&amp;M summer sale"/>
        <s v="20150703_N_MBSW_FC_PG11_20a7ec"/>
        <s v="20150703_O_BSST_NEWS_1_021393_H&amp;M to open first st"/>
        <s v="20150703_N_MBSW_WAW_pg14,15_20a83c"/>
        <s v="20150703_N_MBSW_FC_PG8,9_20a7e3"/>
        <s v="20150706_M_WJ_FEAT_pg36_20acaf"/>
        <s v="20150707_O_STYLBIB_NEWS_7_1884690011"/>
        <s v="20150708_M_HILI_COVER_PGCover,18to21_20ccdb"/>
        <s v="20150708_N_TPS_LS_PGF4_20cf83"/>
        <s v="20150708_M_CAND_FEAT_pg9_20cd54_Add this to your wis"/>
        <s v="20150708_M_HOLA_FEAT_PG29_20c380"/>
        <s v="20150708_M_HOLA_FEAT_pg12TO18_20c368"/>
        <s v="20150708_O_CANDYOL_NEWS_5_1900283394"/>
        <s v="20150708_O_MSNPH_NEWS_6_1897065717"/>
        <s v="20150709_M_COSM_FEAT_pg16,17_20cd34"/>
        <s v="20150709_M_GH_FEAT_PG61to64_20cf07"/>
        <s v="20150710_N_MBSW_FC_pg10_20e76b"/>
        <s v="20150710_O_SPOT_NEWS_5_1925424752"/>
        <s v="20150711_O_10000014_NEWS_5_1931021107"/>
        <s v="20150712_N_TPSS_SL_PGF2,F3_20f628"/>
        <s v="20150712_O_CHICTOPIA_BLOG_1_021618_MORNING BLUES"/>
        <s v="20150714_M_MTRO_FEAT_PG110to119_20ea87"/>
        <s v="20150714_M_ENTR_FEAT_PG92,93_21031b"/>
        <s v="20150714_M_MTRO_FEAT_PG104to109_20ea84"/>
        <s v="20150714_M_TGIR_FEAT_PG64_21025e"/>
        <s v="20150715_M_CHLK_FEAT_pg54,55_2103b4"/>
        <s v="20150715_M_CHLK_FEAT_pg77TO80_2103b8"/>
        <s v="20150716_M_MEG_FEAT_pg28TO32_210b49"/>
        <s v="20150716_M_MEG_FEAT_pg62_210b51"/>
        <s v="20150716_O_10000076_NEWS_4_1987696729"/>
        <s v="20150716_M_MEG_FEAT_pg33_210b4a"/>
        <s v="20150716_O_CANDYOL_NEWS_5_1983958816"/>
        <s v="20150717_N_MBSW_FEAT_PG4_2121d5"/>
        <s v="20150717_N_MBSW_WAW_PG14,15_212212"/>
        <s v="20150717_N_MBSW_FC_pg8,9_2121ba"/>
        <s v="20150717_N_MBSW_FC_pg10_2121ce"/>
        <s v="20150719_O_RAPLER_NEWS_10_2015827651"/>
        <s v="20150719_O_10000002_NEWS_5_2015588431"/>
        <s v="20150719_O_CHICTOPIA_BLOG_1_021687_ILUSTRADO"/>
        <s v="20150720_M_GARG_FEAT_PG126to133_211ed5"/>
        <s v="20150720_M_GARG_FEAT_PG68,69_211e77"/>
        <s v="20150720_M_GARG_FEAT_pg58TO65_211e4c_READY TO RUMBLE"/>
        <s v="20150720_M_MH_FEAT_PG71to79_211e97"/>
        <s v="20150720_M_GARG_FEAT_PG44to49_211e21"/>
        <s v="20150720_M_GARG_FEAT_PG70,71_211e79"/>
        <s v="20150720_M_GARG_FEAT_PG72,73_211e7a"/>
        <s v="20150720_O_10000014_NEWS_5_2028594989"/>
        <s v="20150721_O_10000052_NEWS_8_2030455016"/>
        <s v="20150721_N_BM_COY_PG3ofB2_21468a"/>
        <s v="20150722_M_ESQR_LET_PG8_213f0d"/>
        <s v="20150722_M_ESQR_PEP_PG56_213f93"/>
        <s v="20150723_O_10000014_NEWS_5_2063422737"/>
        <s v="20150723_M_STYL_FEAT_PG52to67_215379"/>
        <s v="20150724_N_MBSW_FC_PG11_215dde"/>
        <s v="20150724_N_MBSW_WAW_PG14,15_215e23"/>
        <s v="20150725_N_PDI_LS_pgC2_216ac7"/>
        <s v="20150726_N_TPSS_SL_PGI2,I3_216941"/>
        <s v="20150729_N_TPS_BS_PGB4_2186b9"/>
        <s v="20150731_N_MB_LL_pgC2_2198d0"/>
        <s v="20150731_N_MBSW_CVRS_PGCover,3,18to23_219b69"/>
        <s v="20150807_M_TGIR_FEAT_PG54to59_21d489"/>
        <s v="20150806_M_COSM_FEAT_pg58_21bf28"/>
        <s v="20150818_M_PREV_FEAT_pg22,23_221ea8"/>
        <s v="20150815_N_PDI_LS_PGF1,F4_22200b"/>
        <s v="20150806_O_10000014_NEWS_5_2213486217"/>
        <s v="20150826_N_TDT_LIFE_PG12_22809d"/>
        <s v="20150828_N_MBSW_CVRS_pgCOV1,3,18TO23_2294cf"/>
        <s v="20150828_O_STATUSMAG_NEWS_7_2461571912"/>
        <s v="20150806_M_COSM_FEAT_pg158,59_21bf78"/>
        <s v="20150808_N_BM_BAF_pg2OFB2_21e34d"/>
        <s v="20150805_O_10000004_NEWS_8_2198387029"/>
        <s v="20150819_M_MTRH_FEAT_pg20TO24_223806"/>
        <s v="20150804_M_MTRO_LET_pg10_219f8b_editors note"/>
        <s v="20150806_M_GARG_FEAT_pg40TO43_21c9bb"/>
        <s v="20150814_M_UNO_FEAT_PG78TO84_2213f4"/>
        <s v="20150827_O_CANDYOL_NEWS_5_2448530359"/>
        <s v="20150806_M_COSM_FEAT_pg51to54_21bf23"/>
        <s v="20150803_M_CHLK_FEAT_pg26,27_21a084"/>
        <s v="20150814_N_MBSW_FC_PG10,11_221aef"/>
        <s v="20150814_O_STYLBIB_NEWS_7_2304707476"/>
        <s v="20150815_O_CHICTOPIA_BLOG_1_022338_Suede Skirt"/>
        <s v="20150803_O_10000003_NEWS_4_2175553628"/>
        <s v="20150809_N_TDT_LIFE_pg11_21eb5f"/>
        <s v="20150821_N_MBSW_FC_pg12_225b47"/>
        <s v="20150803_M_WJ_FEAT_PG34_219771"/>
        <s v="20150826_O_10000029_NEWS_5_2430732450"/>
        <s v="20150803_M_CHLK_FEAT_PG61_21a099"/>
        <s v="20150806_M_GARG_FEAT_PG82,83_21c9ee"/>
        <s v="20150828_N_MBSW_FEAT_PG12,13_22952a"/>
        <s v="20150806_M_GARG_FEAT_PG74,75_21c9e3"/>
        <s v="20150806_M_GARG_FEAT_pg90_21c9f7_Warm and to go pleas"/>
        <s v="20150828_N_MBSW_FEAT_PG4_2294f3"/>
        <s v="20150814_N_MBSW_CVRS_PGCov1,3,18to24_221b76"/>
        <s v="20150823_O_CHICTOPIA_BLOG_1_022632_I need vitamin Sea!"/>
        <s v="20150826_O_10000004_NEWS_8_2437934377"/>
        <s v="20150823_O_CHICTOPIA_BLOG_1_022631_Garnet for a simple"/>
        <s v="20150811_O_CHICTOPIA_BLOG_1_022302_Platform Life"/>
        <s v="20150802_O_CHICTOPIA_BLOG_1_022163_The Silver Stones"/>
        <s v="20150818_O_CHICTOPIA_BLOG_1_022398_Ugly hair dont care"/>
        <s v="20150820_N_MT_LT_PGB8_2251b6"/>
        <s v="20150828_N_MBSW_FEAT_pg4_2294f5"/>
        <s v="20150823_O_CHICTOPIA_BLOG_1_022630_Sunday Fun Day"/>
        <s v="20150807_M_CAND_FEAT_pg36to43_21d3f5"/>
        <s v="20150930_N_TPS_LS_pgE2_23a050"/>
        <s v="20150912_N_PDI_LS_pgE3_230cc7"/>
        <s v="20150917_M_HOLA_PEP_pg66_232ab3"/>
        <s v="20150930_N_BM_SF_PGE4_23a48a"/>
        <s v="20150915_M_GARG_COVER_pgCOVER,18,120TO131_230abc"/>
        <s v="20150912_O_10000014_NEWS_5_2637582026"/>
        <s v="20150930_N_TPS_BS_PGB6_239f6e"/>
        <s v="20150915_M_GARG_FEAT_PGS14toS17_230aef"/>
        <s v="20150924_N_PNM_ENT_PG8,9,10_237358"/>
        <s v="20150904_N_MBSW_WN_pg6_22d10e_WEAR YOUR LOVE"/>
        <s v="20150915_M_GARG_FEAT_PGS6toS9_230aa5"/>
        <s v="20150928_M_KZNE_FEAT_pg33_23767c_PIXEL PICKS"/>
        <s v="20150915_M_GARG_FEAT_PGS2tos5_230a9d"/>
        <s v="20150915_M_GARG_FEAT_PGS12,S13_230af3"/>
        <s v="20150915_M_GARG_FEAT_PG50to53_230a70"/>
        <s v="20150915_M_GARG_FEAT_PGS10,S11_230ae5"/>
        <s v="20150928_O_10000052_NEWS_8_2830878160"/>
        <s v="20150903_N_PSN_SN_PG8,9_22c6ee"/>
        <s v="20150902_N_BM_SF_pgE4_22bdf8"/>
        <s v="20150925_N_AT_ENTR_PG5_237890"/>
        <s v="20150925_O_10000074_NEWS_6_2791704348"/>
        <s v="20150907_O_PHHOLA_NEWS_10_2577317314"/>
        <s v="20150911_O_10000072_NEWS_6_2623735413"/>
        <s v="20150911_N_PDI_LS_PGC2,C3_23095b"/>
        <s v="20150920_O_MSNPH_NEWS_6_2736547708"/>
        <s v="20150901_M_CAND_FEAT_pg13_228d80_ADD THIS TO YOUR WIS"/>
        <s v="20150926_O_CHICTOPIA_BLOG_1_022264_All about Maxi Skirt"/>
        <s v="20150908_M_CHLK_COVER_PG9_22e7de"/>
        <s v="20150901_M_CAND_FEAT_pg58to65_228dbe"/>
        <s v="20150904_N_MBSW_FC_PG8,9_22d0d8"/>
        <s v="20150916_M_COSM_FEAT_PG116to123_23193d"/>
        <s v="20150918_N_MBSW_FC_PG11_233e1d"/>
        <s v="20150904_N_MBSW_WAW_pg14,15_22d116"/>
        <s v="20150915_M_GARG_FEAT_pg74to81_230a8b"/>
        <s v="20150901_O_CHICTOPIA_BLOG_1_022755_Happy Feet"/>
        <s v="20150930_N_TPS_LS_pgF4_23a069"/>
        <s v="20150908_M_MEG_COVER_pgCOVER,108TO115_22c9d9_JUST HAVE FUN"/>
        <s v="20150928_O_CHICTOPIA_BLOG_1_023523_Lets Plaid Together"/>
        <s v="20150915_M_GARG_FEAT_PG132to139_230ac8"/>
        <s v="20150915_M_GARG_FEAT_PG40to43_230a65"/>
        <s v="20150915_M_GARG_FEAT_pg44TO49_230a6a"/>
        <s v="20150921_O_CHICTOPIA_BLOG_1_023153_Oversized Burgundy S"/>
        <s v="20150926_O_10000014_NEWS_5_2807335468"/>
        <s v="20150915_M_GARG_FEAT_pg9697_230a98"/>
        <s v="20150915_M_GARG_FEAT_pg88,89_230a93"/>
        <s v="20150908_M_MEG_FEAT_PG69_22c9ca"/>
        <s v="20150911_N_MBSW_WAW_PG14,15_2306d4"/>
        <s v="20150906_O_CHICTOPIA_BLOG_1_022858_Shirtdress + Vegan L"/>
        <s v="20150911_N_MBSW_FC_PG10_23061b"/>
        <s v="20150918_O_CANDYOL_NEWS_5_2715211210"/>
        <s v="20150910_O_CANDYOL_NEWS_5_2617341494"/>
        <s v="20150908_M_CRUS_FEAT_PG1,2_22e790"/>
        <s v="20150914_O_CANDYOL_NEWS_5_2665506037"/>
        <s v="20150916_M_COSM_FEAT_PG130to137_23193f"/>
        <s v="20150922_O_CHICTOPIA_BLOG_1_023404_The Darkness in our"/>
        <s v="20150915_M_GARG_FEAT_pg34to39_230a62"/>
        <s v="20150916_O_CHICTOPIA_BLOG_1_023034_The Suede Skirt"/>
        <s v="20150915_M_GARG_FEAT_pg90,91_230a94"/>
        <s v="20150901_M_CAND_FEAT_pg85_228dcb_TIPS AND TRICKS HOW"/>
        <s v="20150918_N_MBSW_FC_PG8,9_233e0b"/>
        <s v="20150915_M_GARG_FEAT_PG94,95_230a97"/>
        <s v="20150930_O_CHICTOPIA_BLOG_1_023614_All Leather Everythi"/>
        <s v="20150917_O_SPELSAB_BLOG_1_023065_Ask Saab 40"/>
        <s v="20150906_O_CHICTOPIA_BLOG_1_022857_B&amp;W skirt"/>
        <s v="20150902_O_CHICTOPIA_BLOG_1_022781_Backless"/>
        <s v="20150923_M_TRVL_FEAT_pg102TO105_2365a4"/>
        <s v="20150911_N_MBSW_WN_pg6_2306c5"/>
        <s v="20150917_M_HOLA_FEAT_PG74,75_232abe"/>
        <s v="20150914_O_CHICTOPIA_BLOG_1_023007_Black Bird"/>
        <s v="20150909_O_CHICTOPIA_BLOG_1_022919_Brooklyn Thrift"/>
        <s v="20150905_O_CHICTOPIA_BLOG_1_022856_Butterfly effect"/>
        <s v="20150921_O_CHICTOPIA_BLOG_1_023152_Calm w a Hint of Ecc"/>
        <s v="20150930_O_CHICTOPIA_BLOG_1_023616_Camel waistcoat"/>
        <s v="20150930_O_CHICTOPIA_BLOG_1_023613_Dare To Bare"/>
        <s v="20150922_O_YAHOONEWS_NEWS_1_023402_David Beckham and Ke"/>
        <s v="20150916_M_COSM_FEAT_PG150,151_231949"/>
        <s v="20150915_O_PAULPR_BLOG_1_023022_DENIM RE-BORN"/>
        <s v="20150917_O_DRWNEQ_BLOGS_1_023067_Dinner with Ms TingT"/>
        <s v="20150911_O_SPOT_NEWS_1_022930_Donate an old pair o"/>
        <s v="20150921_M_ENTR_FEAT_pg82,83_234557"/>
        <s v="20150910_O_CHICTOPIA_BLOG_1_022932_Drag your heart to t"/>
        <s v="20150930_O_CHICTOPIA_BLOG_1_023617_Fall Slipdress"/>
        <s v="20150929_O_CHICTOPIA_BLOG_1_023535_Favor Aint Fair with"/>
        <s v="20150928_O_KICKER_NEWS_10_2826671492"/>
        <s v="20150917_M_HOLA_FEAT_PG72_232aba"/>
        <s v="20150918_O_MOMFLEU_BLOG_1_023150_Got Na Our Center Ta"/>
        <s v="20150909_O_CHICTOPIA_BLOG_1_022918_Grey Dressing"/>
        <s v="20150911_O_10000014_NEWS_1_022969_H&amp;M and Jessica Alba"/>
        <s v="20150923_O_manilashop_BLOG_1_023490_H&amp;M anniversary sale"/>
        <s v="20150928_O_MNLSALE_blogs_1_023492_H&amp;M Anniversay Sale"/>
        <s v="20150928_N_BM_COY_pgB3_2392c6_H&amp;M SEES GROWTH, MOR"/>
        <s v="20150906_O_CHICTOPIA_BLOG_1_022853_H&amp;M Studio AW15 Flar"/>
        <s v="20150911_M_MMAN_FEAT_PG17_22f8cc"/>
        <s v="20150923_O_SPOT_NEWS_1_023489_Hold your purses H&amp;M"/>
        <s v="20150914_M_PREV_FEAT_PG174to185_22fa87"/>
        <s v="20150925_N_MBSW_FEAT_pg10_23787f"/>
        <s v="20150911_N_MBSW_FC_PG8,9_23060f"/>
        <s v="20150926_N_TPS_LS_pgF4_23821c"/>
        <s v="20150926_O_10000076_NEWS_1_023491_Kevin Hart pokes fun"/>
        <s v="20150907_O_CHICTOPIA_BLOG_1_022864_Lace up flats &amp; ripp"/>
        <s v="20150918_N_MBSW_WAW_pg14,15_233e7b"/>
        <s v="20150911_M_MEGA_FEAT_PG302to309_22f9be"/>
        <s v="20150908_M_CHLK_FEAT_pg56_22e85e"/>
        <s v="20150917_O_10000053_NEWS_1_023064_Martin Nievera, Erik"/>
        <s v="20150924_O_10000002_NEWS_5_2790221557"/>
        <s v="20150907_M_WJ_PEP_pg28_22d2e5"/>
        <s v="20150921_M_ENTR_FEAT_pg20_2344d7_MUST UPDATE NOW"/>
        <s v="20150930_O_CHICTOPIA_BLOG_1_023619_Mustard Sweater"/>
        <s v="20150923_O_10000004_NEWS_1_023470_Myanmar garment work"/>
        <s v="20150916_M_COSM_FEAT_pg124TO129_23193e"/>
        <s v="20150906_O_CHICTOPIA_BLOG_1_022852_New York - First Day"/>
        <s v="20150929_O_CHICTOPIA_BLOG_1_023618_Nude Waterfall Cardi"/>
        <s v="20150930_O_CHICTOPIA_BLOG_1_023620_Old Quality"/>
        <s v="20150917_M_HOLA_FEAT_PG75_232ac5"/>
        <s v="20150914_M_PREV_PEP_PG250to252_22fa9c"/>
        <s v="20150905_O_CHICTOPIA_BLOG_1_022855_Pleated Skirt"/>
        <s v="20150930_O_10000002_NEWS_1_023611_Ralph Lauren hands o"/>
        <s v="20150921_O_CHICTOPIA_BLOG_1_023151_Run with me"/>
        <s v="20150915_M_GARG_FEAT_PG98_230a9a"/>
        <s v="20150901_M_CLVEL_Feat_pg122TO133_228f43"/>
        <s v="20150925_N_MBSW_FEAT_pg16,17_237882"/>
        <s v="20150923_O_10000002_NEWS_1_023403_Starbucks, Nike join"/>
        <s v="20150923_O_RAPLER_NEWS_1_023469_Starbucks, Nike join"/>
        <s v="20150930_O_CHICTOPIA_BLOG_1_023612_Stripes"/>
        <s v="20150904_M_MTRO_FEAT_pg155TO161_22bfad"/>
        <s v="20150908_O_PRNWS_NEWS_1_022875_The Baby Clothing Ma"/>
        <s v="20150916_M_COSM_FEAT_pg56TO59_231923"/>
        <s v="20150926_O_MOMFLEU_BLOG_1_023494_The Lazy Morning"/>
        <s v="20150911_M_MEGA_FEAT_pg288TO297_22f9b0"/>
        <s v="20150906_O_CHICTOPIA_BLOG_1_022854_Touch of Green"/>
        <s v="20150917_O_CHICTOPIA_BLOG_1_023066_Touch of Neon"/>
        <s v="20150915_O_CHICTOPIA_BLOG_1_023024_Twinning How We Styl"/>
        <s v="20150929_N_BM_COY_pgB3_239b45"/>
        <s v="20150903_O_CHICTOPIA_BLOG_1_022787_Versenchy"/>
        <s v="20150917_M_GH_TOPICK_pg8,10_233368"/>
        <s v="20150930_O_CHICTOPIA_BLOG_1_023615_Whiteout"/>
        <s v="20150915_M_GARG_FEAT_PG92,93_230a96"/>
        <s v="20150915_M_GARG_FEAT_pg86,87_230a92"/>
        <s v="20150915_M_GARG_FEAT_pg82,83_230a90"/>
        <s v="20150915_M_GARG_FEAT_pg84,85_230a91"/>
        <s v="20150930_O_10000004_NEWS_8_2847117099"/>
        <s v="20150925_N_PDI_BF_PGB6_2379a7"/>
        <s v="20150912_O_10000014_NEWS_5_2636351476"/>
        <s v="20150914_O_10000002_NEWS_5_2655861448"/>
        <s v="20150917_N_BM_SF_pg2_233a2a"/>
        <s v="20150902_O_10000001_NEWS_5_2522335840"/>
        <s v="20150903_N_MT_LT_PGB8_22c2e6"/>
        <s v="20150925_O_10000002_NEWS_5_2798237606"/>
        <s v="20150925_O_10000001_NEWS_5_2802166752"/>
        <s v="20150926_N_MT_BT_PGB6_238196"/>
        <s v="20150914_M_PREV_FEAT_pgA8_230202"/>
        <s v="20150928_M_SP_FEAT_pg122_237604"/>
        <s v="20150918_O_10000002_NEWS_5_2707368740"/>
        <s v="20150918_N_MB_LL_PGC1_2340e5"/>
        <s v="20150930_M_UNO_FEAT_PG103_23a5a9"/>
        <s v="20150911_O_TOPGEARO_NEWS_7_2625025196"/>
        <s v="20150921_M_ESQR_FEAT_PGA3_233c37"/>
        <s v="20150917_O_10000004_NEWS_8_2700735273"/>
        <s v="20150909_N_TPS_LS_PGF3_22f30a"/>
        <s v="20150908_N_MLY_LIVE_pgB8_22ed0b"/>
        <s v="20150911_O_10000021_NEWS_6_2627030334"/>
        <s v="20150902_M_KZNE_FEAT_pg33_2296ec_PIXEL PICKS"/>
        <s v="20150919_O_10000029_NEWS_5_2729899398"/>
        <s v="20150920_N_TDT_LIFE_pg11_234e6b"/>
        <s v="20150901_N_MLY_LIVE_PGB8_22b16f"/>
        <s v="20150915_M_GARG_FEAT_PG140to149_230ace"/>
        <s v="20150914_M_PREV_FEAT_pgA1,A3TOA7_2301fc"/>
        <s v="20150921_M_ESQR_COVER_pgA1,A4TOA8_233c38"/>
        <s v="20150903_O_10000004_NEWS_8_2532429857"/>
        <s v="20150915_O_10000004_NEWS_8_2674129039"/>
        <s v="20150901_M_MNYSNS_FEAT_PG76_228f44"/>
        <s v="20150903_O_10000001_NEWS_5_2537171800"/>
        <s v="20150904_N_MT_ST_PGB8_22cd13"/>
        <s v="20150901_O_10000052_NEWS_8_2509203437"/>
        <s v="20150915_M_SPED_COVER_PG84,85_23225f"/>
        <s v="20150825_M_TC_FEAT_pg40,41_22546d"/>
        <s v="20150923_N_AT_ENTR_PG6_23668e"/>
        <s v="20150923_O_10000074_NEWS_6_2765855198"/>
        <s v="20150922_N_AT_ENTR_PG5_235c7e"/>
        <s v="20150916_N_MLY_BS_PGA1,A4_232e1e"/>
        <s v="20150916_O_10000073_NEWS_1_023023_WTO expands retail t"/>
        <s v="20150703_N_PDI_OPN_pgA17_20a6e9"/>
        <s v="20150727_N_PDI_BS_PG1ofB4_217514"/>
        <s v="20150904_N_MB_LL_PGD3_22cfa8"/>
        <s v="20150918_N_MB_LL_PGD3_234147"/>
        <s v="20150901_M_CLVEL_Feat_pg72TO77_228f12"/>
        <s v="20150916_M_COSM_FEAT_PG36_231918"/>
        <s v="20150930_M_UNO_COVER_pgCOVER,42TO52_23a595"/>
        <s v="20150717_M_MMAN_FEAT_PG22to27_2114da"/>
        <s v="20150911_M_MEGA_FEAT_PG281_22f9ad"/>
        <s v="20150911_M_MMAN_FEAT_pg40TO47_22f8f4"/>
        <s v="20150911_M_MMAN_FEAT_PG16_22f8c7"/>
        <s v="20150826_O_PHILNEWS_NEWS_10_2432333538"/>
        <s v="20150811_O_COSMOOL_NEWS_7_2263486995"/>
        <s v="20150810_O_COSMOOL_NEWS_1_022285_17 Struggles Only Gi"/>
        <s v="20150923_N_PSN_SN_PG12_236bee"/>
        <s v="20150922_N_PJ_ENT_pg8,9_2362ab"/>
        <s v="20150916_M_COSM_FEAT_PG154,155_23194b"/>
        <s v="20150722_M_LOM_FEAT_pg30_2148e0"/>
        <s v="20150812_O_STYLBIB_NEWS_7_2280025877"/>
        <s v="20150904_O_COSMOOL_NEWS_7_2545858367"/>
        <s v="20150814_M_MEGA_FEAT_pg100_220171"/>
        <s v="20150825_M_ENTR_FEAT_PG73_2273bb"/>
        <s v="20150929_O_thepoc_NEWS_6_2839460852"/>
        <s v="20150901_M_CAND_FEAT_pg42to57_228db7"/>
        <s v="20150901_M_CAND_FEAT_PG22_228d8b"/>
        <s v="20150901_M_CAND_FEAT_pg90,91_228dd1"/>
        <s v="20150804_O_10000086_NEWS_7_2193062859"/>
        <s v="20150902_N_TPS_BS_pgB4_22b841"/>
        <s v="20150918_M_REAL_FEAT_PG48to57_233d0d"/>
        <s v="20150908_M_CHLK_PEP_PG90_22e8cf"/>
        <s v="20150806_M_GARG_FEAT_PG122to133_21ca1f"/>
        <s v="20150724_M_MS_FEAT_pg218TO223_215378_Balancing abundance"/>
        <s v="20150705_N_PDIS_SLS_PGC6_20b568"/>
        <s v="20150904_M_MTRO_FEAT_pg110TO114_22bf57"/>
        <s v="20150716_M_CMOM_FEAT_PG40_21147a"/>
        <s v="20150701_N_TPS_LS_pgE2_2095e3"/>
        <s v="20150701_O_10000076_NEWS_1_021311_It is so ordered H&amp;M"/>
        <s v="20150826_N_TPS_LS_PGE2_227eb8"/>
        <s v="20150812_O_10000076_NEWS_4_2273722992"/>
        <s v="20150909_N_TPS_LS_pgF1,F2_22f2fd"/>
        <s v="20150909_O_10000076_NEWS_4_2599276908"/>
        <s v="20150728_M_UNO_FEAT_pg78TO83_217c1b"/>
        <s v="20150901_O_10000014_NEWS_5_2505512375"/>
        <s v="20150921_M_ESQR_FEAT_PG134to143_233c5f"/>
        <s v="20150921_M_ESQR_LET_pgA2_233c33"/>
        <s v="20150803-T-ANCB-NEWS-152100-Uniqlo to open 200 s"/>
        <s v="20150913_O_COSMOOL_NEWS_7_2649851676"/>
        <s v="20150725_O_10000014_NEWS_5_2078645486"/>
        <s v="20150725_N_PDI_LS_PGC2_216abb"/>
        <s v="20150905_O_10000014_NEWS_5_2554009762"/>
        <s v="20150905_N_PDI_LS_pgC1,C3_22d503"/>
        <s v="20150813_O_10000034_NEWS_5_2292032080"/>
        <s v="20150814_N_STAN_LIFE_PGC3_2217e8"/>
        <s v="20150802_N_HTW_ENT_pg6_21ac59"/>
        <s v="20150904_M_MTRO_FEAT_pg32_22befd"/>
        <s v="20150712_O_CANDYOL_NEWS_5_1943623538"/>
        <s v="20150720_O_CANDYOL_NEWS_5_2027868568"/>
        <s v="20150821_O_CANDYOL_NEWS_5_2381859479"/>
        <s v="20150901_O_CANDYOL_NEWS_5_2509749430"/>
        <s v="20150924_O_CANDYOL_NEWS_5_2789128401"/>
        <s v="20150903_O_CANDYOL_NEWS_5_2534892666"/>
        <s v="20150709_N_MT_LT_pgB8_20d8fb"/>
        <s v="20150810_M_ADR_FEAT_pg132TO145_21ddb5"/>
        <s v="20150908_M_CHLK_INTRVW_PG82to84_22e8b3"/>
        <s v="20150908_M_CHLK_FEAT_PG74to76_22e880"/>
        <s v="20150714_M_MTRO_FEAT_PG68to71_20ea2f"/>
        <s v="20150903_O_PHHOLA_NEWS_10_2536534260"/>
        <s v="20150804_M_MTRO_FEAT_pg102TO107_21a012"/>
        <s v="20150922_N_AT_ENTR_PG6_235c81"/>
        <s v="20150904_M_SS_FEAT_PG12to21_22c8f9"/>
        <s v="20150716_M_MEG_COVER_PGCover,2,108to115_210b3d"/>
        <s v="20150805_M_MEG_FEAT_PG92to97_21b6e6"/>
        <s v="20150805_M_MEG_COVER_pgCOV1,2,98TO105_21b644"/>
        <s v="20150820_M_HOLA_FEAT_PG64,65_2240be"/>
        <s v="20150709_M_COSM_FEAT_PG52_20cd6c"/>
        <s v="20150916_M_COSM_FEAT_pg62_231925"/>
        <s v="20150916_M_COSM_FEAT_pg60_231924"/>
        <s v="20150916_M_COSM_FEAT_PG55_231922"/>
        <s v="20150812_M_STYL_FEAT_PG68,69,70_21ff34"/>
        <s v="20150825_O_COSMOOL_NEWS_7_2424450641"/>
        <s v="20150810_O_FMLENET_NEWS_6_2255545757"/>
        <s v="20150805_O_FMLENET_NEWS_1_022213_How to Choose the Ri"/>
        <s v="20150702_O_GOJACKIEGO_blogs_1_021313_New Normal"/>
        <s v="20150924_M_WT_FEAT_pg55_236dba"/>
        <s v="20150703_N_MB_LL_PGC2_20a637"/>
        <s v="20150904_M_MWM_FEAT_pg34TO41_22c931"/>
        <s v="20150817_O_wheninmani_BLOG_1_022337_Clothes Buffet Manil"/>
        <s v="20150713_M_PREV_FEAT_PG42,43_20e006"/>
        <s v="20150911_M_MEGA_FEAT_pg298TO301_22f9ba"/>
        <s v="20150911_M_MEGA_FEAT_pg86TO90_22f865_GEISHAS TOUCH"/>
        <s v="20150911_M_MEGA_FEAT_PG310to315_22f9c3"/>
        <s v="20150810_M_MWM_COVER_pgCOV,45TO54_21ddf2"/>
        <s v="20150803_N_BM_COY_pgB1_21b389"/>
        <s v="20150922_O_PNOYPRZI_NEWS_9_2755542393"/>
        <s v="20150924_O_PNOYPRZI_NEWS_9_2782030104"/>
        <s v="20150801_N_MB_ENT_pgD6_21a11c"/>
        <s v="20150706_N_BW_AL_pg2OFS4_20bf5a"/>
        <s v="20150831_N_BW_AL_pg9OFS2_22a832"/>
        <s v="20150911_O_10000014_NEWS_5_2624811217"/>
        <s v="20150911_N_PDI_BF_pg4,3OFB2_230467"/>
        <s v="20150810_M_ADR_FEAT_pg126TO130_21ddb4"/>
        <s v="20150930_M_ADR_FEAT_pg124TO129_239d06"/>
        <s v="20150907_N_PJT_ENTR_PG16,15_22e50b"/>
        <s v="20150723_N_STAN_LIFE_pgC1_2155bb"/>
        <s v="20150826_M_SP_FEAT_PG94_2274d6"/>
        <s v="20150908_M_CHLK_FEAT_pg28,29_22e83a"/>
        <s v="20150908_M_CHLK_FEAT_pg30TO36_22e83e"/>
        <s v="20150724_M_REAL_LET_PG105to109_215cea"/>
        <s v="20150803_M_CHLK_FEAT_pg82,83_21a09c"/>
        <s v="20150929_M_2OPN_FEAT_PG95to97_23951a"/>
        <s v="20150908_M_CHLK_FEAT_pg53_22e854"/>
        <s v="20150904_M_MWM_FEAT_PG86to90_22c971"/>
        <s v="20150923_M_TRVL_FEAT_PG23_236507"/>
        <s v="20150905_N_PDI_LS_pgC2_22d508"/>
        <s v="20150905_O_10000014_NEWS_5_2553969162"/>
        <s v="20150904_M_CMOM_COVER_pgCOV,54TO65_22c138"/>
        <s v="20150805_O_MSNPH_NEWS_6_2198290990"/>
        <s v="20150925_N_MB_BB_PGB6_237a39"/>
        <s v="20150803_O_BMS_BLOG_1_022177_Bebek Joni, Ubud"/>
        <s v="20150828_N_MT_ST_pgB6_2290cf"/>
        <s v="20150818_M_PREV_FEAT_PG36to39_221ec8"/>
        <s v="20150925_N_TKT_ENT_PG6_237e9a"/>
        <s v="20150917_M_GH_FEAT_PG71to81_2333bd"/>
        <s v="20150805_N_BLT_OPYN_PG7_21c3ff"/>
        <s v="20150804_N_BM_OPN_PGA6_21bdba"/>
        <s v="20150805_N_TMP_OPN_PG7_21c4c8"/>
        <s v="20150911_O_10000076_NEWS_4_2623764197"/>
        <s v="20150911_N_TPS_LS_PGF5_230386"/>
        <s v="20150904_O_10000002_NEWS_5_2539432465"/>
        <s v="20150904_N_MB_LL_PGC1_22cf37"/>
        <s v="20150807_O_STYLBIB_NEWS_7_2226153013"/>
        <s v="20150901_M_TGIR_FEAT_pg60,61_228609"/>
        <s v="20150901_M_TGIR_FEAT_pg59,60_2285fd_Pretty Little Things"/>
        <s v="20150810_O_10000090_NEWS_7_2252174553"/>
        <s v="20150713_M_PREV_FEAT_pg86TO89_20e06a"/>
        <s v="20150713_M_PREV_FEAT_pg149_20e07b"/>
        <s v="20150818_M_PREV_FEAT_PG50to53_221ed8"/>
        <s v="20150916_O_STYLBIB_NEWS_1_023033_Hanging Out With H&amp;M"/>
        <s v="20150916_O_10000014_NEWS_1_023021_Tesco Its like shop"/>
        <s v="20150916_N_PDI_LS_pgD4_232f43"/>
        <s v="20150923_N_PFT_ENT_PG7_236bfb"/>
        <s v="20150922_N_BLG_ENT_pg11_235dad"/>
        <s v="20150814_M_MEGA_FEAT_pg110TO115_220177"/>
        <s v="20150805-T-ANCB-NEWS-124800-Asia stocks mixed Ch"/>
        <s v="20150930_N_TPS_LS_pgG1TOG3_23a08a"/>
        <s v="20150930_O_10000076_NEWS_4_2850902321"/>
        <s v="20150911_N_TPS_LS_PGF6_230388"/>
        <s v="20150911_O_10000076_NEWS_1_022931_The Clash"/>
        <s v="20150929_M_2OPN_FEAT_PG91_239517"/>
        <s v="20150805_M_MEG_FEAT_PG62to69_21b6c9"/>
        <s v="20150908_M_MEG_FEAT_PG66to68_22c9c9"/>
        <s v="20150908_M_MEG_FEAT_PG70to75_22c9cb"/>
        <s v="20150908_M_MEG_FEAT_pg76TO79_22c9cc"/>
        <s v="20150708_M_CAND_FEAT_pg76,77_20cdb5"/>
        <s v="20150807_M_CAND_FEAT_PG16_21d3d4"/>
        <s v="20150807_M_CAND_FEAT_PG73_21d42e"/>
        <s v="20150901_M_CAND_FEAT_PG14_228d83"/>
        <s v="20150901_M_CAND_FEAT_pg16_228d85"/>
        <s v="20150901_M_CAND_FEAT_pg18_228d87"/>
        <s v="20150901_M_CAND_FEAT_pg88_228dcf_HELLA GOOD HAIR"/>
        <s v="20150901_M_CAND_FEAT_pg66TO71_228dbf_MISS BEHAVED"/>
        <s v="20150901_M_CAND_FEAT_pg20_228d89"/>
        <s v="20150921_O_10000014_NEWS_5_2747611292"/>
        <s v="20150907_O_10000014_NEWS_5_2576345350"/>
        <s v="20150717_N_PDI_SP_pgD1,D2_21239b"/>
        <s v="20150827_O_10000014_NEWS_5_2449925157"/>
        <s v="20150828_N_PDI_LS_pgD2,D3_22982b"/>
        <s v="20150701_O_PHHOLA_NEWS_10_1826415884"/>
        <s v="20150703_O_PHHOLA_NEWS_10_1849119489"/>
        <s v="20150724_M_SPED_FEAT_PG52_215c37"/>
        <s v="20150706_O_PTCIAPRTO_BLOG_1_021482_Great America"/>
        <s v="20150914_M_PREV_FEAT_pg50,51_22fa63"/>
        <s v="20150914_M_PREV_LET_pgA1_2301fa"/>
        <s v="20150914_O_10000014_NEWS_5_2664371055"/>
        <s v="20150716_M_MEG_FEAT_PG22,23_210b47"/>
        <s v="20150716_M_MEG_FEAT_pg24to27_210b48"/>
        <s v="20150908_M_MEG_FEAT_PG32to39_22c9c4"/>
        <s v="20150908_M_MEG_FEAT_pg22TO25_22c9c1"/>
        <s v="20150908_M_MEG_FEAT_PG26to30_22c9c2"/>
        <s v="20150928_M_SP_FEAT_pg32,33_2375cf"/>
        <s v="20150716_M_MEG_FEAT_PG42to49_210b4d"/>
        <s v="20150805_M_MEG_FEAT_PG29_21b67b"/>
        <s v="20150805_M_MEG_FEAT_pg30TO37_21b67f"/>
        <s v="20150908_M_MEG_FEAT_PG40to49_22c9c5"/>
        <s v="20150714_M_MTRO_FEAT_PG44,45_20ea1d"/>
        <s v="20150807_O_10000014_NEWS_1_022263_The Craziest Thing a"/>
        <s v="20150918_O_10000014_NEWS_5_2713266422"/>
        <s v="20150926_O_10000014_NEWS_1_023495_This Retail Giant Gi"/>
        <s v="20150923_N_AB_ENTR_pg10_2366b0"/>
        <s v="20150922_O_10000053_NEWS_6_2758202424"/>
        <s v="20150911_M_MEGA_FEAT_pg54_22f844_DESTINATION MANILA"/>
        <s v="20150804_M_MTRO_FEAT_pg34,35_219fa7"/>
        <s v="20150908_M_CHLK_COVER_PGCov1,67to72_22e875"/>
        <s v="20150901_O_10000068_NEWS_7_2504885612"/>
        <s v="20150922_N_AB_ENTR_PG7_235cb2"/>
        <s v="20150708_M_CAND_COVER_pgCOV,27TO39_20cd72"/>
        <s v="20150909_O_KICKER_NEWS_10_2607450200"/>
        <s v="20150925_N_TKT_ENT_PG6_237e93"/>
        <s v="20150922_N_TKT_ENT_pg6_23622d"/>
        <s v="20150814_M_MEGA_COVER_pgCOV,118TO125_220179"/>
        <s v="20150930_O_PHTATLR_NEWS_7_2859156416"/>
        <s v="20150922_N_PSN_SN_PG10_235cda"/>
        <s v="20150918_M_REAL_FEAT_pg27,38TO42_233d04"/>
        <s v="20150922_M_FHM_FEAT_PG110,111_235b16"/>
        <s v="20150724_M_REAL_TOPICK_PG54,56_215cba"/>
        <s v="20150818_M_REAL_TOPICK_PG14_22367e"/>
        <s v="20150918_M_REAL_TOPICK_pg44,45_233d05"/>
        <s v="20150906_N_PDIS_SLS_PGD1,D2_22da24"/>
        <s v="20150906_O_10000014_NEWS_5_2566377958"/>
        <s v="20150816_N_BM_SF_PGF1_222a4c"/>
        <s v="20150806_O_10000014_NEWS_5_2207539355"/>
        <s v="20150813_O_INTERAK_NEWS_10_2288843465"/>
        <s v="20150908_M_MyH_FEAT_PG8_22e793"/>
        <s v="20150901_M_TGIR_FEAT_pg62to69_228611"/>
        <s v="20150911_M_MEGA_FEAT_PG332to337_22f9cc"/>
        <s v="20150926_N_PDI_LS_PGC3_238143"/>
        <s v="20150918_M_REAL_LET_pg8_2334fa"/>
        <s v="20150924_O_SPOT_NEWS_1_023524_The Road to Pogi"/>
        <s v="20150803_O_10000076_NEWS_4_2173343384"/>
        <s v="20150828_O_10000076_NEWS_4_2458176479"/>
        <s v="20150925_O_STYLBIB_NEWS_1_023493_Kevin Hart Imitates"/>
        <s v="20150803_M_CHLK_FEAT_PG51,52_21a093"/>
        <s v="20150907_O_10000004_NEWS_8_2573337361"/>
        <s v="20150907_O_10000004_NEWS_8_2571812837"/>
        <s v="20150907_N_BW_AL_PG10ofS2_22e299"/>
        <s v="20151002_O_10000002_NEWS_5_2871991363"/>
        <s v="20151001_O_CHICTOPIA_BLOG_1_023645_One Day in Warsaw"/>
        <s v="20151001_N_MB_CA_PGB14_23a914"/>
        <s v="20151001_O_CHICTOPIA_BLOG_1_023646_Throw on a jacket an"/>
        <s v="20151001_O_10000004_NEWS_8_2865663267"/>
        <s v="20151001_N_PNM_ENT_PG8,9_23ac88"/>
        <s v="20151002_O_10000014_NEWS_5_2875698157"/>
        <s v="20151001_N_PFT_ENT_pg6_23aeb9"/>
        <s v="20151002_O_10000014_NEWS_5_2875905080"/>
        <s v="20151001_O_CANDYOL_NEWS_5_2867315480"/>
        <s v="20151001_O_HTWO_NEWS_8_2865807352"/>
        <s v="20151002_N_MB_LL_pgC1_23b5e6"/>
        <s v="20151002_N_MBSW_FC_pg8,9_23b7a0"/>
        <s v="20151002_O_CHICTOPIA_BLOG_1_022264_All about Maxi Skirt"/>
        <s v="20151002_M_MTRO_FEAT_pg16_23a6fb"/>
        <s v="20151002_O_XOXMRTNZ_BLOG_1_023662_Denim Jacket"/>
        <s v="20151002_O_MSNPH_NEWS_6_2877004750"/>
        <s v="20151002_N_MBSW_FC_pg10_23b7ae"/>
        <s v="20151002_M_MTRO_FEAT_PG26_23a72b"/>
        <s v="20151002_N_PDI_LS_PGD3_23b244"/>
        <s v="20151002_M_SS_FEAT_pg42TO47_23afa9"/>
        <s v="20151002_O_10000003_NEWS_4_2881467867"/>
        <s v="20151002_M_MTRO_FEAT_PG76to80_23a768"/>
        <s v="20151002_N_PDI_LS_PGD1,D2_23b235"/>
        <s v="20151002_M_MTRO_TOPICK_PG105to115_23a76c"/>
        <s v="20151002_M_MTRO_FEAT_pg135_23a779"/>
        <s v="20151002_M_MTRO_FEAT_PG136,137_23a77b"/>
        <s v="20151002_M_MTRO_FEAT_pg96TO103_23a76b"/>
        <s v="20151002-T-ANC-NEWS-222600-APEC heads to raise"/>
        <s v="20151002_O_COSMOOL_NEWS_7_2877255529"/>
        <s v="20151002_N_BND_ENT_PG7_23b692"/>
        <s v="20151002_M_MTRO_FEAT_PG32to36_23a73b"/>
        <s v="20151002_O_BMS_BLOG_1_023666_On A High"/>
        <s v="20151002_M_MTRO_FEAT_pg28_23a72d"/>
        <s v="20151002_M_MTRO_FEAT_PG30_23a734"/>
        <s v="20151002_M_MTRO_FEAT_pg116TO125_23a76d"/>
        <s v="20151002_M_MTRO_FEAT_pg22_23a710"/>
        <s v="20151003_N_PDI_LS_PGC2_23bc82"/>
        <s v="20151004_O_10000029_NEWS_5_2894505981"/>
        <s v="20151004_N_TDT_LIFE_pg11_23c431"/>
        <s v="20151004_N_PNM_ENT_PG8,9_23c4c7"/>
        <s v="20151004_N_BLG_ENT_pg7,10_23c64b"/>
        <s v="20151005_O_10000004_NEWS_8_2904780009"/>
        <s v="20151005_O_10000003_NEWS_4_2911460027"/>
        <s v="20151005_O_10000001_NEWS_5_2913385655"/>
        <s v="20151005_O_CHICTOPIA_BLOG_1_023679_Bad seed"/>
        <s v="20151005_O_STYLBIB_NEWS_1_024186_H&amp;M Anniversary Sale"/>
        <s v="20151005_O_SPOT_NEWS_1_024185_The H&amp;M x Balmain pr"/>
        <s v="20151005_O_CHICTOPIA_BLOG_1_023678_total look"/>
        <s v="20151005_M_MWM_FEAT_PG36_23b990"/>
        <s v="20151005_M_PA_FEAT_PG16_23b91e"/>
        <s v="20151005_M_MWM_FEAT_pg10_23b981"/>
        <s v="20151005_M_MWM_COVER_pgCOV,61TO71_23b976"/>
        <s v="20151005_N_RMT_ENT_PG6,7_23ce75"/>
        <s v="20151005_O_RMTO_NEWS_10_2910912283"/>
        <s v="20151005_O_10000014_NEWS_5_2907883895"/>
        <s v="20151003_M_FORB_COVER_pgCOVER,52TO59_23b8e8"/>
        <s v="20151005_N_BW_AL_PG5ofS4_23cc51"/>
        <s v="20151006_N_MT_BT_pgB4_23d676"/>
        <s v="20151006_O_DRWNEQ_BLOGS_1_023682_Asia Trip 2015 Cambo"/>
        <s v="20151006_M_CHLK_FEAT_pgA34TOA38_23d152"/>
        <s v="20151006_M_CHLK_FEAT_PGB18,B19_23d1dc"/>
        <s v="20151006_M_SPED_PEP_pg116_23d196"/>
        <s v="20151006_O_CHICTOPIA_BLOG_1_023684_Long waistcoat"/>
        <s v="20151006_M_CHLK_PEP_PGB10,B11_23d1d9"/>
        <s v="20151006_M_CHLK_FEAT_pgA56TOA59_23d1ca"/>
        <s v="20151006_O_PHHOLA_NEWS_10_2922492396"/>
        <s v="20151006_M_CHLK_FEAT_pgB16,B17_23d1db"/>
        <s v="20151006_N_MLY_LIVE_pgB8,B7_23d597"/>
        <s v="20151006_N_MLY_LIVE_pgB8,B7_23d588"/>
        <s v="20151006_M_CHLK_FEAT_pgA10,A11_23d10e"/>
        <s v="20151006_M_CHLK_FEAT_PGA16toA22_23d117"/>
        <s v="20151006_M_CHLK_FEAT_pgA14,A15_23d115"/>
        <s v="20151006_M_CHLK_FEAT_PGB13toB15_23d1da"/>
        <s v="20151006_O_PHHOLA_NEWS_10_2924276767"/>
        <s v="20151006-T-ANCC-NEWS-094900-Japans richest man o"/>
        <s v="20151007_N_BW_WB_PG3ofS3_23e0bc"/>
        <s v="20151007_O_CANDYOL_NEWS_5_2932162029"/>
        <s v="20151007_O_CHICTOPIA_BLOG_1_023802_How to Wear a Crop T"/>
        <s v="20151007_M_CAP_FEAT_PG106,107_23dbcd"/>
        <s v="20151007_O_ORANGE_NEWS_9_2937070134"/>
        <s v="20151007_O_10000002_NEWS_5_2938545574"/>
        <s v="20151008_O_CHICTOPIA_BLOG_1_024018_All about Skater Dre"/>
        <s v="20151008_O_CHICTOPIA_BLOG_1_022264_All about Maxi Skirt"/>
        <s v="20151008_O_CHICTOPIA_BLOG_1_024022_Blue Ozoc Polka Dot"/>
        <s v="20151008_O_CHICTOPIA_BLOG_1_024020_Casual Bershka Bag"/>
        <s v="20151008_O_NOGNDCT_blogs_1_024077_How well do you know"/>
        <s v="20151008_O_CHICTOPIA_BLOG_1_024016_Light Blue Bodycon D"/>
        <s v="20151008_M_MyH_FEAT_pg8TO22_23e571"/>
        <s v="20151008_O_10000068_NEWS_7_2943656515"/>
        <s v="20151008_N_MB_PROP_pgB6_23e8ee"/>
        <s v="20151008_N_BW_FTS_pg1,2OFS3_23e924"/>
        <s v="20151009_O_10000014_NEWS_5_2955635312"/>
        <s v="20151008_M_COLI_TOPICK_pg16TO30_23e586"/>
        <s v="20151009_O_10000076_NEWS_4_2953533248"/>
        <s v="20151008_O_10000002_NEWS_5_2948337399"/>
        <s v="20151009_O_10000034_NEWS_5_2952086426"/>
        <s v="20151009_O_10000004_NEWS_8_2951826344"/>
        <s v="20151009_O_10000076_NEWS_4_2953922149"/>
        <s v="20151008_O_PHHOLA_NEWS_10_2948162951"/>
        <s v="20151008_M_COLI_COVER_pgCOV1,61TO63_23e5b1"/>
        <s v="20151008_O_KICKER_NEWS_10_2950056778"/>
        <s v="20151009_M_TGIR_FEAT_pgA56_23f079"/>
        <s v="20151009_N_MBSW_FC_pg11_23f78b"/>
        <s v="20151009_N_MBSW_FC_PG8,9_23f777"/>
        <s v="20151009_O_CHICTOPIA_BLOG_1_024075_Asymmetrical Edge"/>
        <s v="20151009_N_MBSW_WAW_pg14,15_23f7de"/>
        <s v="20151009_O_MSNPH_NEWS_6_2958012020"/>
        <s v="20151009_N_PDI_BF_PG2ofB2_23f17a"/>
        <s v="20151010_O_10000002_NEWS_5_2964198781"/>
        <s v="20151009_M_KZNE_FEAT_pg35_23edb2"/>
        <s v="20151009_M_TGIR_FEAT_pgA55_23f078_Celestial Dream"/>
        <s v="20151009_M_TGIR_FEAT_pgA64,A65_23f038"/>
        <s v="20151009_N_TPS_FRNTPG_pg1,B10_23f1a6"/>
        <s v="20151009_N_STAN_BS_pgB3_23f265"/>
        <s v="20151009_M_TGIR_FEAT_pgA57_23f037"/>
        <s v="20151009_N_TPS_LS_PGH4_23f207"/>
        <s v="20151009_M_TGIR_FEAT_PGA58toA63_23f07a"/>
        <s v="20151009_N_BM_COY_pgB1_23f5c8"/>
        <s v="20151010_N_AT_ENTR_PG8_23fb54"/>
        <s v="20151010_N_MB_LL_pgC4_23fae6"/>
        <s v="20151011_N_PDIS_SLS_PGD4_240079"/>
        <s v="20151012_O_10000004_NEWS_8_2983143063"/>
        <s v="20151011_N_PJTS_ENT_PG15_240356"/>
        <s v="20151012_O_10000012_NEWS_6_2984396338"/>
        <s v="20151012_M_GARG_FEAT_PG25to27_23ed5f"/>
        <s v="20151012_N_PDI_SSC_PG2ofB5_2409d2"/>
        <s v="20151012_M_GARG_FEAT_pg102,103_23edc4"/>
        <s v="20151012_M_GARG_FEAT_PG151_23ee1d"/>
        <s v="20151012_M_GARG_FEAT_pg132TO139_23edd2"/>
        <s v="20151012_M_GARG_FEAT_pg44TO55_23ed82"/>
        <s v="20151012_M_GARG_FEAT_pg33TO43_23ed75_THE GET"/>
        <s v="20151012_M_GARG_FEAT_PG65to71_23ed89"/>
        <s v="20151012_M_GARG_FEAT_pg76to78_23ed8e"/>
        <s v="20151012_O_CHICTOPIA_BLOG_1_024090_Septembers bliss"/>
        <s v="20151012_M_ZL_PEP_PG131_23f06e"/>
        <s v="20151012_O_10000029_NEWS_5_2992204958"/>
        <s v="20151012_M_GARG_FEAT_pg120TO131_23edf1"/>
        <s v="20151012_O_MSNPH_NEWS_6_2987932082"/>
        <s v="20151012_M_GARG_FEAT_PG72to75_23ed8c"/>
        <s v="20151012_M_IS_COVER_PGCover,2,46to57_23f853"/>
        <s v="20151012_N_BM_LIFE_PGD1_240b7f"/>
        <s v="20151012_O_PHHOLA_NEWS_10_2992494684"/>
        <s v="20151012_M_GARG_COVER_pgCOVER,18,108TO119_23eddf"/>
        <s v="20151013_N_MLY_LIVE_PGB7_240f21"/>
        <s v="20151013_O_CHICTOPIA_BLOG_1_024114_Casual Style in Pari"/>
        <s v="20151013_M_CMOM_FEAT_PG112_240d74"/>
        <s v="20151013_O_FSHNPLSMN_BLOG_1_024088_Mega Man Magazine Na"/>
        <s v="20151013_O_XOXMRTNZ_BLOG_1_024089_The Playground"/>
        <s v="20151013_O_MOMFLEU_BLOG_1_024196_Weekend Kwento, Shop"/>
        <s v="20151013_N_MLY_IB_pgA7_240f09"/>
        <s v="20151013_N_TDT_LIFE_pg11_241181"/>
        <s v="20151013_N_BM_BB_PGB8_24134c"/>
        <s v="20151013_N_MLY_CORP_PGA10_240eb7"/>
        <s v="20151013_O_10000086_NEWS_7_3004128938"/>
        <s v="20151013_M_MEG_COVER_pgCOV1,2,104TO111_23f884"/>
        <s v="20151013_O_10000029_NEWS_5_3004960744"/>
        <s v="20151013_M_MEG_FEAT_PG87_23f90b"/>
        <s v="20151013_M_MEG_FEAT_pg62TO69_23f8fe"/>
        <s v="20151013_M_MEG_FEAT_PG54to61_23f8fb"/>
        <s v="20151013_M_MEG_FEAT_PG38to45_23f8d2"/>
        <s v="20151013_M_MEG_FEAT_pg24TO28_23f8b5"/>
        <s v="20151013_M_MEG_FEAT_PG30to37_23f8c7"/>
        <s v="20151013_M_MEG_FEAT_PG29_23f8c2"/>
        <s v="20151013_O_SPOT_NEWS_1_024087_Its H&amp;M Philippines"/>
        <s v="20151013_O_PHTATLR_NEWS_7_3004641312"/>
        <s v="20151014_N_TPS_LS_PGH4_24197c"/>
        <s v="20151014_M_HOLA_PEP_PG30_240d5b"/>
        <s v="20151014_O_10000029_NEWS_5_3018113772"/>
        <s v="20151014_O_ORANGE_NEWS_9_3014887193"/>
        <s v="20151014_N_TDT_BS_PG8_241b4f"/>
        <s v="20151014_N_BM_PROP_pgE2_241d6c"/>
        <s v="20151014_O_10000052_NEWS_8_3014802736"/>
        <s v="20151014_M_MH_FEAT_pg103TO95_241557"/>
        <s v="20151014_N_TDT_LIFE_pg12_241c20"/>
        <s v="20151014_M_HOLA_COVER_PGCov1,32to38_240d43"/>
        <s v="20151015_M_PREV_FEAT_PG155to157_24156e"/>
        <s v="20151015_M_PREV_FEAT_PG132to141_241566"/>
        <s v="20151015_O_CHICTOPIA_BLOG_1_024133_Black and white"/>
        <s v="20151015_O_megastyle_NEWS_1_024141_EVERY LOOK FROM THE"/>
        <s v="20151015_M_PREV_COVER_pgCOVER,110TO117_241552"/>
        <s v="20151015_O_TRICIAWILL_BLOG_1_024131_H&amp;M Denim Reborn"/>
        <s v="20151015_O_RAPLER_NEWS_1_024121_H&amp;M x Balmain collec"/>
        <s v="20151015_O_10000004_NEWS_8_3030663260"/>
        <s v="20151015_O_10000004_NEWS_8_3030549633"/>
        <s v="20151015_M_PREV_FEAT_PG142to147_241568"/>
        <s v="20151015_M_PREV_FEAT_PG34,36_241518"/>
        <s v="20151016_O_10000076_NEWS_4_3032709544"/>
        <s v="20151016_O_10000076_NEWS_4_3032709539"/>
        <s v="20151015_M_PREV_FEAT_PG62_24152c"/>
        <s v="20151015_M_PREV_FEAT_PG84to88_24153f"/>
        <s v="20151015_M_PREV_FEAT_pg118TO125_24155c"/>
        <s v="20151016_N_MBSW_WAW_pg14,15_242fe3"/>
        <s v="20151017_O_10000014_NEWS_5_3045918190"/>
        <s v="20151016_N_PDI_LS_pgE3_2429e4"/>
        <s v="20151016_O_SPOT_NEWS_1_024142_5 Looks Were Loving"/>
        <s v="20151016_N_BW_TW_PG9ofS1_242c81"/>
        <s v="20151016_N_MBSW_FEAT_pg4_242f77"/>
        <s v="20151016_N_MBSW_FC_PG10_242f6d"/>
        <s v="20151016_M_MMAN_FEAT_pg9_24170f"/>
        <s v="20151016_N_MBSW_CVRS_pgCOV1,3,16TO23_242f4e"/>
        <s v="20151016_O_10000076_NEWS_4_3037386535"/>
        <s v="20151016_N_RMT_ENT_PG6,7,8_242f7d"/>
        <s v="20151016_N_PDI_LS_pgF1,F2_2429e9"/>
        <s v="20151016_O_10000014_NEWS_5_3035331261"/>
        <s v="20151016_M_MMAN_FEAT_PG19to23_241714"/>
        <s v="20151016_M_MMAN_COVER_pgCOV1,24TO29_241715"/>
        <s v="20151016_O_STYLBIB_NEWS_1_024135_The Complete H&amp;M X B"/>
        <s v="20151016_M_MEGA_FEAT_PG22to26_241fa0"/>
        <s v="20151016_M_MMAN_FEAT_PG6_24170d"/>
        <s v="20151016_N_TPS_LS_PGF2_242b9a"/>
        <s v="20151016_O_10000076_NEWS_1_024129_Break out the sweats"/>
        <s v="20151016_N_TPS_LS_pgE2_242b6d"/>
        <s v="20151016_O_10000014_NEWS_1_024132_The #HMBALMAINATION"/>
        <s v="20151016_M_MEGA_COVER_pgCOV,8,146TO153_241ffe"/>
        <s v="20151016_M_MMAN_LET_PG4_24170c"/>
        <s v="20151017_N_PNM_ENT_PG8to10_24355b"/>
        <s v="20151017_N_AT_ENTR_PG8_243690"/>
        <s v="20151018_N_PJTS_ENT_PG16_243dfb"/>
        <s v="20151019_O_10000003_NEWS_4_3064352315"/>
        <s v="20151018_N_TPSS_ALL_pgN3_243a45"/>
        <s v="20151018_O_CHICTOPIA_BLOG_1_024136_Khaki is the new bla"/>
        <s v="20151018_N_PFT_ENT_PG7_243d0a"/>
        <s v="20151018_N_MBS_SLS_pgH6_243c60"/>
        <s v="20151019_O_10000053_NEWS_6_3063188081"/>
        <s v="20151018_N_AT_ENTR_pg6,7_2438fb"/>
        <s v="20151019_M_COSM_FEAT_PG42_24201e"/>
        <s v="20151019_O_10000014_NEWS_5_3066351002"/>
        <s v="20151019_M_CAND_FEAT_pg9_2427c1_Add these to your wi"/>
        <s v="20151019_M_COSM_FEAT_pg138TO145_242047"/>
        <s v="20151019_M_COSM_FEAT_pg63TO68_242027"/>
        <s v="20151019_M_COSM_FEAT_pg76_24202b"/>
        <s v="20151019_M_COSM_FEAT_pg128TO137_242046"/>
        <s v="20151019_O_YAHOONEWS_NEWS_1_024143_H&amp;M Cape Town store"/>
        <s v="20151019_M_COSM_FEAT_PG52_242022"/>
        <s v="20151019_O_CHICTOPIA_BLOG_1_024144_The last warm days"/>
        <s v="20151019_M_COSM_FEAT_PG16_24201a"/>
        <s v="20151019_M_COSM_FEAT_pg74_24202a"/>
        <s v="20151019_M_COSM_FEAT_pg172,173_24205b"/>
        <s v="20151019_N_BM_LIFE_PGD2_24461c"/>
        <s v="20151019_M_CAND_FEAT_pg20_242810"/>
        <s v="20151019_M_COSM_COVER_pgCOV1,14,30TO40_242017"/>
        <s v="20151019_O_10000017_NEWS_5_3070589197"/>
        <s v="20151019_M_CAND_COVER_PGCov,31to37_2427ca"/>
        <s v="20151019_M_COSM_FEAT_pg160_242055"/>
        <s v="20151019_M_COSM_FEAT_PG170,171_24205a"/>
        <s v="20151019_M_CAND_FEAT_PG10_2427c2"/>
        <s v="20151019_M_CAND_FEAT_pg78,79_2427f8"/>
        <s v="20151019_M_CAND_FEAT_pg38TO45_2427cb"/>
        <s v="20151019_M_CAND_FEAT_PG15_2427c6"/>
        <s v="20151019_M_CAND_FEAT_PG12_2427c4"/>
        <s v="20151019_M_CAND_FEAT_PG11_2427c3"/>
        <s v="20151019_O_10000014_NEWS_5_3069458143"/>
        <s v="20151020_O_SSTYL_BLOG_1_024184_5 Stylish Flats You"/>
        <s v="20151020_N_PJ_ENT_PG8,10_244f98"/>
        <s v="20151020_N_PSN_SN_PG10_244a4d"/>
        <s v="20151020_O_CANDYOL_NEWS_5_3084613712"/>
        <s v="20151020_N_AT_ENTR_PG5_244a14"/>
        <s v="20151020_N_AB_ENTR_PG7_244c7a"/>
        <s v="20151020_N_MLY_LIVE_PGB7_244c83"/>
        <s v="20151020_O_ADBMAGO_NEWS_7_3080946904"/>
        <s v="20151020_N_PFT_ENT_pg7_2450d0"/>
        <s v="20151020_N_BLG_ENT_pg7_244eeb"/>
        <s v="20151021_O_10000076_NEWS_4_3090556199"/>
        <s v="20151020_N_PSN_SN_pg10_244a4b"/>
        <s v="20151020_N_AB_ENTR_pg7,11_244c68"/>
        <s v="20151020_N_TKT_ENT_pg6_245080"/>
        <s v="20151020_N_PSN_SN_pg8,9_244a54"/>
        <s v="20151021_N_TPS_SS_pgH1TOH4_24559c"/>
        <s v="20151021_N_TPS_SS_PGI1toI3_2455cc"/>
        <s v="20151021_N_PDI_SSC_pg7OFB4_2454cb"/>
        <s v="20151021_N_TPS_FRNTPG_PG1_24534e"/>
        <s v="20151021_N_AT_ENTR_PG8_245659"/>
        <s v="20151021_O_RAPLER_NEWS_1_024195_H&amp;M x Balmain collec"/>
        <s v="20151021_O_10000052_NEWS_8_3093840306"/>
        <s v="20151021_N_AT_ENTR_pg5_245652"/>
        <s v="20151021_O_FMLENET_NEWS_6_3095387961"/>
        <s v="20151021_N_TKT_ENT_pg7_245882"/>
        <s v="20151021_N_PNM_ENT_PG8,9_245876"/>
        <s v="20151021_N_TPS_LS_pgF1,F2_24535e"/>
        <s v="20151021_N_BLT_SHOW_pg8,9_24578e"/>
        <s v="20151021_N_PJT_ENTR_PG16,15_245650"/>
        <s v="20151021_M_LOM_FEAT_PG30_2449d0"/>
        <s v="20151022_O_10000052_NEWS_8_3101545143"/>
        <s v="20151022_M_PT_FEAT_pg86_2451c6"/>
        <s v="20151022_N_STAN_SHOW_PGC5_245ce5"/>
        <s v="20151023_O_10000014_NEWS_5_3114426876"/>
        <s v="20151022_O_10000014_NEWS_1_024201_Are you ready for #H"/>
        <s v="20151022_O_DRWNEQ_BLOGS_1_024204_ASIA TRIP 2015, CAMB"/>
        <s v="20151022_M_INQRED_FEAT_PG6,7_245a0a"/>
        <s v="20151022_O_STYLBIB_NEWS_1_024193_Olivier Roustieng Di"/>
        <s v="20151022_O_megastyle_NEWS_1_024203_THE #HMBALMAINATION"/>
        <s v="20151022_N_MB_PROP_pgB6_245e40"/>
        <s v="20151022_N_PFT_ENT_pg6_246164"/>
        <s v="20151022_N_RMT_ENT_pg8_246075"/>
        <s v="20151023_O_10000014_NEWS_5_3112838548"/>
        <s v="20151022_O_STYLBIB_NEWS_1_024202_SHOP The Complete H&amp;"/>
        <s v="20151022_O_10000014_NEWS_5_3104818043"/>
        <s v="20151022_N_TKT_ENT_PG6_246195"/>
        <s v="20151023_O_10000017_NEWS_5_3113247448"/>
        <s v="20151023_O_10000002_NEWS_5_3112779570"/>
        <s v="20151022_M_INQRED_COVER_PGCov,10to14_2459f7"/>
        <s v="20151022_N_PNM_ENT_PG8,9_245f99"/>
        <s v="20151022_O_STYLBIB_NEWS_1_024194_The Backstreet Boys"/>
        <s v="20151023_N_MBSW_FC_pg10,11_246afc"/>
        <s v="20151023_O_MOMFLEU_BLOG_1_024217_Anikas First Time A"/>
        <s v="20151023_O_GOJACKIEGO_blogs_1_024225_Easy Leafy"/>
        <s v="20151023_M_REAL_FEAT_pg14_24642d"/>
        <s v="20151023_N_MBSW_WAW_pg16,17_246b88_Style Savvy"/>
        <s v="20151023_O_bespokeman_BLOG_1_024219_Weekly Roundup  Plea"/>
        <s v="20151023_N_MBSW_FC_PG13_246b16"/>
        <s v="20151023_N_PDI_LS_PGD1,D2_246649"/>
        <s v="20151023_O_10000014_NEWS_5_3117654065"/>
        <s v="20151023_N_PDI_ENT_PGE4,E3_246619"/>
        <s v="20151023_M_FHM_FEAT_pg94TO99_2463b4"/>
        <s v="20151023_M_REAL_FEAT_pg62TO69_24649b"/>
        <s v="20151023_M_REAL_FEAT_PG70to77_246488"/>
        <s v="20151023_O_CANDYOL_NEWS_5_3119823774"/>
        <s v="20151023_N_BLG_ENT_pg12_246523"/>
        <s v="20151024_O_10000002_Opinion_5_3126683393"/>
        <s v="20151023_N_MB_LL_pgD4_246955"/>
        <s v="20151023_M_REAL_FEAT_pg31TO33_246446"/>
        <s v="20151023_M_REAL_FEAT_pg38,39_246457"/>
        <s v="20151023_M_REAL_FEAT_PG34to37_246451"/>
        <s v="20151024_N_MB_BB_PGB1_246cda"/>
        <s v="20151024_N_TPS_NEWS_PG6,1_246d30"/>
        <s v="20151024_N_PDI_ATN_pgA16_246d02"/>
        <s v="20151024_O_MSNPH_NEWS_6_3130251440"/>
        <s v="20151024_N_TMP_OPN_PG6_2471a5"/>
        <s v="20151024_O_10000068_NEWS_7_3129783826"/>
        <s v="20151025_N_MBS_SLS_PGE2,E3_247558"/>
        <s v="20151025_N_TPSS_SL_PGH1toH8_2475cf"/>
        <s v="20151025_N_STAN_LIFE_pgC2_2472ef"/>
        <s v="20151025_O_10000014_NEWS_5_3141563668"/>
        <s v="20151025_N_PNM_ENT_PG11_2473d5"/>
        <s v="20151025_O_10000034_NEWS_1_024224_Swedish Swish"/>
        <s v="20151025_O_10000029_NEWS_5_3144102497"/>
        <s v="20151025_O_CANDYOL_NEWS_5_3143362159"/>
        <s v="20151026_O_BNDO_NEWS_7_3146167573"/>
        <s v="20151025_N_PDIS_SLS_PGE1,E2_24759a"/>
        <s v="20151026_N_MT_MP_PGB7_247d4d"/>
        <s v="20151026_O_MSNPH_NEWS_6_3149035198"/>
        <s v="20151026_O_manilashop_BLOG_1_024216_H&amp;M SM Southmall Ope"/>
        <s v="20151027_O_10000068_NEWS_7_3158869501"/>
        <s v="20151027_O_10000053_Opinion_6_3157962923"/>
        <s v="20151026_N_HTW_ENT_PG6,7_247c10"/>
        <s v="20151026_N_STAN_LIFE_pgC3_247a2f"/>
        <s v="20151026_N_TDT_LIFE_pg12_247d87"/>
        <s v="20151026_O_10000003_NEWS_4_3151283178"/>
        <s v="20151026_N_BND_ENT_PG6,7_247f17"/>
        <s v="20151026_N_TPS_SS_PGH4_247b17"/>
        <s v="20151026_N_BM_LIFE_pgD1,D2_247f27"/>
        <s v="20151027_N_MLY_LIVE_pgB7_24850c"/>
        <s v="20151027_O_GST_BLOG_1_024243_Special treats await"/>
        <s v="20151027_N_TMP_NEWS_PG5_2486cd"/>
        <s v="20151028_O_10000029_NEWS_5_3169216712"/>
        <s v="20151028_N_TPS_LS_pgJ3_248e64"/>
        <s v="20151028_N_BW_SF_pg3OFS5_249159"/>
        <s v="20151028_O_SPOT_NEWS_1_024274_South kids, H&amp;M is o"/>
        <s v="20151028_N_BM_PROP_pgE3_24920a"/>
        <s v="20151028_N_TDT_LIFE_PG12_24907b"/>
        <s v="20151029_O_10000003_NEWS_4_3190695723"/>
        <s v="20151029_O_RAPLER_NEWS_10_3190660302"/>
        <s v="20151029_O_10000044_NEWS_3_3189517538"/>
        <s v="20151029_M_WEDD_FEAT_pg202TO209_249583_Lady in waiting"/>
        <s v="20151029_O_PAULPR_BLOG_1_024277_LOOKBOOK 290 + CAPIT"/>
        <s v="20151029_O_PARADGMA_BLOG_1_024275_Patterns"/>
        <s v="20151029_O_10000017_NEWS_5_3193442936"/>
        <s v="20151029_O_CANDYOL_NEWS_5_3191713658"/>
        <s v="20151030_O_10000014_NEWS_5_3195803648"/>
        <s v="20151029-T-ANC-NEWS-221600-Aquino attends Asia"/>
        <s v="20151029_O_10000003_NEWS_4_3190604356"/>
        <s v="20151030_O_10000076_NEWS_4_3196481208"/>
        <s v="20151030_N_TPS_LS_PGF1_24a277"/>
        <s v="20151030_O_MOMFLEU_BLOG_1_024286_October Celebrations"/>
        <s v="20151030_N_MBSW_FEAT_PG4_24a62f"/>
        <s v="20151030_O_10000001_NEWS_5_3204444462"/>
        <s v="20151030_O_CANDYOL_NEWS_5_3201239355"/>
        <s v="20151030_O_10000017_NEWS_5_3204881208"/>
        <s v="20151030_O_STARMOMET_NEWS_8_3202661787"/>
        <s v="20151030_N_PDI_LS_PGC4_24a1f7"/>
        <s v="20151031_N_BM_COY_PGB1_24abdd"/>
        <s v="20151031_O_ORANGE_Press Release_9_3211609865"/>
        <s v="20151031_N_MT_BS_PGB5_24ab46"/>
        <s v="20151031_N_PJ_OP_PG4,5_24a9d2"/>
        <s v="20151101_O_10000014_NEWS_5_3219174073"/>
        <s v="20151101_O_10000002_NEWS_5_3216994287"/>
        <s v="20151101_O_10000003_NEWS_4_3220781595"/>
        <s v="20151101_O_XOXMRTNZ_BLOG_1_024317_Dress &amp; Sneakers Kin"/>
        <s v="20151101_N_STAN_LIFE_PGC3_24b0fb"/>
        <s v="20151101_O_10000004_NEWS_8_3225887437"/>
        <s v="20151101_O_10000001_NEWS_5_3224868750"/>
        <s v="20151101_N_PDIS_SLS_PGC5_24ae2a"/>
        <s v="20151101_N_MBS_SLS_PGF4_24afbe"/>
        <s v="20151102_M_MTRO_FEAT_PG139to151_24956d"/>
        <s v="20151102_M_MTRO_FEAT_pg34_2494f4"/>
        <s v="20151102_M_MTRO_FEAT_pg50TO52_24950d"/>
        <s v="20151102_M_MTRO_LET_PG26_2494da"/>
        <s v="20151102_M_MWM_FEAT_PG80to85_248bd7"/>
        <s v="20151102_O_10000004_NEWS_8_3230804888"/>
        <s v="20151102_O_POSH_BLOG_1_024374_Pinto Art Museum"/>
        <s v="20151103_O_RELIV_NEWS_7_3237694495"/>
        <s v="20151102_M_YES_FEAT_pg16_249dd9"/>
        <s v="20151102_M_YES_PEP_PG26to28_249df8"/>
        <s v="20151102_M_MTRO_FEAT_pg126TO136_249565"/>
        <s v="20151102_N_STAN_BS_pgB3_24b305"/>
        <s v="20151102_M_MTRO_FEAT_pg46,48_24950b_CULT FOLLOWING"/>
        <s v="20151102_M_MTRO_FEAT_pg58TO70_249517"/>
        <s v="20151102_M_MWM_FEAT_pg28TO35_248bc1"/>
        <s v="20151102_N_BW_COY_pg4OFS1_24b6c7"/>
        <s v="20151102_N_MT_BT_pgB3_24b5df"/>
        <s v="20151102_M_MTRO_FEAT_pg164TO173_249576"/>
        <s v="20151102_M_MTRO_FEAT_PG30_2494e4"/>
        <s v="20151102_M_MWM_COVER_pgCOV1,6,63TO71_248bb3"/>
        <s v="20151102_O_RELIV_NEWS_1_024391_10 Things to Love in"/>
        <s v="20151103_O_STYLBIB_NEWS_1_024392_The 15 H&amp;M Designer"/>
        <s v="20151104_O_10000014_NEWS_5_3249614783"/>
        <s v="20151103_N_MLY_LIVE_pgB7_24be17"/>
        <s v="20151103_N_TPS_FRNTPG_PG1,5_24bcdd"/>
        <s v="20151103_O_10000012_NEWS_6_3247847484"/>
        <s v="20151103_O_10000086_NEWS_7_3247538342"/>
        <s v="20151104_O_10000014_NEWS_5_3253694827"/>
        <s v="20151103_O_10000014_NEWS_5_3246538471"/>
        <s v="20151104_O_CHUVANESS_BLOG_1_024594_Visit To Eat Bulaga!"/>
        <s v="20151104_O_megastyle_NEWS_1_024537_#HMBalmaination VIP"/>
        <s v="20151104_O_STYLBIB_NEWS_1_024539_H&amp;M Balmain Launch"/>
        <s v="20151104_M_CMOM_FEAT_pg116_24baf7"/>
        <s v="20151104_N_BM_PROP_pgE4_24cabe"/>
        <s v="20151104_N_MLY_CORP_PGA10_24c74e"/>
        <s v="20151104_N_PDI_BS_PGB4_24c569"/>
        <s v="20151104_O_10000084_NEWS_1_024536_Balmain x H&amp;M finall"/>
        <s v="20151104_O_PHHOLA_NEWS_10_3258058958"/>
        <s v="20151104_N_PDI_LS_pgE1,E2_24c5f5"/>
        <s v="20151104_M_CMOM_FEAT_PG42to48_24badd"/>
        <s v="20151104_O_DWIZ882_NEWS_1_024540_Jasmine Curtis at ex"/>
        <s v="20151104_O_PAULPR_BLOG_1_024393_MY 7 PICKS FROM THE"/>
        <s v="20151104_O_10000014_NEWS_5_3257951418"/>
        <s v="20151104_O_STYLBIB_NEWS_1_024578_WATCH Kendall Jenner"/>
        <s v="20151105_M_CAND_FEAT_pg15_24c283_CANDY SHOP"/>
        <s v="20151105_N_BOMB_ENT_pg7_24d2c7"/>
        <s v="20151105_O_MOMFLEU_BLOG_1_024585_Usapang Mag-Asawa Na"/>
        <s v="20151105_M_CAND_FEAT_pg91_24c2cd"/>
        <s v="20151105_M_CAND_FEAT_pg91_24c2d1"/>
        <s v="20151105_M_WJ_FEAT_PG44_24cbe3"/>
        <s v="20151105_M_WJ_FEAT_PG46_24cbe8"/>
        <s v="20151105_M_CAND_COVER_pgCover,2,43to49_24c2a9"/>
        <s v="20151105_O_STYLBIB_NEWS_1_024579_Scenes from the Laun"/>
        <s v="20151105_O_STYLBIB_NEWS_1_024581_Nadine Lustre, James"/>
        <s v="20151105_M_CAND_FEAT_pg94,95_24c2d4"/>
        <s v="20151105_M_REAL_FEAT_pg70TO76_24cbb2"/>
        <s v="20151105_O_megastyle_NEWS_1_024584_The Genius of Alber"/>
        <s v="20151105_M_REAL_FEAT_pg12TO16_24cbb6"/>
        <s v="20151105_M_REAL_FEAT_pg50TO58_24cbad"/>
        <s v="20151105_M_REAL_FEAT_pg78to84_24cbbf"/>
        <s v="20151105_M_CAND_FEAT_pg74TO77_24c2bb"/>
        <s v="20151106_O_10000002_NEWS_5_3275835406"/>
        <s v="20151105_M_REAL_FEAT_PG87,88_24cbc3"/>
        <s v="20151105_M_CAND_FEAT_pg50TO57_24c2ac"/>
        <s v="20151105_M_CAND_FEAT_pg58TO63_24c2ae_CROWNING GLORY"/>
        <s v="20151105_M_CAND_FEAT_pg16_24c286"/>
        <s v="20151105_M_CAND_FEAT_pg17_24c287"/>
        <s v="20151105_M_CAND_FEAT_pg20_24c28b"/>
        <s v="20151105_M_CAND_FEAT_pg24_24c28e"/>
        <s v="20151105_M_REAL_FEAT_pg30TO33_24cba8"/>
        <s v="20151105_M_REAL_FEAT_PG77_24cbb5"/>
        <s v="20151105_M_CAND_FEAT_pg88_24c2c8"/>
        <s v="20151105_M_REAL_FEAT_pg26,28_24cba6"/>
        <s v="20151105_M_REAL_FEAT_pg34,36_24cba9"/>
        <s v="20151105_M_REAL_FEAT_PG49_24cbac"/>
        <s v="20151105_M_REAL_FEAT_PG92_24cbca"/>
        <s v="20151105_O_STYLBIB_NEWS_1_024580_A Dudes Guide to Wea"/>
        <s v="20151106_N_MBSW_CVRS_PGCov1,3,16to23_24d71f"/>
        <s v="20151106_N_MBSW_FEAT_pg4_24d77d"/>
        <s v="20151106_N_MB_NEWS_PG7_24dab9"/>
        <s v="20151106_N_MBSW_FEAT_pg4_24d77c"/>
        <s v="20151106_N_MBSW_WAW_PG14,15_24d7d6"/>
        <s v="20151106_N_MBSW_WN_PG6_24d7cb"/>
        <s v="20151106_N_STAN_WRLD_PGB5_24d73d"/>
        <s v="20151106_O_CANDYOL_NEWS_5_3283296234"/>
        <s v="20151106_N_MB_LL_PGC4_24d9cc"/>
        <s v="20151106_M_TGIR_FEAT_pg50,51_24d3db"/>
        <s v="20151106_M_TGIR_FEAT_PG52to57_24d3dd"/>
        <s v="20151106_M_TGIR_FEAT_pg49_24d3d5_Best FOOT Forward"/>
        <s v="20151106_M_TGIR_FEAT_PG58_24d3e1"/>
        <s v="20151107_O_10000014_NEWS_5_3292207333"/>
        <s v="20151107_N_PDI_LS_pgC4_24de70_Whats big in the Big"/>
        <s v="20151108_O_10000076_NEWS_4_3302436867"/>
        <s v="20151108_O_10000076_NEWS_4_3302436891"/>
        <s v="20151108_O_10000061_NEWS_1_024592_Strong payrolls lift"/>
        <s v="20151109_O_10000012_NEWS_6_3310133418"/>
        <s v="20151109_O_10000002_NEWS_5_3309005787"/>
        <s v="20151108_O_EARTHLING_BLOG_1_024593_#WIWTD 81 Live On Yo"/>
        <s v="20151109_O_10000076_NEWS_4_3310052131"/>
        <s v="20151108_N_TPSS_SL_pgG1,G2_24e68e"/>
        <s v="20151109_O_HEADGL_NEWS_10_3312443982"/>
        <s v="20151109_M_CHLK_COVER_pg10_24dce4"/>
        <s v="20151109_M_CHLK_FEAT_PG68,69_24dd55"/>
        <s v="20151109_N_PDI_TW_pgA24_24ed17"/>
        <s v="20151109_N_MB_BA_pgC3_24ec16"/>
        <s v="20151109_M_CHLK_FEAT_pg82TO87_24dd69"/>
        <s v="20151109_M_CHLK_COVER_pgCOV2,78TO81_24dd67"/>
        <s v="20151109_M_CHLK_FEAT_pg90,91_24dd76"/>
        <s v="20151109_N_TDT_LIFE_PG12_24ee72"/>
        <s v="20151109_O_INTERAK_NEWS_10_3315002268"/>
        <s v="20151109_M_CHLK_FEAT_PG38to44_24dd24"/>
        <s v="20151109_M_CHLK_FEAT_pg26,27_24dd17"/>
        <s v="20151109_M_CHLK_FEAT_pg28TO35_24dd18"/>
        <s v="20151110_O_10000012_Opinion_6_3320436676"/>
        <s v="20151109_M_CHLK_INTRVW_pg102_24dd86"/>
        <s v="20151109_N_BM_LIFE_PGD1_24efba"/>
        <s v="20151109_O_10000014_NEWS_5_3313391597"/>
        <s v="20151109_M_CHLK_FEAT_pg61,62_24dd3b"/>
        <s v="20151109_M_CHLK_COVER_PGCov1,71to77_24dd56"/>
        <s v="20151110_O_SPOT_NEWS_1_024640_Shopaholics, H&amp;M is"/>
        <s v="20151110_O_AKTIV_BLOG_1_024641_H&amp;M in Gateway Mall"/>
        <s v="20151110_O_LILPINK_BLOG_1_024607_K-LOOKS Neutralized"/>
        <s v="20151110_O_manilashop_BLOG_1_024606_H&amp;M Gateway Mall Ope"/>
        <s v="20151110_M_FHM_COVER_PGCover,46to72_24ea3c"/>
        <s v="20151110_M_FHM_FEAT_PG105to108_24ea45"/>
        <s v="20151110_O_MSNPH_NEWS_6_3325514355"/>
        <s v="20151110_N_BM_OPN_pgA6_24fb72"/>
        <s v="20151110_O_10000014_NEWS_5_3328749770"/>
        <s v="20151110_N_TPS_ENT_PGC7_24f505"/>
        <s v="20151110_O_10000076_NEWS_4_3324858125"/>
        <s v="20151110_O_INTERAK_NEWS_10_3327973667"/>
        <s v="20151111_O_10000014_NEWS_5_3333507852"/>
        <s v="20151111_N_TPS_LS_PGG4_250122"/>
        <s v="20151111_O_10000084_NEWS_1_024677_Kohls Partners With"/>
        <s v="20151111_O_10000014_NEWS_5_3344220191"/>
        <s v="20151111_O_FMLENET_NEWS_6_3339858144"/>
        <s v="20151111_O_MSNPH_NEWS_6_3338275856"/>
        <s v="20151112_O_SPOT_NEWS_1_024691_Shopaholics, H&amp;M is"/>
        <s v="20151113_O_10000029_NEWS_5_3359565290"/>
        <s v="20151113_O_PGONE_NEWS_10_3360252040"/>
        <s v="20151112_O_FMLENET_NEWS_6_3353538075"/>
        <s v="20151113_O_10000076_NEWS_4_3360932609"/>
        <s v="20151112_O_10000014_NEWS_5_3353449934"/>
        <s v="20151112_N_PM_PMOV_PG5_250c97"/>
        <s v="20151113_O_10000072_NEWS_6_3360834011"/>
        <s v="20151113_N_TPS_LS_pgH1_251482"/>
        <s v="20151113_O_10000001_NEWS_5_3369731940"/>
        <s v="20151113_O_PURPLEDOLL_BLOG_1_024713_OOTD A Touch of Pink"/>
        <s v="20151113_N_MBSW_FC_pg11_251984"/>
        <s v="20151113_N_MBSW_FC_pg8,9_25196e"/>
        <s v="20151113_N_MBSW_FEAT_pg26,27_2519b7"/>
        <s v="20151113_N_MBSW_WAW_PG14,15_2519e3"/>
        <s v="20151113_N_TDT_LIFE_pg11_2516b1"/>
        <s v="20151113_O_10000003_NEWS_4_3368116715"/>
        <s v="20151113_O_ORANGE_NEWS_9_3366946629"/>
        <s v="20151113_O_ZEIBIZ_NEWS_8_3370454265"/>
        <s v="20151113_M_MH_FEAT_pg82TO88_251029"/>
        <s v="20151114_O_10000076_NEWS_4_3373519620"/>
        <s v="20151114_O_10000014_NEWS_5_3374615412"/>
        <s v="20151113_O_ENTREPO_NEWS_6_3370281335"/>
        <s v="20151113_O_CANDYOL_NEWS_5_3366684557"/>
        <s v="20151113_N_PJT_ENTR_PG16_2512e2"/>
        <s v="20151113_N_PSN_SN_pg14_251823"/>
        <s v="20151113_M_SPED_TOPICK_pg79TO89_2507ea"/>
        <s v="20151113_N_AB_ENTR_PG8_251312"/>
        <s v="20151114_N_MT_BT_PGB4_251b7e"/>
        <s v="20151114_O_BLESSMY_BLOG_1_024710_The Last Quarter Loo"/>
        <s v="20151114_N_MT_LT_pgB6_251bbd"/>
        <s v="20151114_N_STAN_LIFE_pgC3_251d7c"/>
        <s v="20151114_O_10000052_NEWS_8_3381952738"/>
        <s v="20151114_O_HWHITE_BLOG_1_024711_Feeling young"/>
        <s v="20151115_O_10000074_NEWS_6_3383700379"/>
        <s v="20151114_N_PSN_SN_PG10_251fb6"/>
        <s v="20151114_N_PDI_LS_PGE1,E3_251d7e"/>
        <s v="20151114_O_SCENESTEAL_BLOG_1_024709_Fall in LA"/>
        <s v="20151114_O_STYLBIB_NEWS_1_024712_5 Blogger-Inspired L"/>
        <s v="20151115_O_10000076_Opinion_4_3386270726"/>
        <s v="20151115_N_MBS_CA_PGC4_252177"/>
        <s v="20151115_O_10000076_NEWS_4_3389551275"/>
        <s v="20151115_N_AT_ENTR_pg6_252363"/>
        <s v="20151115_N_TPSS_SL_PGF1,F2_252385"/>
        <s v="20151115_N_PDIS_SLS_pgF1TOF4_2521ef"/>
        <s v="20151115_O_10000014_NEWS_5_3387650049"/>
        <s v="20151115_N_BLTS_SHOW_PG11_252686"/>
        <s v="20151115_N_TPSS_ALL_pgL3_252162"/>
        <s v="20151115_N_TPSS_ENT_PGD1,D8_2521bb"/>
        <s v="20151115_N_PM_PMOV_pg5_252710"/>
        <s v="20151115_N_PDIS_SLS_pgD2,D3_252249"/>
        <s v="20151115_N_STAN_LIFE_pgC4_252529"/>
        <s v="20151115_N_PDIS_SLS_PGK1,K2_252239"/>
        <s v="20151116_N_BOMB_ENT_PG7_252dd6"/>
        <s v="20151116_N_TPS_BL_pgH3_252a0d"/>
        <s v="20151116_O_DRWNEQ_BLOGS_1_024729_H&amp;M Gateway Mall Ope"/>
        <s v="20151116_O_GST_NEWS_10_3399119529"/>
        <s v="20151116_O_SHOEPH_NEWS_9_3400881288"/>
        <s v="20151116_O_10000014_NEWS_5_3403966085"/>
        <s v="20151116_O_10000014_NEWS_5_3399019834"/>
        <s v="20151116_N_EXPATN_FEAT_pg4_251199"/>
        <s v="20151116_O_STYLBIB_NEWS_1_024730_6 Things You Need fo"/>
        <s v="20151117_M_COSM_FEAT_pg114,115_251a5c"/>
        <s v="20151117_M_COSM_FEAT_pg119_251a5f"/>
        <s v="20151117_M_COSM_FEAT_pg128to135_251a61"/>
        <s v="20151117_M_COSM_FEAT_pg136to145_251a62"/>
        <s v="20151117_M_PREV_FEAT_pg100,102_2511f8"/>
        <s v="20151117_M_PREV_FEAT_pg63_2511be_AN EAR FULL"/>
        <s v="20151117_M_PREV_FEAT_pg74_2511d8_BRUNCH"/>
        <s v="20151117_O_10000012_NEWS_1_024836_Deaf business owners"/>
        <s v="20151117_M_COSM_FEAT_pg116_251a5d"/>
        <s v="20151117_M_COSM_FEAT_pg178,179_251a71"/>
        <s v="20151117_M_PREV_FEAT_pg72_2511d7_DINNER FOR TWO"/>
        <s v="20151117_M_PREV_FEAT_pg76_2511d9_FASHION EVENT"/>
        <s v="20151117_M_PREV_FEAT_pg78_2511da_TRAVEL"/>
        <s v="20151117_M_PREV_LET_PG20_2511ad"/>
        <s v="20151117_O_ORANGE_NEWS_9_3412503592"/>
        <s v="20151117_O_FMLENET_NEWS_6_3414452297"/>
        <s v="20151117_M_PREV_FEAT_PG146to155_251203"/>
        <s v="20151117_M_PREV_FEAT_PG156,157_251207"/>
        <s v="20151117_M_COSM_INTRVW_pg105to108_251a57"/>
        <s v="20151117_M_PREV_FEAT_pg30_2511b4"/>
        <s v="20151117_M_PREV_FEAT_pg71_2511d6_CHECK OUT COUNTER"/>
        <s v="20151117_M_PREV_FEAT_PG42to56_2511b9"/>
        <s v="20151117_M_PREV_FEAT_PG42,44_2511b9"/>
        <s v="20151117_M_COSM_FEAT_pg146to151_251a63"/>
        <s v="20151117_O_PHHOLA_NEWS_10_3413068459"/>
        <s v="20151117_M_COSM_COVER_pgCover,8,24to32_251a22"/>
        <s v="20151117_M_COSM_FEAT_pg160,161_251a68_FIT AND IN FASHION"/>
        <s v="20151117_M_COSM_FEAT_PG170,171_251a6d"/>
        <s v="20151118_M_MEGA_FEAT_pg158TO165_25314f_For members only"/>
        <s v="20151118_M_MMAN_LET_pg4_252f9f"/>
        <s v="20151118_M_PTHM_FEAT_pg44TO56_25396d"/>
        <s v="20151118_O_TGOSING_blogs_1_024835_Multiple Eyes"/>
        <s v="20151119_O_10000004_Opinion_8_3433635627"/>
        <s v="20151118_M_MMAN_FEAT_PG11_252fb4"/>
        <s v="20151118_N_MLY_BS_PGA4_253cb2"/>
        <s v="20151119_O_10000074_NEWS_6_3432147488"/>
        <s v="20151118_M_MMAN_FEAT_PG22to27_252fd4"/>
        <s v="20151118_M_MEGA_FEAT_PGSS11_25304e"/>
        <s v="20151118_M_MEGA_FEAT_PGSS13_253058"/>
        <s v="20151118_M_MEGA_FEAT_PG166to171_2539f2"/>
        <s v="20151118_M_MEGA_FEAT_pg22_2530c4"/>
        <s v="20151118_M_MEGA_FEAT_PG30to34_2530d2"/>
        <s v="20151118_M_MEGA_FEAT_PG54_2530fb"/>
        <s v="20151118_M_MEGA_FEAT_PGSS12_253054"/>
        <s v="20151118_O_SCENESTEAL_BLOG_1_024833_From LA to Singapore"/>
        <s v="20151118_M_PTHM_FEAT_PG72to75_253983"/>
        <s v="20151118_M_MEGA_FEAT_pg120,121_25313e"/>
        <s v="20151118_M_MEGA_FEAT_pgSS8_253049"/>
        <s v="20151118_O_CFINE_BLOG_1_024828_H&amp;M opens its bigges"/>
        <s v="20151118_M_MEGA_FEAT_PGSS9_25304a"/>
        <s v="20151118_M_MEGA_COVER_pgCOV,8,150TO157_25308c"/>
        <s v="20151118_M_MEGA_FEAT_PGSS5_253035"/>
        <s v="20151118_M_MEGA_FEAT_PG116_253133"/>
        <s v="20151118_M_MEGA_FEAT_pg132_253147"/>
        <s v="20151118_M_MEGA_FEAT_pg142TO147_25314d"/>
        <s v="20151120_O_10000076_NEWS_4_3446101520"/>
        <s v="20151119_N_AT_ENTR_PG6,7_2541fd"/>
        <s v="20151119_O_PNWCNTRL_BLOG_1_024834_David Beckham laughs"/>
        <s v="20151119_O_PHILNEWS_NEWS_10_3440633419"/>
        <s v="20151119_O_CANDYOL_NEWS_5_3441593548"/>
        <s v="20151120_O_10000014_NEWS_5_3447902353"/>
        <s v="20151120_O_10000076_NEWS_4_3447116677"/>
        <s v="20151120_O_10000002_NEWS_5_3446712965"/>
        <s v="20151119_O_10000014_NEWS_1_024831_Heres Preens Fashion"/>
        <s v="20151119_N_BW_OP_PG7,ofS1_2545d4"/>
        <s v="20151120_N_MBSW_FEAT_PG4_2551d0"/>
        <s v="20151120_N_MBSW_WAW_pg14,15_255240"/>
        <s v="20151120_N_TPS_TT_pgF4_254f15"/>
        <s v="20151120_O_FMLENET_NEWS_6_3451063661"/>
        <s v="20151120_O_FMLENET_NEWS_6_3451063711"/>
        <s v="20151120_N_PDI_LS_pgE3,E2_254fe0"/>
        <s v="20151120_O_JOURNAL_NEWS_6_3456217690"/>
        <s v="20151120_N_MB_LL_pgC1TOC4_254e5c"/>
        <s v="20151120_O_KICKER_NEWS_10_3456736511"/>
        <s v="20151121_N_STAN_LIFE_PGC4_255636"/>
        <s v="20151121_N_TDT_MTRO_pg4_255958"/>
        <s v="20151121_N_TPS_BS_PGB5_2557cc"/>
        <s v="20151121_N_TPS_PE_PGB12_25595a"/>
        <s v="20151122_O_10000014_NEWS_5_3470718461"/>
        <s v="20151121_O_10000076_NEWS_4_3463076093"/>
        <s v="20151121_N_PJ_ENT_pg8TO10_255a88"/>
        <s v="20151122_O_10000014_NEWS_5_3472004063"/>
        <s v="20151122_N_MBS_SLS_pgE2_255ecf"/>
        <s v="20151122_N_TPSS_ALL_PGH3_255c5e"/>
        <s v="20151122_N_PDIS_SLS_PGC5_255e5d"/>
        <s v="20151122_N_AT_ENTR_pg6,7_256132"/>
        <s v="20151122_N_PDIS_SLS_PGD1toD3_255e64"/>
        <s v="20151123_M_LOM_COVER_pgCOV1,22,122TO131_2555a1"/>
        <s v="20151123_M_LOM_FEAT_PG24,25_2554dd"/>
        <s v="20151123_M_LOM_FEAT_pg48TO55_255521"/>
        <s v="20151123_O_SPOT_NEWS_1_025045_Hey south kids, anot"/>
        <s v="20151124_O_10000061_NEWS_5_3492118965"/>
        <s v="20151123_M_LOM_FEAT_PG44to47_25551a"/>
        <s v="20151123_N_BM_LIFE_pgD1,D2_256841"/>
        <s v="20151123_M_LOM_FEAT_pg100TO103_25559a"/>
        <s v="20151123_O_10000001_NEWS_5_3489687968"/>
        <s v="20151123_O_STYLBIB_NEWS_1_024985_Holiday Gift Guide f"/>
        <s v="20151124_M_ROGE_COVER_pgCOV,94TO105_255503"/>
        <s v="20151124_N_MLY_LIVE_pgB7_256c85"/>
        <s v="20151124_M_ROGE_FEAT_pg58_255469"/>
        <s v="20151124_O_10000014_NEWS_5_3496309943"/>
        <s v="20151124_N_TPS_ENT_PGC7_256ac9"/>
        <s v="20151124_O_10000076_NEWS_4_3495920178"/>
        <s v="20151124_N_MT_BT_PGB2_256eb3"/>
        <s v="20151125_N_TPS_LS_PGI4_257762"/>
        <s v="20151126_O_10000014_NEWS_5_3518145094"/>
        <s v="20151125_O_TFCOM_BLOG_1_025006_H&amp;M Festival Mall Al"/>
        <s v="20151126_O_10000076_NEWS_4_3520816065"/>
        <s v="20151126_M_GARG_FEAT_pg122to135_257311"/>
        <s v="20151126_M_GARG_FEAT_pg33TO53_257220_THE GET"/>
        <s v="20151126_M_GARG_FEAT_pg63TO67_257297"/>
        <s v="20151126_N_STAN_WRLD_PGB7_2580e3"/>
        <s v="20151126_O_10000017_NEWS_1_025041_Swedish fashion bran"/>
        <s v="20151126_O_10000086_NEWS_1_025042_Headlines"/>
        <s v="20151126_M_GARG_FEAT_PG54_257283"/>
        <s v="20151126_M_GARG_FEAT_PG55_257287"/>
        <s v="20151126_M_GARG_FEAT_pg68TO71_2572a7"/>
        <s v="20151126_M_GARG_FEAT_pg72,73_2572b0"/>
        <s v="20151126_M_GARG_FEAT_pg79TO87_2572cf"/>
        <s v="20151126_N_MLY_BS_pgA2_257fef"/>
        <s v="20151126_O_10000004_NEWS_8_3524474312"/>
        <s v="20151126_O_10000073_NEWS_1_025025_Ecozone investments"/>
        <s v="20151126_O_WHPH_BLOG_1_025039_GRAND OPENING DAY OF"/>
        <s v="20151126_O_ZEELYF_BLOG_1_025026_H&amp;M opens biggest st"/>
        <s v="20151127_O_10000052_NEWS_8_3531645144"/>
        <s v="20151127_O_HEADGL_NEWS_10_3531727254"/>
        <s v="20151126_N_MB_BB_pgB1_257fc6"/>
        <s v="20151126_N_MT_BT_pgB4_2582f9"/>
        <s v="20151126_O_10000014_NEWS_5_3526753078"/>
        <s v="20151126_M_GARG_FEAT_PG60,61_257291"/>
        <s v="20151127_N_BM_SCTY_PGD5_258ef8"/>
        <s v="20151127_N_MBSW_FEAT_pg24TO27_258f65"/>
        <s v="20151127_N_TPS_LS_pgI2_258ad4"/>
        <s v="20151127_N_TPS_LS_PGI4_258ae9"/>
        <s v="20151127_O_10000002_NEWS_5_3536671539"/>
        <s v="20151127_O_10000052_NEWS_8_3538640241"/>
        <s v="20151127_M_ESQR_FEAT_pg126TO135_257e47"/>
        <s v="20151127_N_MBSW_FEAT_pg4_258f0f_Staff Pix"/>
        <s v="20151127_O_10000017_NEWS_5_3541418453"/>
        <s v="20151127_O_10000052_NEWS_8_3538640218"/>
        <s v="20151127_O_10000076_NEWS_1_025040_Swedish fashion chai"/>
        <s v="20151127_O_INTERAK_NEWS_10_3535451893"/>
        <s v="20151128_O_10000014_NEWS_5_3545399362"/>
        <s v="20151127_N_TPS_LS_PGK4_258b18"/>
        <s v="20151128_O_10000072_NEWS_6_3543651233"/>
        <s v="20151128_O_KICKER_NEWS_10_3547659100"/>
        <s v="20151128_N_MB_BB_pgB6_259181"/>
        <s v="20151128_N_TPS_LS_pgL2_25929a"/>
        <s v="20151128_O_10000002_NEWS_5_3551907887"/>
        <s v="20151128_O_SMPOL_NEWS_7_3546355157"/>
        <s v="20151128_N_PDI_LS_PGD3_2592ff"/>
        <s v="20151128_N_AB_ENTR_PG10_259440"/>
        <s v="20151129_O_10000003_NEWS_4_3558888555"/>
        <s v="20151130_O_10000029_NEWS_5_3563580964"/>
        <s v="20151129_N_TPSS_SL_pgE4_259a4d"/>
        <s v="20151130_O_YAHOONEWS_NEWS_5_3565020048"/>
        <s v="20151129_N_PDIS_SLS_pgC3_2597af"/>
        <s v="20151130_O_10000017_NEWS_5_3563173760"/>
        <s v="20151129_O_10000017_NEWS_5_3560485975"/>
        <s v="20151129_O_thepoc_NEWS_6_3559290530"/>
        <s v="20151129_N_TPSS_SL_PG1,E1,E2_2597d0"/>
        <s v="20151129_N_MBS_BB_PGB1,B3_2597f2"/>
        <s v="20151130_N_MB_BA_PGC2_259dd5"/>
        <s v="20151130_N_STAN_BS_pgB1_259d7b_Black Friday"/>
        <s v="20151130_N_TDT_LIFE_pg12_259e8e"/>
        <s v="20151130_O_10000002_NEWS_5_3570940266"/>
        <s v="20151130_N_BM_SF_pg1,8TO11_25a12c"/>
        <s v="20151130_N_BW_SF_pg1OFS4_25a091"/>
        <s v="20151130_N_MB_TNYT_PG10_25a12b"/>
        <s v="20151201_O_MSNPH_NEWS_6_3578970750"/>
        <s v="20151201_O_PHHOLA_NEWS_10_3584468114"/>
        <s v="20151201_N_MB_BB_pgB3_25a632"/>
        <s v="20151201_O_megastyle_NEWS_1_025094_#HMLOVESCEBU H&amp;M Ceb"/>
        <s v="20151201_O_DGMNL_BLOG_1_025114_H&amp;M OPENS ITS BIGGES"/>
        <s v="20151201_O_10000034_NEWS_5_3585993018"/>
        <s v="20151201_M_BNA_FEAT_PG36to44_2590cf"/>
        <s v="20151202_O_10000052_NEWS_8_3596870094"/>
        <s v="20151202_O_10000012_NEWS_6_3599426186"/>
        <s v="20151202_O_STYLBIB_NEWS_1_025115_Meet Previews Best D"/>
        <s v="20151202_O_PHHOLA_NEWS_10_3596003298"/>
        <s v="20151202_O_DOYZ_BLOG_1_025344_H&amp;M SM SEASIDE CITY"/>
        <s v="20151202_O_PGONE_NEWS_10_3595984652"/>
        <s v="20151202_N_BM_PROP_pgE1_25b519"/>
        <s v="20151202_N_STAN_LIFE_pgC2_25b10d"/>
        <s v="20151202_M_BNA_COVER_PGCov1,22_25adef"/>
        <s v="20151204_O_10000074_NEWS_6_3614594306"/>
        <s v="20151203_N_BM_LIFE_PGD1_25bf49"/>
        <s v="20151204_O_10000002_NEWS_5_3614144253"/>
        <s v="20151204_O_10000014_NEWS_5_3615133189"/>
        <s v="20151203_O_10000017_NEWS_5_3613700690"/>
        <s v="20151203_N_STAN_BS_PGB6_25b955"/>
        <s v="20151203_N_MT_LT_pgB6_25b9b4"/>
        <s v="20151203_O_PHTATLR_Events_7_3610741863"/>
        <s v="20151203_O_STYLBIB_NEWS_1_025175_Fight a Bulging Tumm"/>
        <s v="20151203_O_10000052_NEWS_1_025116_H&amp;M opens biggest st"/>
        <s v="20151203_O_TGOSING_blogs_1_025179_Oversized Outerwear"/>
        <s v="20151204_N_AT_ENTR_PG6,7_25c268"/>
        <s v="20151204_M_SS_COVER_pgCOV1,B16TOB36_25c1da"/>
        <s v="20151204_M_LA_FEAT_PG66,67_25b85f"/>
        <s v="20151204_M_SS_COVER_pgCOV1,B38TOB46_25c1d7"/>
        <s v="20151204_O_10000017_NEWS_5_3625204433"/>
        <s v="20151204_N_MB_LL_PG1,C1,C2_25c521"/>
        <s v="20151204_N_PDI_LS_PGC4_25c402"/>
        <s v="20151205_O_10000076_NEWS_4_3628872255"/>
        <s v="20151204_O_10000076_NEWS_4_3619330516"/>
        <s v="20151204_N_PDI_LS_pgC3_25c3e6"/>
        <s v="20151204_M_IS_FEAT_PG8_25c182"/>
        <s v="20151204_O_SPOT_NEWS_1_025229_H&amp;M is giving away g"/>
        <s v="20151204_M_LA_PEP_PG18to21_25b7fe"/>
        <s v="20151204_N_MBSW_WAW_pg14,15_25c9d0"/>
        <s v="20151204_N_MBSW_CVRS_pgCOV1,3,16TO23_25c949"/>
        <s v="20151204_N_MBSW_FC_pg10_25c97b"/>
        <s v="20151205_O_STYLBIB_NEWS_1_025225_The 10 Most Influent"/>
        <s v="20151205_N_MT_LT_pgB8_25cd6c"/>
        <s v="20151205_O_BDOLL_BLOG_1_025226_Bottom Heavy"/>
        <s v="20151205_N_STAN_LIFE_pgC4_25cc82"/>
        <s v="20151206_O_10000029_NEWS_5_3637949448"/>
        <s v="20151205_O_TGOSING_blogs_1_025269_Singapore June 2015"/>
        <s v="20151206_O_COSMOOL_NEWS_7_3642168239"/>
        <s v="20151206_O_VERNIECE_BLOG_1_025228_Hello BANDUNG!"/>
        <s v="20151206_N_TDT_LIFE_pg12_25d3cd"/>
        <s v="20151206_O_10000017_NEWS_5_3645452335"/>
        <s v="20151206_O_HWHITE_BLOG_1_025227_LOOKBOOK  03Dec2015"/>
        <s v="20151208_O_10000076_NEWS_4_3662270245"/>
        <s v="20151207_O_STYLBIB_NEWS_1_025252_10 Affordable Mini B"/>
        <s v="20151208_O_10000076_NEWS_4_3660225866"/>
        <s v="20151207_O_10000014_NEWS_5_3654834828"/>
        <s v="20151207_O_Stylecebu_BLOG_1_025343_H&amp;M Opens at SM Seas"/>
        <s v="20151207_N_TPS_AC_PGG3_25d89c"/>
        <s v="20151207_O_PHTATLR_Events_7_3655700600"/>
        <s v="20151208_N_PSN_SN_pg10_25e662"/>
        <s v="20151208_M_CAND_FEAT_PG79to81_25cb73"/>
        <s v="20151208_M_CAND_FEAT_PG14_25cae2"/>
        <s v="20151208_M_CAND_FEAT_PG18_25caec"/>
        <s v="20151208_M_CAND_FEAT_PG22_25caf9"/>
        <s v="20151208_M_CAND_FEAT_pg74TO77_25cb70"/>
        <s v="20151209_O_YAHOONEWS_NEWS_5_3674053721"/>
        <s v="20151208_M_KZNE_FEAT_pg54_25e02b"/>
        <s v="20151208_M_CAND_FEAT_PG17_25cae7"/>
        <s v="20151208_M_CAND_FEAT_PGSS4toSS7_25cb80"/>
        <s v="20151208_M_CAND_FEAT_PG16_25cae4"/>
        <s v="20151208_M_CAND_COVER_pgCOV1,37TO43_25cb3b"/>
        <s v="20151208_M_CAND_FEAT_pg12,13_25cade"/>
        <s v="20151208_M_CAND_FEAT_PG44to51_25cb86"/>
        <s v="20151208_M_CAND_FEAT_pgSS12TOSS19_25cb83"/>
        <s v="20151208_O_RELIV_NEWS_1_025270_5 Rugs that are Wort"/>
        <s v="20151208_O_10000012_NEWS_6_3671350561"/>
        <s v="20151208_N_BND_ENT_pg6_25e626"/>
        <s v="20151208_N_MT_BT_PGB5_25e106"/>
        <s v="20151209_O_10000014_NEWS_5_3681316532"/>
        <s v="20151209_O_YAHOONEWS_NEWS_5_3678013409"/>
        <s v="20151209_M_BWTOP_FEAT_pg18_25e8a2"/>
        <s v="20151209_O_PHHOLA_NEWS_10_3680900329"/>
        <s v="20151209_M_BWTOP_FEAT_pg78TO81_25e8ec"/>
        <s v="20151209_O_YAHOONEWS_NEWS_1_025277_Meet Hannah Jinkins,"/>
        <s v="20151209_O_YAHOONEWS_NEWS_5_3681942976"/>
        <s v="20151209_O_10000004_NEWS_8_3678853306"/>
        <s v="20151209_N_BW_WB_PG3ofS3_25ea50"/>
        <s v="20151209_N_BM_PROP_pgE1_25f112"/>
        <s v="20151211_O_10000014_NEWS_5_3702469835"/>
        <s v="20151210_M_ADR_FEAT_PG120to125_25f364"/>
        <s v="20151211_O_10000076_NEWS_4_3700041415"/>
        <s v="20151211_O_10000014_NEWS_5_3701680744"/>
        <s v="20151210_O_PHHOLA_NEWS_10_3696279225"/>
        <s v="20151211_O_10000076_NEWS_4_3699309011"/>
        <s v="20151210_M_ADR_PEP_PG32_25f2f7"/>
        <s v="20151210_O_Daphne_BLOGGER_104477_538345964798"/>
        <s v="20151210_O_STATUSMAG_News_1_025327_Heres a List of the"/>
        <s v="20151211_M_COSM_FEAT_pg46_25f155"/>
        <s v="20151211_M_FHM_FEAT_pg106TO111_25fb8f"/>
        <s v="20151211_M_COSM_FEAT_pg152,153_25f22d"/>
        <s v="20151211_N_PDI_LS_PGF3_2600d7"/>
        <s v="20151211_M_HOLA_FEAT_pg22TO25_25f24b"/>
        <s v="20151211_M_HOLA_COVER_PGCov,42to48_25f214"/>
        <s v="20151211_O_PHHOLA_NEWS_10_3708992072"/>
        <s v="20151212_O_10000017_NEWS_5_3711638613"/>
        <s v="20151211_M_COSM_FEAT_PG66_25f169"/>
        <s v="20151211_M_GH_FEAT_PG8_25fb0c"/>
        <s v="20151211_N_TPS_LS_pgF1,F2_26003f"/>
        <s v="20151211_M_COSM_COVER_pgCover,10,24to32_25f147"/>
        <s v="20151211_N_PDI_SP_PGD1toD3_260243"/>
        <s v="20151211_M_GH_FEAT_pg68TO73_25fb2f"/>
        <s v="20151211_M_COSM_INTRVW_pg52_25f158"/>
        <s v="20151211_M_COSM_FEAT_pg60,61_25f164"/>
        <s v="20151211_O_BDTLS_BLOG_1_025345_A Furry Tale"/>
        <s v="20151211_M_HOLA_FEAT_PG33_25f26c"/>
        <s v="20151211_M_COSM_FEAT_pg57_25f15c"/>
        <s v="20151211_M_COSM_FEAT_pg34_25f14c"/>
        <s v="20151211_M_COSM_FEAT_pg150,151_25f22b"/>
        <s v="20151211_M_COSM_FEAT_pg112TO119_25f1c7_POP IT LIKE ITS HOT"/>
        <s v="20151211_M_COSM_FEAT_PG143_25f21e"/>
        <s v="20151211_M_COSM_FEAT_pg120TO125_25f1cc_TAKE COVER"/>
        <s v="20151211_N_MBSW_FC_PG11_2601ce"/>
        <s v="20151211_O_manilashop_BLOG_1_025326_Big Garments SALE at"/>
        <s v="20151212_O_PHILTYM_NEWS_7_3711868061"/>
        <s v="20151211_N_MBSW_FEAT_PG26,27_2601ff"/>
        <s v="20151211_N_MBSW_WAW_PG14,15_26022b"/>
        <s v="20151212_O_STATUSMAG_NEWS_7_3717130967"/>
        <s v="20151212_N_PFT_ENT_pg7_2609ed"/>
        <s v="20151213_O_10000076_NEWS_4_3723851017"/>
        <s v="20151212_N_TPS_LS_pgG4_260665"/>
        <s v="20151212_O_10000076_NEWS_4_3715513922"/>
        <s v="20151212_N_MB_LL_PGE8_260698"/>
        <s v="20151212_O_YAHOONEWS_NEWS_5_3721690977"/>
        <s v="20151213_N_TPSS_SL_pgI1,I4_260fd8"/>
        <s v="20151214_M_MEGA_FEAT_PG74,75_25fb14"/>
        <s v="20151214_M_MEGA_FEAT_pg48_25fb03"/>
        <s v="20151214_M_MMAN_FEAT_PG10_25fb8c"/>
        <s v="20151214_N_PJ_ENT_PG9_261822"/>
        <s v="20151214_M_MEGA_FEAT_PG30to34_25fafc"/>
        <s v="20151214_M_CHLK_FEAT_pg69TO83_2604bd"/>
        <s v="20151214_M_CHLK_COVER_PGCov,63to68_260475"/>
        <s v="20151214_M_MEGA_FEAT_PG152to159_25fb5f"/>
        <s v="20151214_M_MEGA_FEAT_pg24_25faf9"/>
        <s v="20151214_M_MEGA_FEAT_pg36,38_25fafd"/>
        <s v="20151214_M_CHLK_FEAT_pg55TO57_2604b3"/>
        <s v="20151214_M_CHLK_FEAT_PG84to87_2604bf"/>
        <s v="20151214_M_MEGA_FEAT_pg46,47_25fb01"/>
        <s v="20151214_N_TMP_ENTR_PG10_26175b"/>
        <s v="20151215_O_10000076_Opinion_4_3747461630"/>
        <s v="20151214_M_MEGA_FEAT_pg130TO135_25fb56"/>
        <s v="20151214_M_CHLK_FEAT_PG32_2604a4"/>
        <s v="20151214_M_CHLK_FEAT_PG34to42_2604a5"/>
        <s v="20151214_O_10000004_NEWS_8_3738598882"/>
        <s v="20151214_O_STYLBIB_NEWS_1_025347_8 of Our Fave OOTDs"/>
        <s v="20151214_M_MMAN_FEAT_PG12_25fb8e"/>
        <s v="20151214_M_CHLK_FEAT_PG30,31_2604a2"/>
        <s v="20151214_M_CHLK_FEAT_pg29_2604a0"/>
        <s v="20151215_O_YAHOONEWS_NEWS_5_3747852792"/>
        <s v="20151214_M_CHLK_FEAT_PG14_26048f"/>
        <s v="20151215_O_STYLBIB_NEWS_1_025383_The 4 Affordable Ite"/>
        <s v="20151215_M_MEG_COVER_PGCover2,96to101_26043a"/>
        <s v="20151215_M_COLI_FEAT_PG92,93_261a1f"/>
        <s v="20151215_O_10000052_NEWS_1_025355_Delicious"/>
        <s v="20151215_M_MEG_COVER_pgCover,66to73_260425"/>
        <s v="20151215_M_MEG_INTRVW_PG102tO109_26042f"/>
        <s v="20151215_M_MEG_FEAT_pg22to25_260410"/>
        <s v="20151215_M_PREV_COVER_PGCov1,8,99to103_260476"/>
        <s v="20151215_O_PHHOLA_NEWS_10_3753919140"/>
        <s v="20151215_M_COLI_COVER_PGCover,88to91_261a1d"/>
        <s v="20151215_M_COLI_FEAT_pg10TO16_261a0b"/>
        <s v="20151215_M_MEG_FEAT_pg32to37_260415"/>
        <s v="20151215_M_MEG_FEAT_pg26TO31_260412"/>
        <s v="20151215_M_MEG_FEAT_PG38to45_260417"/>
        <s v="20151215_O_JOURNAL_NEWS_6_3755704486"/>
        <s v="20151215_M_COLI_LET_pg6_261a0a"/>
        <s v="20151215_M_PREV_FEAT_pg124TO127_2604b9"/>
        <s v="20151215_M_PREV_FEAT_pg120TO123_2604b7"/>
        <s v="20151215_M_PREV_FEAT_pg175_2604df"/>
        <s v="20151215_O_ZEELYF_BLOG_1_025384_Kick off the New Yea"/>
        <s v="20151215_M_PREV_FEAT_PG132to135_2604bc"/>
        <s v="20151215_M_PREV_PEP_pg168_2604d9_Ready, Set, Shop"/>
        <s v="20151215_M_PREV_FEAT_PG104to107_2604b1"/>
        <s v="20151215_M_PREV_FEAT_PG108to111_2604b4"/>
        <s v="20151215_M_PREV_FEAT_PG175_2604e1"/>
        <s v="20151215_M_PREV_FEAT_PG36to42_26048d"/>
        <s v="20151215_M_PREV_FEAT_PG60to66_26049d"/>
        <s v="20151216_O_10000052_NEWS_8_3766426983"/>
        <s v="20151216_O_CANDYOL_NEWS_5_3768198565"/>
        <s v="20151216_O_BDTLS_BLOG_1_025414_Yoyogi Park, Japan"/>
        <s v="20151216_M_MWM_FEAT_PG28to38_262307"/>
        <s v="20151216_O_STATUSMAG_NEWS_7_3768413802"/>
        <s v="20151216_M_ENTR_FEAT_PG72,73_2622f3"/>
        <s v="20151216_N_PJ_ENT_PG8to10_262577"/>
        <s v="20151216_N_PFT_ENT_pg6_262b0a"/>
        <s v="20151216_M_MWM_FEAT_pg44_262309"/>
        <s v="20151216_N_TPS_LS_PGF2_2625c0"/>
        <s v="20151216_O_MSNPH_NEWS_6_3764609262"/>
        <s v="20151217_O_CANDYOL_NEWS_5_3776244051"/>
        <s v="20151217_M_CMOM_FEAT_pg30TO35_262c52"/>
        <s v="20151217_M_CMOM_FEAT_PG36to40_262c53"/>
        <s v="20151217_O_10000014_NEWS_5_3776644622"/>
        <s v="20151217_M_REAL_FEAT_pg14TO20_262ba0"/>
        <s v="20151217_M_REAL_FEAT_PG45_262bad"/>
        <s v="20151217_M_REAL_FEAT_PG71_262bb6"/>
        <s v="20151218_O_10000014_NEWS_5_3785164591"/>
        <s v="20151218_O_10000076_NEWS_4_3785233455"/>
        <s v="20151217_M_CMOM_COVER_pgCOV1,60TO71_262c5c"/>
        <s v="20151218_O_10000002_NEWS_5_3783453839"/>
        <s v="20151218_O_10000014_NEWS_5_3785668398"/>
        <s v="20151217_O_10000017_NEWS_5_3782285281"/>
        <s v="20151217_M_REAL_FEAT_PG46to54_262baf"/>
        <s v="20151217_M_REAL_FEAT_pg79_262bb8"/>
        <s v="20151217_M_CMOM_FEAT_pg8_262c40"/>
        <s v="20151217_O_SPOT_NEWS_1_025413_Shopaholics, the H&amp;M"/>
        <s v="20151219_O_FMLENET_NEWS_6_3796332505"/>
        <s v="20151218_O_STYLBIB_NEWS_7_3793852200"/>
        <s v="20151218_O_STYLBIB_NEWS_7_3793852098"/>
        <s v="20151218_N_PDI_LS_pgC1,C2_2639d8"/>
        <s v="20151218_O_10000014_NEWS_5_3787981746"/>
        <s v="20151218_M_MTRO_FEAT_pg74TO78_262ba2"/>
        <s v="20151219_O_10000076_NEWS_4_3799495372"/>
        <s v="20151218_N_PDI_LS_pgE5_263a32"/>
        <s v="20151218_N_TPS_LS_pgD2_263a39"/>
        <s v="20151218_M_MTRO_FEAT_pg40,41_2624bc"/>
        <s v="20151218_N_MB_LL_pgC1,C2_263a30"/>
        <s v="20151218_N_PDI_ENT_pgH4_263962"/>
        <s v="20151218_N_PDI_LS_pgE6,E4_263a38"/>
        <s v="20151218_M_SPED_FEAT_PG32_26350e"/>
        <s v="20151218_M_MTRO_FEAT_PG22_26249e"/>
        <s v="20151218_M_MTRO_FEAT_pg28_2624aa_OPTICAL ILLUSION"/>
        <s v="20151218_N_PDI_SP_pgD2TOD4_263bbf"/>
        <s v="20151218_O_MSNPH_NEWS_6_3789166361"/>
        <s v="20151218_N_MB_LL_PGC2_263a3c"/>
        <s v="20151218_M_MNYSNS_FEAT_PG80_2634ec"/>
        <s v="20151218_O_MSNPH_NEWS_6_3790602283"/>
        <s v="20151218_O_manilashop_BLOG_1_025420_H&amp;M Holiday SALE Dec"/>
        <s v="20151218_M_MTRO_LET_pg18_262497"/>
        <s v="20151218_O_ORANGE_Press Release_9_3791025149"/>
        <s v="20151219_N_RMT_ENT_PG6,7_2645c3"/>
        <s v="20151219_N_STAN_LIFE_pgC4_2645b2"/>
        <s v="20151219_N_BLG_ENT_pg11_26462d_Tweet Tweet"/>
        <s v="20151219_N_TPS_ML_PGD3_2643c5"/>
        <s v="20151219_O_CANDYOL_NEWS_5_3805339463"/>
        <s v="20151220_O_INTERAK_NEWS_10_3811667466"/>
        <s v="20151220_N_AB_ENTR_pg10_264c46"/>
        <s v="20151220_O_CAMILE_BLOG_1_025630_Holiday Shopping At"/>
        <s v="20151220_N_TPSS_SL_pgH1,H2_264aba"/>
        <s v="20151221_O_10000014_NEWS_5_3827025057"/>
        <s v="20151221_M_PT_TOPICK_PG184to195_263705"/>
        <s v="20151221_O_ADBMAGO_NEWS_7_3824622231"/>
        <s v="20151221_M_MH_LET_pgCOVER,26TO31_263edd"/>
        <s v="20151221_O_PHHOLA_NEWS_10_3825842452"/>
        <s v="20151221_N_TDT_BS_pg9_2652aa"/>
        <s v="20151222_M_TGIR_FEAT_pg53_265856"/>
        <s v="20151222_M_TGIR_FEAT_pg51_265840_Party in Style"/>
        <s v="20151222_M_TGIR_FEAT_pg60,61_26585e"/>
        <s v="20151222_M_TGIR_FEAT_pg54TO58_265857"/>
        <s v="20151222_N_MLY_CORP_pgA10_265b6b"/>
        <s v="20151222_M_TGIR_FEAT_PG52_26584a"/>
        <s v="20151222_N_RMT_ENT_PG6_265ec6"/>
        <s v="20151222_O_MNLSALE_blogs_1_025530_H&amp;M Holiday Sale T"/>
        <s v="20151222_M_BNA_FEAT_pg6,7_2657d3"/>
        <s v="20151222_O_thepoc_NEWS_6_3837293391"/>
        <s v="20151222_O_thepoc_BLOG_1_025506_Welcome the sweater"/>
        <s v="20151224_O_10000017_NEWS_5_3854510229"/>
        <s v="20151223_O_PHTATLR_NEWS_7_3849221398"/>
        <s v="20151223_O_GLAMTINI_BLOG_1_025528_Beverly Hills"/>
        <s v="20151223_N_MT_BT_PGB5_266185"/>
        <s v="20151223_O_FSHNPLSMN_BLOG_1_025505_Must Visit - The New"/>
        <s v="20151223_N_TDT_NEWS_PG3_266549"/>
        <s v="20151223_M_ROGE_FEAT_PG54_2656b9"/>
        <s v="20151223_M_ROGE_FEAT_pg64,65_2656c3"/>
        <s v="20151224_O_10000017_NEWS_5_3861198135"/>
        <s v="20151225_O_RELIV_NEWS_7_3867294909"/>
        <s v="20151224_O_RAPLER_NEWS_10_3864184342"/>
        <s v="20151224_N_TMP_ENTR_PG11_2678df"/>
        <s v="20151224_O_SMPOL_NEWS_1_025529_Family Weekender Gui"/>
        <s v="20151225_N_MBSW_CVRS_PGCov1,3,8to15_26793c"/>
        <s v="20151225_N_MBSW_FEAT_pg18TO23_267989_Bluer Than Blue"/>
        <s v="20151225_O_MSNPH_NEWS_6_3869335942"/>
        <s v="20151225_O_COSMOOL_NEWS_7_3870486513"/>
        <s v="20151225_O_MHLOL_NEWS_1_025527_10 Things Porma Guys"/>
        <s v="20151226_O_10000002_NEWS_5_3883494594"/>
        <s v="20151227_O_10000076_NEWS_4_3885137690"/>
        <s v="20151227_N_PNM_ENT_PG9,11_266ef4"/>
        <s v="20151227_N_TPSS_BS_pgB2_266a6d"/>
        <s v="20151227_N_MBS_VB_pg20_266d80"/>
        <s v="20151229_O_10000029_NEWS_5_3904322252"/>
        <s v="20151228_O_ADBMAGO_NEWS_7_3901430449"/>
        <s v="20151228_M_GARG_FEAT_pgSS1TOSS16_26605d"/>
        <s v="20151228_M_GARG_COVER_pgCOVER,18,101TO121_26604b"/>
        <s v="20151228_O_SSTYL_BLOG_1_025532_Shop Pantones Colors"/>
        <s v="20151228_M_ESQR_FEAT_PG20_265908"/>
        <s v="20151228_M_ESQR_FEAT_pg18_265903"/>
        <s v="20151228_M_GARG_FEAT_pg50_266034"/>
        <s v="20151228_M_GARG_FEAT_PG56_26602c"/>
        <s v="20151228_M_GARG_FEAT_pg57_26602d"/>
        <s v="20151228_M_GARG_FEAT_PG62to64_26602e"/>
        <s v="20151228_M_GARG_FEAT_pg80_26603c_Sales pitch"/>
        <s v="20151228_M_GARG_FEAT_PG65to69_266031"/>
        <s v="20151228_M_GARG_FEAT_pg35TO45_26602b_THE GET"/>
        <s v="20151228_M_GARG_FEAT_PG76,77_26603a"/>
        <s v="20151228_M_GARG_FEAT_PG48,49_266033"/>
        <s v="20151229_N_TDT_LIFE_PG12_268433"/>
        <s v="20151230_O_STYLBIB_NEWS_7_3925570473"/>
        <s v="20151230_O_STYLBIB_NEWS_7_3925564921"/>
        <s v="20151230_O_10000017_NEWS_5_3926257242"/>
        <s v="20151230_N_TPS_LS_pgH2_2688df"/>
        <s v="20151230_O_STYLBIB_NEWS_7_3925360310"/>
        <s v="20151231_O_10000017_NEWS_5_3937449057"/>
        <s v="20151231_O_10000017_NEWS_5_3937449249"/>
      </sharedItems>
    </cacheField>
    <cacheField name="Date" numFmtId="164">
      <sharedItems containsSemiMixedTypes="0" containsDate="1" containsString="0">
        <d v="2015-07-01T00:00:00Z"/>
        <d v="2015-07-02T00:00:00Z"/>
        <d v="2015-07-03T00:00:00Z"/>
        <d v="2015-07-06T00:00:00Z"/>
        <d v="2015-07-07T00:00:00Z"/>
        <d v="2015-07-08T00:00:00Z"/>
        <d v="2015-07-09T00:00:00Z"/>
        <d v="2015-07-10T00:00:00Z"/>
        <d v="2015-07-11T00:00:00Z"/>
        <d v="2015-07-12T00:00:00Z"/>
        <d v="2015-07-14T00:00:00Z"/>
        <d v="2015-07-15T00:00:00Z"/>
        <d v="2015-07-16T00:00:00Z"/>
        <d v="2015-07-17T00:00:00Z"/>
        <d v="2015-07-19T00:00:00Z"/>
        <d v="2015-07-20T00:00:00Z"/>
        <d v="2015-07-21T00:00:00Z"/>
        <d v="2015-07-22T00:00:00Z"/>
        <d v="2015-07-23T00:00:00Z"/>
        <d v="2015-07-24T00:00:00Z"/>
        <d v="2015-07-25T00:00:00Z"/>
        <d v="2015-07-26T00:00:00Z"/>
        <d v="2015-07-29T00:00:00Z"/>
        <d v="2015-07-31T00:00:00Z"/>
        <d v="2015-08-07T00:00:00Z"/>
        <d v="2015-08-06T00:00:00Z"/>
        <d v="2015-08-18T00:00:00Z"/>
        <d v="2015-08-15T00:00:00Z"/>
        <d v="2015-08-26T00:00:00Z"/>
        <d v="2015-08-28T00:00:00Z"/>
        <d v="2015-08-08T00:00:00Z"/>
        <d v="2015-08-05T00:00:00Z"/>
        <d v="2015-08-19T00:00:00Z"/>
        <d v="2015-08-04T00:00:00Z"/>
        <d v="2015-08-14T00:00:00Z"/>
        <d v="2015-08-27T00:00:00Z"/>
        <d v="2015-08-03T00:00:00Z"/>
        <d v="2015-08-09T00:00:00Z"/>
        <d v="2015-08-21T00:00:00Z"/>
        <d v="2015-08-25T00:00:00Z"/>
        <d v="2015-08-23T00:00:00Z"/>
        <d v="2015-08-11T00:00:00Z"/>
        <d v="2015-08-02T00:00:00Z"/>
        <d v="2015-08-20T00:00:00Z"/>
        <d v="2015-09-30T00:00:00Z"/>
        <d v="2015-09-12T00:00:00Z"/>
        <d v="2015-09-17T00:00:00Z"/>
        <d v="2015-09-15T00:00:00Z"/>
        <d v="2015-09-11T00:00:00Z"/>
        <d v="2015-09-24T00:00:00Z"/>
        <d v="2015-09-04T00:00:00Z"/>
        <d v="2015-09-28T00:00:00Z"/>
        <d v="2015-09-03T00:00:00Z"/>
        <d v="2015-09-02T00:00:00Z"/>
        <d v="2015-09-25T00:00:00Z"/>
        <d v="2015-09-07T00:00:00Z"/>
        <d v="2015-09-10T00:00:00Z"/>
        <d v="2015-09-20T00:00:00Z"/>
        <d v="2015-09-01T00:00:00Z"/>
        <d v="2015-09-26T00:00:00Z"/>
        <d v="2015-09-08T00:00:00Z"/>
        <d v="2015-09-16T00:00:00Z"/>
        <d v="2015-09-18T00:00:00Z"/>
        <d v="2015-09-21T00:00:00Z"/>
        <d v="2015-09-06T00:00:00Z"/>
        <d v="2015-09-14T00:00:00Z"/>
        <d v="2015-09-22T00:00:00Z"/>
        <d v="2015-09-23T00:00:00Z"/>
        <d v="2015-09-09T00:00:00Z"/>
        <d v="2015-09-05T00:00:00Z"/>
        <d v="2015-09-29T00:00:00Z"/>
        <d v="2015-09-13T00:00:00Z"/>
        <d v="2015-09-19T00:00:00Z"/>
        <d v="2015-07-27T00:00:00Z"/>
        <d v="2015-08-10T00:00:00Z"/>
        <d v="2015-08-12T00:00:00Z"/>
        <d v="2015-07-05T00:00:00Z"/>
        <d v="2015-07-28T00:00:00Z"/>
        <d v="2015-08-13T00:00:00Z"/>
        <d v="2015-08-17T00:00:00Z"/>
        <d v="2015-07-13T00:00:00Z"/>
        <d v="2015-08-01T00:00:00Z"/>
        <d v="2015-08-31T00:00:00Z"/>
        <d v="2015-08-16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3T00:00:00Z"/>
        <d v="2015-10-24T00:00:00Z"/>
        <d v="2015-10-25T00:00:00Z"/>
        <d v="2015-10-26T00:00:00Z"/>
        <d v="2015-10-27T00:00:00Z"/>
        <d v="2015-10-28T00:00:00Z"/>
        <d v="2015-10-29T00:00:00Z"/>
        <d v="2015-10-30T00:00:00Z"/>
        <d v="2015-10-31T00:00:00Z"/>
        <d v="2015-11-01T00:00:00Z"/>
        <d v="2015-11-02T00:00:00Z"/>
        <d v="2015-11-03T00:00:00Z"/>
        <d v="2015-11-04T00:00:00Z"/>
        <d v="2015-11-05T00:00:00Z"/>
        <d v="2015-11-06T00:00:00Z"/>
        <d v="2015-11-07T00:00:00Z"/>
        <d v="2015-11-08T00:00:00Z"/>
        <d v="2015-11-09T00:00:00Z"/>
        <d v="2015-11-10T00:00:00Z"/>
        <d v="2015-11-11T00:00:00Z"/>
        <d v="2015-11-12T00:00:00Z"/>
        <d v="2015-11-13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1T00:00:00Z"/>
        <d v="2015-12-12T00:00:00Z"/>
        <d v="2015-12-13T00:00:00Z"/>
        <d v="2015-12-14T00:00:00Z"/>
        <d v="2015-12-15T00:00:00Z"/>
        <d v="2015-12-16T00:00:00Z"/>
        <d v="2015-12-17T00:00:00Z"/>
        <d v="2015-12-18T00:00:00Z"/>
        <d v="2015-12-19T00:00:00Z"/>
        <d v="2015-12-20T00:00:00Z"/>
        <d v="2015-12-21T00:00:00Z"/>
        <d v="2015-12-22T00:00:00Z"/>
        <d v="2015-12-23T00:00:00Z"/>
        <d v="2015-12-24T00:00:00Z"/>
        <d v="2015-12-25T00:00:00Z"/>
        <d v="2015-12-26T00:00:00Z"/>
        <d v="2015-12-27T00:00:00Z"/>
        <d v="2015-12-28T00:00:00Z"/>
        <d v="2015-12-29T00:00:00Z"/>
        <d v="2015-12-30T00:00:00Z"/>
        <d v="2015-12-31T00:00:00Z"/>
      </sharedItems>
    </cacheField>
    <cacheField name="Year">
      <sharedItems containsMixedTypes="1" containsNumber="1" containsInteger="1">
        <n v="2015.0"/>
        <s v="2015"/>
      </sharedItems>
    </cacheField>
    <cacheField name="Quarter" numFmtId="0">
      <sharedItems>
        <s v="Q3"/>
        <s v="Q4"/>
      </sharedItems>
    </cacheField>
    <cacheField name="Month">
      <sharedItems containsMixedTypes="1" containsNumber="1" containsInteger="1">
        <n v="7.0"/>
        <n v="8.0"/>
        <n v="9.0"/>
        <n v="10.0"/>
        <n v="11.0"/>
        <s v="12"/>
      </sharedItems>
    </cacheField>
    <cacheField name="Group" numFmtId="0">
      <sharedItems>
        <s v="HENNES &amp; MAURITZ (H&amp;M)"/>
        <s v="FOREVER 21"/>
        <s v="UNIQLO"/>
        <s v="PENSHOPPE"/>
        <s v="BENCH"/>
      </sharedItems>
    </cacheField>
    <cacheField name="Company" numFmtId="0">
      <sharedItems>
        <s v="Hennes &amp; Mauritz (H&amp;M)"/>
        <s v="Forever 21"/>
        <s v="Uniqlo"/>
        <s v="Penshoppe"/>
        <s v="Bench"/>
      </sharedItems>
    </cacheField>
    <cacheField name="Headline" numFmtId="0">
      <sharedItems>
        <s v="Elephant()"/>
        <s v="Paradiso()"/>
        <s v="H&amp;M summer sale()"/>
        <s v="Mix and Match()"/>
        <s v="H&amp;M to open first store in India this fall()"/>
        <s v="Wise Girl Says()"/>
        <s v="For All Seasons()"/>
        <s v="Sean O'Pry Walks the Runway in"/>
        <s v="Take A Peek Into The Lemaire for Uniqlo Collection"/>
        <s v="In search of the next big thing()"/>
        <s v="Bench Fix stylin' your way to school()"/>
        <s v="Add this to your wishlist right now()"/>
        <s v="Words of wisdom()"/>
        <s v="A happy ending for Sweden's Cinderella story as Prince Carl Philip weds Sofia Hellqvist()"/>
        <s v="The 8 Things You Shouldn't Wear During the Rainy Season"/>
        <s v="15 Parts of Your Body You Didn't Know Need Jewelry"/>
        <s v="Happy List()"/>
        <s v="How do you choose the right shoe()"/>
        <s v="Steal Her Style RIHANNA()"/>
        <s v="The Lowdown: Rajo Laurel says another designer plagiarized his work, but..."/>
        <s v="School-friendly sartorials"/>
        <s v="Community showcase at Harbor Point's Style Origin 2015()"/>
        <s v="MORNING BLUES()"/>
        <s v="The Master Class()"/>
        <s v="Conport Zone()"/>
        <s v="Its in the Bag()"/>
        <s v="How to wear()"/>
        <s v="Say no to friendvy()"/>
        <s v="Of hooks and heartbreaks()"/>
        <s v="LOYAL()"/>
        <s v="HnM MUSIC PRESENTS PORTER ROBINSON()"/>
        <s v="China reprimands online companies for spread of sex video"/>
        <s v="THE GREAT SPENDER()"/>
        <s v="Style Files: Marga Alcantara"/>
        <s v="Editor's note()"/>
        <s v="Lights, Camera, Action()"/>
        <s v="It Rains, It Pours()"/>
        <s v="Steal Her Style MIRANDA KERR()"/>
        <s v="Five detained over China Uniqlo sex tape report"/>
        <s v="Five detained over China Uniqlo sex tape: report"/>
        <s v="ILUSTRADO()"/>
        <s v="ATHLEISURE NOW()"/>
        <s v="Holes in one()"/>
        <s v="READY TO RUMBLE()"/>
        <s v="DENIM DOMINATION()"/>
        <s v="Athletic Aesthetes()"/>
        <s v="Active force()"/>
        <s v="Right As Rain()"/>
        <s v="Beijing police detain 4 for sex video that spread online"/>
        <s v="PRA presents the 17th Asia Pacific Retailers Convention and Exhibit"/>
        <s v="Dressing-room sex video goes viral in China()"/>
        <s v="Dear Ringo()"/>
        <s v="A FEAST AT SUNSET()"/>
        <s v="H&amp;M to open in SM Fairview Aug. 6"/>
        <s v="A sorta Fairytale()"/>
        <s v="SEEING SPOTS()"/>
        <s v="PLAYING DRESS UP()"/>
        <s v="The artventures of Jeca Martinez"/>
        <s v="Style Origin brings fun fashion fete to Ayala Center Cebu()"/>
        <s v="PFA scouts for the next big thing in franchising()"/>
        <s v="SIX IS IT"/>
        <s v="The Vineyard Son()"/>
        <s v="Costume party()"/>
        <s v="FLARES()"/>
        <s v="The Collaborators()"/>
        <s v="Tee party, too()"/>
        <s v="China orders homemade sex videos removed from social media"/>
        <s v="Domination()"/>
        <s v="At Your Service()"/>
        <s v="Meet Penshoppes Newest Urban Rebel: Sandara Park"/>
        <s v="DECORATING TIPS FROM A COSMO GIRL()"/>
        <s v="Bank of Japan leaves monetary policy unchanged as forecast()"/>
        <s v="Asian stocks drop as Fed bets propel dollar; commodities mixed"/>
        <s v="A deceptively simple color"/>
        <s v="A neat feast()"/>
        <s v="KYLIE VERZOSA()"/>
        <s v="Style Files: Isabelle Utleg"/>
        <s v="DRESS IN STEREO()"/>
        <s v="Flatter your figure()"/>
        <s v="Letting Loose()"/>
        <s v="How to Wear Red Lipstick as an Accessory"/>
        <s v="Suede Skirt()"/>
        <s v="Uniqlo eyes 200 new stores in PH by 2020"/>
        <s v="Marketing summit tackles discipline's core values, promise and future()"/>
        <s v="Steal Her Style Victoria Beckham()"/>
        <s v="Uniqlo Launches 2015; UT Line()"/>
        <s v="Denimation"/>
        <s v="Blowout in 3 2 1()"/>
        <s v="BEANIE, BABY()"/>
        <s v="Stay in Style()"/>
        <s v="Talking shirts()"/>
        <s v="Warm and to go please()"/>
        <s v="Staff pix()"/>
        <s v="A FLARE FOR EVERY THING()"/>
        <s v="I need vitamin Sea!()"/>
        <s v="Tokyo shares end 3.2% higher after China rate cut"/>
        <s v="Garnet for a simple event()"/>
        <s v="Platform Life()"/>
        <s v="The Silver Stones()"/>
        <s v="Ugly hair don't care()"/>
        <s v="Upgrades unveiled()"/>
        <s v="Contributors"/>
        <s v="Sunday Fun Day()"/>
        <s v="SHOES DAY()"/>
        <s v="Bench trousers embody casual cool"/>
        <s v="The Showroom' defines Bench Holiday 2015 Collection"/>
        <s v="LOVE LOCAL BY BENCH()"/>
        <s v="BENCH COMMITS ALL 0UT SUPPORT FOR MANILA APRCE 2015()"/>
        <s v="IN A NEW YORK MINUTE()"/>
        <s v="The Showroom defines Bench Holiday 2015 Collection"/>
        <s v="BENCH COMMITS ALL-OUT SUPPORT FOR MANILA APRCE:()"/>
        <s v="IM AGENCY MANILA()"/>
        <s v="JOHN PRATS KAYOD MARINO PARA SA FUTURE NG KANYANG PAMILYA()"/>
        <s v="WEAR YOUR LOVE()"/>
        <s v="RECO MODELING AGENCY()"/>
        <s v="PIXEL PICKS()"/>
        <s v="MERCATOR ARTIST MODEL MANAGEMENT()"/>
        <s v="PRIMASTELLA MANAGEMENT()"/>
        <s v="SOLO FLYER()"/>
        <s v="ELITE MODEL MANAGEMENT()"/>
        <s v="The Outlets to open biggest wing"/>
        <s v="Christian walang appeal kahit nakahubad sa billboard()"/>
        <s v="Apec Summit, APRCE seen to boost growth of Philippine retailing industry"/>
        <s v="Ellen, ibinunyag ang beauty secret()"/>
        <s v="Ellen, ibinunyag ang beauty secret"/>
        <s v="Events Roundup: Where the People Were Last Week (September 1-5)"/>
        <s v="Kahera huli sa pinitik na underwear"/>
        <s v="6 reasons to shop at SM Makati()"/>
        <s v="Abercrombie is poised to become the comeback of the year"/>
        <s v="All about Maxi Skirts()"/>
        <s v="Behind the scenes ot our covershoot with Kelsey Merritt()"/>
        <s v="BURNING daylight()"/>
        <s v="Chic Treats()"/>
        <s v="Day Dream()"/>
        <s v="Dear Charlie Brown()"/>
        <s v="EDGY AESTHETICS()"/>
        <s v="FALL CONTROL()"/>
        <s v="Happy Feet()"/>
        <s v="It's forever you"/>
        <s v="JUST HAVE FUN()"/>
        <s v="Let's Plaid Together()"/>
        <s v="LIFE IN MONO()"/>
        <s v="MARKET VALUES()"/>
        <s v="MODEL DUTIES()"/>
        <s v="Oversized Burgundy Sweater()"/>
        <s v="POP style"/>
        <s v="RAIN OR SHINE()"/>
        <s v="ROOM IN SQUARES()"/>
        <s v="Runway to real way()"/>
        <s v="SHE'S A LADY()"/>
        <s v="Shirtdress + Vegan Leather Jacket()"/>
        <s v="Steal hear Style Michelle Phan()"/>
        <s v="Style Files: Camila Cruz"/>
        <s v="Style Files: Mauie Munoz"/>
        <s v="Table of Contents()"/>
        <s v="The 7 Bags Every Girl Needs To Have"/>
        <s v="the Clash()"/>
        <s v="The Darkness in our Hearts()"/>
        <s v="THE NEW ESSENTIALS()"/>
        <s v="The Suede Skirt()"/>
        <s v="THROWING SHADE()"/>
        <s v="TIPS AND TRICKS HOW TOS AND LIFE HACKS()"/>
        <s v="To The Next Level()"/>
        <s v="TRADE FOR SUEDE()"/>
        <s v="All Leather Everything()"/>
        <s v="Ask Saab 40()"/>
        <s v="B&amp;W skirt()"/>
        <s v="Backless()"/>
        <s v="BE AT HOME IN CEBU AND BOHOL()"/>
        <s v="BE THE CHANGE()"/>
        <s v="Beeline For A-Line()"/>
        <s v="Black Bird()"/>
        <s v="Brooklyn Thrift()"/>
        <s v="Butterfly effect()"/>
        <s v="Calm w/ a Hint of Eccentric()"/>
        <s v="Camel waistcoat()"/>
        <s v="Dare To Bare()"/>
        <s v="David Beckham and Kevin Hart star in trailer for new H&amp;M campaign()"/>
        <s v="DENIM RE-BORN()"/>
        <s v="Dinner with Ms. TingTing Cojuangco  The Elegant Filipina()"/>
        <s v="Donate an old pair of jeans and get discounts at H&amp;M this September()"/>
        <s v="DOWNTIME DRESSING()"/>
        <s v="Drag your heart to the place where it belongs()"/>
        <s v="Fall Slipdress()"/>
        <s v="Favor Aint Fair with Trish M()"/>
        <s v="For the first time, H&amp;M features a Muslim model in a hijab"/>
        <s v="GET THE LOOK!()"/>
        <s v="Got Na Our Center Table!()"/>
        <s v="Grey Dressing()"/>
        <s v="H&amp;M and Jessica Alba Launch Respective Eco-Friendly Beauty Lines()"/>
        <s v="H&amp;M anniversary sale Sept-October 2015()"/>
        <s v="H&amp;M Anniversay Sale: September 24 October 17, 2015()"/>
        <s v="H&amp;M SEES GROWTH, MORE MARKET SHARE()"/>
        <s v="H&amp;M Studio AW15 Flare trousers()"/>
        <s v="HAVE YOU RED IT?()"/>
        <s v="Hold your purses: H&amp;M Philippines is celebrating their first birthday with a big blowout()"/>
        <s v="INVENTING THE NEW VICTORIANS()"/>
        <s v="It's In The Details()"/>
        <s v="IT'S THE LITTLE DETAILS()"/>
        <s v="Kevin Hart pokes fun at David Beckham()"/>
        <s v="Lace up flats &amp; ripped denim()"/>
        <s v="Laid-back Elegance()"/>
        <s v="Love Maria Sofia()"/>
        <s v="Love Wins or Does It?()"/>
        <s v="Martin Nievera, Erik Santos, Angeline Quinto, and other performers at Star Magic Ball 2015()"/>
        <s v="McKinsey says gender equality would boost GDP by $28 trillion"/>
        <s v="Mega Fashion Hall Wins Two Philippines Property Awards()"/>
        <s v="MUST UPDATE NOW()"/>
        <s v="Mustard Sweater()"/>
        <s v="Myanmar garment workers long for manufacturing renaissance()"/>
        <s v="NEW AGE BEAUTY()"/>
        <s v="New York - First Day In Brooklyn()"/>
        <s v="Nude Waterfall Cardigan()"/>
        <s v="Old Quality()"/>
        <s v="Partner Your A-LINE with()"/>
        <s v="PARTY STARTS HERE()"/>
        <s v="Pleated Skirt()"/>
        <s v="Ralph Lauren hands off CEO role to Old Navy executive()"/>
        <s v="Run with me()"/>
        <s v="SARTORIAL PRODIGY()"/>
        <s v="SDC()"/>
        <s v="Siren's Song"/>
        <s v="Starbucks, Nike join 100percent renewable energy pledge()"/>
        <s v="Stripes()"/>
        <s v="THAT '70S SHOW()"/>
        <s v="The Baby Clothing Market Forecasts to 2020 With 30 Company Profiles()"/>
        <s v="THE EXTRAS()"/>
        <s v="The Lazy Morning()"/>
        <s v="THE REAWAKENING OF THE MIGHTY ONNA BUGEISHA()"/>
        <s v="Touch of Green()"/>
        <s v="Touch of Neon()"/>
        <s v="Twinning: How We Styled Our Best Blog Friend Tops()"/>
        <s v="Uniqlo chairman: China slowdown 'no impact' on firm's growth plans()"/>
        <s v="Versenchy()"/>
        <s v="WHAT WE'RE EXCITED ABOUT THIS MONTH()"/>
        <s v="Whiteout()"/>
        <s v="BODY HUGGERS()"/>
        <s v="BOMBER SQUAD()"/>
        <s v="CROCHET KIDS()"/>
        <s v="FURE()"/>
        <s v="Liu replaces Ty on PLDT board"/>
        <s v="Penshoppe, Asus winners among online shoppers()"/>
        <s v="What brands are Filipinos buying online?"/>
        <s v="A homecoming for Lesley Mobo"/>
        <s v="A homecoming for Lesley Mobo()"/>
        <s v="Apple under fire for factory conditions as iPhone launched"/>
        <s v="Apple under fire for factory conditions as iPhone launched()"/>
        <s v="Click That Button()"/>
        <s v="Cozy and chic()"/>
        <s v="Defying expectations"/>
        <s v="DEFYING EXPECTATIONS()"/>
        <s v="EVOLVED JEANS()"/>
        <s v="Fond of the Philippine jeepney? Now you can wear it via these Uniqlo shirts"/>
        <s v="FOUR CORNERS OF STYLE()"/>
        <s v="Japan stocks up by break with Fed call on horizon"/>
        <s v="Mickey is a pro tennis player &amp; golfer - in Uniqlo()"/>
        <s v="Mickey plays in new t-shirt line"/>
        <s v="Nikkei plunges 2.51% following surge, market eyes Fed's rate hike"/>
        <s v="Ready to flash  the edgy, sophisticated fashion"/>
        <s v="Ready to flash the edgy, sophisticated fashion()"/>
        <s v="Red Charity Gala ready to flash Lesley Mobos fashion()"/>
        <s v="RETRO STATIC()"/>
        <s v="SHIRT HAPPENS"/>
        <s v="THE PERFECT BLEND"/>
        <s v="Tokyo shares up 1.42 percent by break"/>
        <s v="Tokyo shares up by break ahead of BoJ decision"/>
        <s v="UNIQLO AND SO MUCH MORE()"/>
        <s v="Uniqlo catches Mickey fever"/>
        <s v="Uniqlo catches Mickey fever()"/>
        <s v="Uniqlo to open stores in Cebu"/>
        <s v="Unravel the TECH in TEXTILE()"/>
        <s v="BRYAN LIM"/>
        <s v="John Prats at Isabel Oli, may kontrata na apat ang gagawing anak()"/>
        <s v="ALLAN DIONES: John Prats at Isabel Oli, may kontrata na apat ang gagawing anak"/>
        <s v="63rd FAMAS acting trophies binitbit nina Toni Gonzaga at Allen Dizon()"/>
        <s v="WTO expands retail trade()"/>
        <s v="Japanese with a different face"/>
        <s v="Uniqlo eyes PH as garments production site()"/>
        <s v="Tropical Dream()"/>
        <s v="SHEEPLE NOT ALLOWED()"/>
        <s v="BEA VALERA()"/>
        <s v="COSMO VIBES()"/>
        <s v="REALITY CHECK()"/>
        <s v="AN ANATOMY OF AN ADAPTATION()"/>
        <s v="FASHION AND US()"/>
        <s v="WHERE ART THOU BROTHER?()"/>
        <s v="STOP, DROP, ROLLOVER()"/>
        <s v="HM Is Offering $1 Million Prize For New Recycled Clothing Ideas"/>
        <s v="17 Struggles Only Girls Who Love Clothes Will Understand"/>
        <s v="17 Struggles Only Girls Who Love Clothes Will Understand()"/>
        <s v="John at Isabel nakahanda na ang pangalan, mapababae o lalaki man ang magiging panganay()"/>
        <s v="Kasal nina Vic at Pauleen kasado na sa Disyembre()"/>
        <s v="Horoscope()"/>
        <s v="COMFORT FOR CHIC WOMEN"/>
        <s v="SEE: The Price Tags of All the Pieces from Penshoppes Kendall, Cara and Sean Campaign"/>
        <s v="5 Celeb-Approved Ways To Wear A Turtleneck"/>
        <s v="In Bloom()"/>
        <s v="Utilitarian Cool()"/>
        <s v="Pajama shorts &amp; two-purse trend: New York trends that made us take a second look"/>
        <s v="Hey, cutie()"/>
        <s v="GIRLS' NIGHT IN()"/>
        <s v="WHITE SNEAKERS 4 WAYS()"/>
        <s v="Uniqlo finds niche in Phl marketTargets 200 outlets by 2020"/>
        <s v="Made in the Philippines()"/>
        <s v="Weekend Warriors()"/>
        <s v="TriNoma Style Origin()"/>
        <s v="Street dopper Kings()"/>
        <s v="Balancing abundance compassion()"/>
        <s v="Family time in Japan()"/>
        <s v="CALIFORNIA GIRLS()"/>
        <s v="Big Bundle()"/>
        <s v="It is so ordered: H and M Studio brings back turtlenecks and patent skirts"/>
        <s v="It is so ordered: H&amp;M Studio brings back turtlenecks and patent skirts()"/>
        <s v="How to love locol? Bench has 100 ways()"/>
        <s v="Uniqlo corrects everything thats wrong with your jeans"/>
        <s v="Bench's unique show: You can feel it"/>
        <s v="Benchs unique show: You can feel it"/>
        <s v="BRACE YOURSELVES MIDWINTER IS COMING()"/>
        <s v="Forever 21 Has Changed For the Better, Hopefully Forever"/>
        <s v="GRAY()"/>
        <s v="Style &amp; Substance()"/>
        <s v="Uniqlo to open 200 stores in PH()"/>
        <s v="12 Very Real Struggles Of Not Going Back To College"/>
        <s v="Decoding Denim"/>
        <s v="Decoding Denim()"/>
        <s v="What I learned from driving for Uber"/>
        <s v="'What I learned from driving for Uber'()"/>
        <s v="Skinny gets the boot"/>
        <s v="Skinny gets the boot()"/>
        <s v="Philippine Arena kaya ring punuin ni Daniel!()"/>
        <s v="GRAPHIC PLAY()"/>
        <s v="10 Leather Pieces You Need in Life Right Now"/>
        <s v="20 Pineapple Print Clothes and Accessories We Totally Love"/>
        <s v="10 Style Trends You Need to Try Right Now"/>
        <s v="One of Your Favorite Stores Just Got a Whole New Look"/>
        <s v="Style Files: Della De Leos"/>
        <s v="Style Files: Dorothy Torretijo"/>
        <s v="Checking in on H&amp;M"/>
        <s v="THE GLOBAL HEIGHT OF FILIPINO STYLE()"/>
        <s v="Tattooed Heroes()"/>
        <s v="BE AN INSTA-FASHIONISTA()"/>
        <s v="Behind the Scenes()"/>
        <s v="The Showroom: A Sneak Peek of Benchs Holiday 2015 Collection"/>
        <s v="Meet the Editors()"/>
        <s v="Mayor Erap at Vice Mayor Isko, fan ng AlDub()"/>
        <s v="The Angels Have Landed()"/>
        <s v="WARRIOR princess()"/>
        <s v="Girl put your records on()"/>
        <s v="Uncovering What's Next()"/>
        <s v="SOUL SISTERS()"/>
        <s v="ASK HAPPY()"/>
        <s v="VESTS()"/>
        <s v="BACK TO THE FUTURE()"/>
        <s v="Gap's Fashion-Backward Moment()"/>
        <s v="7 Style Tips For Small-Chested Girls"/>
        <s v="Your Ultimate Period Survival Kit"/>
        <s v="How to Choose the Right Bag for Your Body Type()"/>
        <s v="New Normal()"/>
        <s v="FOR MEN"/>
        <s v="Endearing Charm()"/>
        <s v="Fashion Forecast()"/>
        <s v="Clothes Buffet Manila Season 2 is Here: Bigger, Better and Longer!()"/>
        <s v="Bea Marin()"/>
        <s v="When the cat is away...()"/>
        <s v="GEISHA'S TOUCH()"/>
        <s v="The first light()"/>
        <s v="A force of nature()"/>
        <s v="Uniqlo to open 200 stores by 2020()"/>
        <s v="Ritz Azul, nag-iba ang pananaw sa networking"/>
        <s v="John Prats, kayod-marino para sa binubuong pamilya"/>
        <s v="2NEl's Dara having fun in Manila"/>
        <s v="H&amp;M's out of this world style for A W 2015"/>
        <s v="Save the planet: buy something"/>
        <s v="Retail industry leaders discuss trends in PH"/>
        <s v="Retail industry leaders discuss trends in PH()"/>
        <s v="THAT'S 70s SHOW()"/>
        <s v="CLEAN-CUT AND CLASSIC"/>
        <s v="Wally, pinuri ng sambayanan()"/>
        <s v="GET FIT NOW 7 WAYS TO DO IT()"/>
        <s v="Be our guest()"/>
        <s v="PRETTY LITTLE THINGS"/>
        <s v="50 Shades"/>
        <s v="Readers' home questions-answered()"/>
        <s v="The secret life of the student athlete()"/>
        <s v="Sound the alarm with the red whistle()"/>
        <s v="BE A BETTER SHOPPER"/>
        <s v="Mommy and Me()"/>
        <s v="Make Yourself At Home()"/>
        <s v="White now"/>
        <s v="White now!"/>
        <s v="Woman redefined"/>
        <s v="14 Sister Brands You Didn't Know Are Related"/>
        <s v="McKinsey says gender equality would boost GDP by $28 trillion()"/>
        <s v="Bebek Joni, Ubud()"/>
        <s v="Guess who's loca for local()"/>
        <s v="Lux Reduxe()"/>
        <s v="Diego, affected sa pangba-bash ng KathNiel fans()"/>
        <s v="BACK TO 5 Basics()"/>
        <s v="KASIGLAHAN SA KABILA NG KATAMLAYAN()"/>
        <s v="A businessman's take on the economy()"/>
        <s v="Exciting things are happening()"/>
        <s v="From Paris (and Tokyo) with love"/>
        <s v="FROM PARIS (AND TOKYO) WITH LOVE()"/>
        <s v="Evolution of luxury"/>
        <s v="Evolution of luxury()"/>
        <s v="The It Accessories of an Instagram Star"/>
        <s v="Glamourama()"/>
        <s v="Pretty Little Things()"/>
        <s v="Uniqlo Launches New Denim Collection"/>
        <s v="Coleen Garcia()"/>
        <s v="Flight fancy()"/>
        <s v="BLUE CRUSH()"/>
        <s v="Hanging Out With H&amp;M's Ann-Sophie Johansson()"/>
        <s v="Tesco: Its like shopping in London, only now its here()"/>
        <s v="Tesco: It's like shopping in London, only now it's here()"/>
        <s v="Lauren kinakarir ang pang-aapi sa utol na si Megan()"/>
        <s v="TONI FAMAS BEST ACTRESS()"/>
        <s v="A long way from home()"/>
        <s v="Asia stocks mixed China stocks down despite upbeat services data()"/>
        <s v="Top 15 scents"/>
        <s v="UNIQLO JEANS GET AN UPGRADE WITH LATEST LINE()"/>
        <s v="The Grand Weaver()"/>
        <s v="THE FINAL LOOK()"/>
        <s v="This is not the new black()"/>
        <s v="Wildfire()"/>
        <s v="Leather 4 ways"/>
        <s v="Shady BUSINESS()"/>
        <s v="ALL ABOUT THAT BASe()"/>
        <s v="DAZED AND DREAMY()"/>
        <s v="DOLL HOUSE()"/>
        <s v="ELECTIC FEEL()"/>
        <s v="HELLA GOOD HAIR()"/>
        <s v="MISS BEHAVED()"/>
        <s v="OUT OF TOWN()"/>
        <s v="Accessorize the Kiana Valenciano and Laureen Uy Way"/>
        <s v="How to Dress Like a #TeamPreenPH Girl"/>
        <s v="Would she shave her brows for a role? 'Yeah, sure'"/>
        <s v="Sandara Parks secret is out"/>
        <s v="Sandara Park is Penshoppe's newest ambassador()"/>
        <s v="Style Guide: 10 Times Cara Delevingne Rocked the Off Duty Model Look"/>
        <s v="Sale Alert: 9 Best Sales You Wouldnt Want to Miss This Weekend"/>
        <s v="Modern curator()"/>
        <s v="Great America()"/>
        <s v="INTERSTELLAR()"/>
        <s v="7 Retailers Who Prove That Eco-Fashion Isnt Just for Hippies"/>
        <s v="DANGER: WOMEN SHOPPING()"/>
        <s v="WHAT A STEAL()"/>
        <s v="FOLLOW YOUR ART()"/>
        <s v="TRENDING TOPIC()"/>
        <s v="CLASSIC FLAVOR()"/>
        <s v="Mommy and mini me"/>
        <s v="CUT AND PASTE()"/>
        <s v="Style On Point()"/>
        <s v="PRETTY IN PRINT()"/>
        <s v="On cloud nine()"/>
        <s v="The Shirtdress Way()"/>
        <s v="The Craziest Thing a Fan Did at a Store Opening()"/>
        <s v="What Happens When Ellen Adarna Tries to Be Funny?"/>
        <s v="This Retail Giant Gives First Look at its High-Octane Designer Collab()"/>
        <s v="John P nababaliw sa paglilihi ni Isabel O()"/>
        <s v="Diego Loyzaga on estranged dad Cesar Montano: &quot;Hes my father. He loves me and I love him.&quot;"/>
        <s v="Destination Manila()"/>
        <s v="All in the FAMILY()"/>
        <s v="MODEL PROBLEMS()"/>
        <s v="Classy male sex symbols"/>
        <s v="John at Isabel may name na para sa magiging anak()"/>
        <s v="The winning()"/>
        <s v="Lucy and Richard Gomez give sentimental birthday greetings for daughter Juliana"/>
        <s v="Billy, handang maghintay kay Coleen()"/>
        <s v="JOHN PRATS, AKALA AY HINDI NA MAKABUBUO()"/>
        <s v="Women anew()"/>
        <s v="Fashion Ralph Lauren Steps Down as CEO"/>
        <s v="John pinahihirapan ni Isabel()"/>
        <s v="GET HAPPY()"/>
        <s v="PIMP YOUR MAN CAVE()"/>
        <s v="ORGANIZING 12 MUST-HAVES()"/>
        <s v="Bejeweled()"/>
        <s v="Out of the Closet()"/>
        <s v="A Zumba party for my birthday()"/>
        <s v="A Zumba party for my birthday"/>
        <s v="A TASTE OF THE NEW WORLD()"/>
        <s v="Ben Chan out to leave his mark withtonkatsu"/>
        <s v="Light, ultra-stretchy, and slimming: Denims ReJean-ed in latest Uniqlo collection"/>
        <s v="Pastel Pop()"/>
        <s v="OOTG()"/>
        <s v="BECAUSE THE NIGHT()"/>
        <s v="POP style()"/>
        <s v="Little Makeover"/>
        <s v="The Road to Pogi()"/>
        <s v="Misconceptions and lessons about Chinese and Jewish entrepreneurs"/>
        <s v="Uniquely Uniqlo"/>
        <s v="Kevin Hart Imitates David Beckham in H&amp;M's New Campaign()"/>
        <s v="Hello im am fangirl()"/>
        <s v="Arts &amp; Leisure: UNIQLO offers more elegant fare in designer collaboration"/>
        <s v="UNIQLO offers more elegant fare in designer collaboration"/>
        <s v="UNIQLO offers more elegant fare in designer collaboration()"/>
        <s v="On a roll"/>
        <s v="One Day in Warsaw()"/>
        <s v="Throw on a jacket and go!()"/>
        <s v="Tokyo stocks extend rally, up 1.74% by break"/>
        <s v="JOHN PRATS AMINADONG MALAKI ANG NABAGO MULA NANG IKASAL KAY ISABEL OLI()"/>
        <s v="A first for Benchthe clothes up close, and not on a runway"/>
        <s v="Selina Sevilla bagong Zumba Queen sa pagbabalik  recording()"/>
        <s v="Lesley Mobo presents bling-y, glittery, kitschy collection for Red Charity Gala"/>
        <s v="Style Files: Ysabel Vitangcol"/>
        <s v="Diego, wala raw silang away ng amang si Cesar"/>
        <s v="On A Roll()"/>
        <s v="All Bundled Up()"/>
        <s v="Contributors()"/>
        <s v="Denim Jacket()"/>
        <s v="Ralph Lauren hands over CEO role to Gap executive"/>
        <s v="Steal Her Style Alessandra Ambrosio()"/>
        <s v="FANTASTIC JEANS()"/>
        <s v="A first for Bench-the clothes up close, and not on a runway()"/>
        <s v="AT HOME WITH THE MUSIC"/>
        <s v="Why Washington Sycip agreed to do Bench ad"/>
        <s v="Deep in fall()"/>
        <s v="Lesley Mobo presents Tudor- 'Dynasty'-Studio 54-inspired collection for Red Charity Gala()"/>
        <s v="Hotlist 2015()"/>
        <s v="WE LOVE LOCAL()"/>
        <s v="FUTURE PERFECT()"/>
        <s v="Savage beauty()"/>
        <s v="APEC heads to raise women empowerment issues to APEC summit in November()"/>
        <s v="H&amp;M Is Suing Forever 21 For Allegedly Plagiarizing A Bag Design"/>
        <s v="BILLY BANTAY-SARADO KAY COLEEN SA TAPING NG 'YFSF()"/>
        <s v="LATIN DRAMA()"/>
        <s v="On A High()"/>
        <s v="THE NEW GOTH()"/>
        <s v="GYPSY REVIVAL()"/>
        <s v="Power women()"/>
        <s v="The IT factor()"/>
        <s v="Earth()"/>
        <s v="Its forever you"/>
        <s v="SHARON CUNETA NAGSISISI SA DI MAGANDANG SINABI NOON KAY PIOLO()"/>
        <s v="SHARON, WA' PAKI KAY SEC. MAR()"/>
        <s v="Minimalist UNIQLO-Lemaire collection launched in PHL"/>
        <s v="American Apparel files for bankruptcy"/>
        <s v="Bad seed()"/>
        <s v="H&amp;M Anniversary Sale()"/>
        <s v="The H&amp;M x Balmain print campaign gives you a peek into the future()"/>
        <s v="total look()"/>
        <s v="Fashion files()"/>
        <s v="UNIQLO unveils its four new innovative and reinvented jeans()"/>
        <s v="Passion Project()"/>
        <s v="Walking on sunshine()"/>
        <s v="Hindi alam ng tao na I'm passionate.. I'm sensual! - Sharon Cuneta()"/>
        <s v="Hindi alam ng tao na Im passionate..Im sensual! Sharon Cuneta"/>
        <s v="Get Rhian Ramos and Janine Gutierrez Sweater Weather Looks"/>
        <s v="MADE IT IN CHINA"/>
        <s v="Minimalist UNIQLO-Lemaire collection launched in PHL()"/>
        <s v="American Apparel files for bankruptcy()"/>
        <s v="Asia Trip 2015 Cambodia: Arrival Secrets Pavilion Hotel()"/>
        <s v="AWARD()"/>
        <s v="DEAR ALEX()"/>
        <s v="DENIM REBORN()"/>
        <s v="Long waistcoat()"/>
        <s v="411 OCT()"/>
        <s v="THE NEW FIT GIRLS()"/>
        <s v="8 Pairs of Good Looking Model Sisters Who are Making a Mark in the Fashion Scene"/>
        <s v="HOW ABOUT HASHTAG HUGOT()"/>
        <s v="It's forever you with FOREVER 21's Fall Collection"/>
        <s v="Lesley Mobo to defy expectations for Red Charity Gala 2015()"/>
        <s v="BOTTOM LINE()"/>
        <s v="PLAY DRESS UP()"/>
        <s v="Make Hashtag Basic Lok Cool"/>
        <s v="I FELL IN LOVE WITH A NERD()"/>
        <s v="8 Halloween Costume Inspirations for Your Girl Squad"/>
        <s v="Japans richest man opens Uniqlo store in China despite economic slowdown()"/>
        <s v="American Apparel files for bankruptcy protection, operations to continue()"/>
        <s v="Style Files: Rheygina Balanon"/>
        <s v="How to Wear a Crop Top()"/>
        <s v="Select UNIQLO Stores Now Carry Special Collections"/>
        <s v="SM City Cabanatuan opens October 9"/>
        <s v="All about Skater Dresses()"/>
        <s v="Blue Ozoc Polka Dot Dress()"/>
        <s v="Casual Bershka Bag()"/>
        <s v="How well do you know your city?()"/>
        <s v="Light Blue Bodycon Dress()"/>
        <s v="Timeless Trends()"/>
        <s v="PLDT gives grand tribute to teachers"/>
        <s v="SM City Cabanatuan opens October 9()"/>
        <s v="Vietnam looks for double boost from trans-Pacific deal()"/>
        <s v="Pinoy and Asian men love floral scentsmake your own, too"/>
        <s v="100 PLUS HOLIDAY GIFT IDEAS()"/>
        <s v="SM Prime opens Cabanatuan mall"/>
        <s v="SM Prime opens 53rd mall in PHL"/>
        <s v="SM opens 2nd Cabanatuan mall"/>
        <s v="SM opens 53rd mall in Philippines"/>
        <s v="Alone in the city"/>
        <s v="10 White Sneakers Under P2,500"/>
        <s v="CLAIM TO FAME"/>
        <s v="Bench signs Ian Veneracion for Be Dapper campaign"/>
        <s v="Glamourama"/>
        <s v="Inside Out()"/>
        <s v="Thinking Pink()"/>
        <s v="Asymmetrical Edge()"/>
        <s v="Model Maker()"/>
        <s v="Shares in Asia up after Fed minutes"/>
        <s v="SM City Cabanatuan is now open()"/>
        <s v="Wear the magic"/>
        <s v="THIRTEEN ESSENTIALS"/>
        <s v="Celestial Dream()"/>
        <s v="How to wear flared pants()"/>
        <s v="SM Prime opens Cabanatuan mall()"/>
        <s v="SM opens 2nd Cabanatuan mall()"/>
        <s v="Stay Golden()"/>
        <s v="ALONE IN THE CITY()"/>
        <s v="Shadow Play()"/>
        <s v="SM Prime to inaugurate 53rd store()"/>
        <s v="Ruru, nadarang sa halik ni Solenn()"/>
        <s v="Crowds pack SM City Cabanatuan opening()"/>
        <s v="Japan Inc. sounds alarm on consumer spending"/>
        <s v="Gabriela, sinakyan si Pastillas Girl()"/>
        <s v="Uniqlos mix of classics and a new lady at Levis"/>
        <s v="URBAN SAVANTS()"/>
        <s v="Franchise Excellence Awards 2015 Fetes Philippine Franchising's Best()"/>
        <s v="Airborne and fit()"/>
        <s v="PAULINA ORTEGA()"/>
        <s v="Dirty whites()"/>
        <s v="THE COLOR OF MONEY()"/>
        <s v="THE GET()"/>
        <s v="Basic Instincts()"/>
        <s v="Fair pickings()"/>
        <s v="September's bliss.()"/>
        <s v="A PREVIEW OF UNIQLO'S F/W 2015 COLLECTION()"/>
        <s v="Mickey Mouse in new T-shirt line"/>
        <s v="One Minute Sculptures"/>
        <s v="Here's What Happened When I Lived Like Kylie Jenner for a Week"/>
        <s v="Sneak Freak()"/>
        <s v="ALDEN RICHARDS AGAINST ALL ODDS()"/>
        <s v="UNIQLO'S MIX OF CLASSICS AND A NEW LADY AT LEVI'S()"/>
        <s v="5 Halloween Costume Ideas For Couples"/>
        <s v="PORTRAIT OF A YOUNG MAN AS AN ARTIST()"/>
        <s v="Manila's biggest fashion event for a cause launched()"/>
        <s v="Casual Style in Paris()"/>
        <s v="Little Lady in Red()"/>
        <s v="Mega Man Magazine Names Manny Pacquiao Man of the Year()"/>
        <s v="The Playground()"/>
        <s v="Weekend Kwento, Shopping and Loot()"/>
        <s v="Japan sounds alarm on consumer spending"/>
        <s v="SM City Cabanatuan opens()"/>
        <s v="SM opens 3rd superman this year()"/>
        <s v="SM City Cabanatuan offers new shopping experience"/>
        <s v="IN ALL THE RIGHT PLACES()"/>
        <s v="Lesley Mobo  to paint the  town red"/>
        <s v="That Awkward Moment()"/>
        <s v="A NIGHT AT THE MOVIES()"/>
        <s v="Oddball()"/>
        <s v="Remember To Be Happy()"/>
        <s v="WHAT'S THE OCCASION?()"/>
        <s v="I'm Feeling 22()"/>
        <s v="STATEMENT MADE()"/>
        <s v="It's H&amp;M Philippines' first birthday and they have special treats and surprises for you()"/>
        <s v="Ralph Lauren Steps Down as CEO"/>
        <s v="Ian Veneracion goes for the promise of Bench()"/>
        <s v="LOYAL TO LOCAL()"/>
        <s v="Ben Chan on how he built  his own fashion, dining and home empire"/>
        <s v="Lesley Mobo to Defy The Expectations for The Red Charity Gala 2015"/>
        <s v="SM City opens in Cabanatuan"/>
        <s v="Uniqlo opens first store in Cebu"/>
        <s v="ESSENTIALS DRIVEN()"/>
        <s v="Lesley Mobo to paint the town red()"/>
        <s v="As his empire grows, creative Taipan Ben Chan shares an intimate conversation with Hola and provides a rare human glimpse into  the man behind the brand()"/>
        <s v="SPIN CITY()"/>
        <s v="CREATURE COMFORT()"/>
        <s v="Black and white()"/>
        <s v="EVERY LOOK FROM THE BALMAIN FOR H&amp;M COLLABORATION()"/>
        <s v="FULL DISCLOSURE()"/>
        <s v="H&amp;M Denim Reborn()"/>
        <s v="H&amp;M x Balmain collection see the clothes()"/>
        <s v="Retail giants cut travel to Bangladesh after attacks"/>
        <s v="The World: Retail giants cut travel to Bangladesh after attacks"/>
        <s v="ARTIST and MUSE()"/>
        <s v="WHY DON'T YOU()"/>
        <s v="Break out the sweats"/>
        <s v="Lost in translation"/>
        <s v="SHEER SKIN()"/>
        <s v="Jess Connelly()"/>
        <s v="STAND ABREAST()"/>
        <s v="Happy Days"/>
        <s v="Tee time"/>
        <s v="Uniqueness underscores Fall 2015 collection"/>
        <s v="5 Looks We're Loving From the H&amp;M x Balmain Look Book()"/>
        <s v="Retail giants cut travel to Bangladesh after attacks()"/>
        <s v="Steal Her Style Kristen Stewart()"/>
        <s v="SUIT UP()"/>
        <s v="Man Repeller()"/>
        <s v="Fashion and Functionality: Products that fit the Cebuanos everyday life"/>
        <s v="DIEGO LOYZADA, SOBRRANG PRESSURE NA MAGING KA-TRIANGLES SA KATHNIEL LOVETEAM()"/>
        <s v="This fashion collection is not just for kids"/>
        <s v="MEN OF STYLE AWARDS 2015()"/>
        <s v="THE LEGEND THEY CALL PACMAN()"/>
        <s v="The Complete H&amp;M X Balmain Look Book()"/>
        <s v="Over and under()"/>
        <s v="On Lease()"/>
        <s v="Break out the sweats()"/>
        <s v="The #HMBALMAINATION Lookbook Is Finally Here()"/>
        <s v="No ordinary woman()"/>
        <s v="Don't Let Go()"/>
        <s v="Nasa tamang edad na raw Piolo Pascual pinayagan na si Iñigo na magsyota()"/>
        <s v="LizQueen, magpapasaya Bukas sa trinoma()"/>
        <s v="Bench Quick Fix 2.0 fashion show with John and Diego()"/>
        <s v="Nueva Vizcaya beauty named Miss World Philippines 2015"/>
        <s v="The game of life"/>
        <s v="Khaki is the new black()"/>
        <s v="Piolo ipinagkatiwala sa destiny kung sino kina KC at Shaina ang magiging misis()"/>
        <s v="PRAXIS MAKES PERFECT()"/>
        <s v="Hillarie Danielle Parungao crowned Miss World Philippines 2015"/>
        <s v="Pokwang, Malou Wang sa movie, Alden pinagbigyan ang fans kahit pagod na pagod na()"/>
        <s v="Nueva Vizcaya lass crowned Miss World Philippines 2015"/>
        <s v="Add these to your wishlist right now()"/>
        <s v="DAREDENIM()"/>
        <s v="FOUR TRICKY TRENDS TO TRY()"/>
        <s v="How do I wear Leather()"/>
        <s v="TAKE COMMAND()"/>
        <s v="H&amp;M Cape Town store opening()"/>
        <s v="MIDRIFF MADNESS()"/>
        <s v="The last warm days()"/>
        <s v="Cosmo Contributors()"/>
        <s v="WHAT'S HOT()"/>
        <s v="The top 5 Spring 2016 trends from the New Yorh Fashion Week runways()"/>
        <s v="Sugar rush()"/>
        <s v="IN THE SPOTLIGHT()"/>
        <s v="Nueva Vizcaya model crowned Miss World Philippines 2015"/>
        <s v="Welcome to the wolf pack()"/>
        <s v="SWEAT STYLE()"/>
        <s v="Decorating Tips From A Cosmo Girl Nicole Romero()"/>
        <s v="Campus crush()"/>
        <s v="Culottes 4 ways()"/>
        <s v="In iving color()"/>
        <s v="Neo Noir()"/>
        <s v="Powder puff girls()"/>
        <s v="Surf up()"/>
        <s v="Style Your Jacket Like Kiana Valenciano and Janine Gutierrez"/>
        <s v="5 Stylish Flats You Can Totally Wear to the Office()"/>
        <s v="AIDub, balak gumawa ng bagong record sa Philippine Arena()"/>
        <s v="Gerald handang bitbitin ang pamilya sa concert ni Maja!()"/>
        <s v="This Dress Style Flatters Girls of Every Body Type"/>
        <s v="Enrique at Jessy, matagal nang nagkaayos()"/>
        <s v="Okey lang ako - Willie()"/>
        <s v="Fashion and camaraderie for a cause()"/>
        <s v="Campaign Spotlight: 'UMood' for Uniqlo by Isobar Australia"/>
        <s v="Enrique at Liza dinumog ng fans sa Bench fashion show airplane isyu burado na()"/>
        <s v="JAMES AT ITALIAN GF, HIWALAY NA!()"/>
        <s v="Bravo, Mobo!"/>
        <s v="AKTRES SINUMBATAN SA TAPING NG PANINIRA SA KADUGO()"/>
        <s v="Liza at Enrique, mag-MU na!()"/>
        <s v="OO! LIZA SOBERANO()"/>
        <s v="Enrique at Liza gusto nang kalimutan ang iskandalo sa eroplano()"/>
        <s v="Franchise Excellence Awards 2015 fetes Philippine franchising best()"/>
        <s v="What makes a FEA winner?()"/>
        <s v="Featuring the fashion of Lesley Mobo()"/>
        <s v="Hermano Puli umatras()"/>
        <s v="H&amp;M x Balmain collection in Manila: PH price points, top picks()"/>
        <s v="Japans retail giant Uniqlo opens in Cebu  "/>
        <s v="Kris, PATOLA na naman()"/>
        <s v="8 Types of Shoes Every Working Woman Must Own"/>
        <s v="LIZA AT ENRIQUE, MAY RELASYON NA"/>
        <s v="ENRIQUE GIL NAKA MOVE ON NA SA AIRPLANE INCIDENT ISSUE; CHIKA NA SILA NI LIZA SOBERANO()"/>
        <s v="Enrique at Liza, sanggang-dikit laban hay Jessy Mendiola()"/>
        <s v="Naduwag()"/>
        <s v="GET REAL()"/>
        <s v="10 more Uniqlo stores in Cebu over 5 years"/>
        <s v="Pinoy Pride()"/>
        <s v="KILLARIE DANIELLE PARUNCAO IS MISS WORLD PHILIPPINES 2015()"/>
        <s v="Why George Schulze wants to be Hugh Jackman"/>
        <s v="Are you ready for #HMBalmaination?()"/>
        <s v="ASIA TRIP 2015, CAMBODIA: PREAH PROHM RATH, WAT BO &amp; WAR MUSEUM()"/>
        <s v="BRAND BYTES()"/>
        <s v="Olivier Roustieng Dishes on the H&amp;M X Balmain Collaboration()"/>
        <s v="THE #HMBALMAINATION CAME TOGETHER FOR A BIG FASHION CELEBRATION IN NEW YORK()"/>
        <s v="SM City Cabanatuan welcomes shoppers()"/>
        <s v="Daniel di iboboto ng fans ang ieendorsong kandidato sa eleksyon Enrique at Liza sobra ang pagka PDA()"/>
        <s v="ENRIQUE GIL, PINAGDUDUDAHAN ANG DRAMANG PAHALIK HALIK KAY LIZA HABANG SILA AY NASA STAGE()"/>
        <s v="Miss World PH stunned by unexpected victory"/>
        <s v="SHOP: The Complete H&amp;M X Balmain Collection with Prices()"/>
        <s v="H&amp;M Is Coming Out With Its First Designer Fragrance Soon"/>
        <s v="Enrique Gil, wala nang problema kina Luis at Jessy()"/>
        <s v="Uniqlo woos Cebuano shoppers"/>
        <s v="Rain proof your style"/>
        <s v="ROMANCE AT THE CROSS()"/>
        <s v="ENRIQUE GIL AT LIZA SOBERANO DI INIWAN NG FANS SA GITNA NG GULO()"/>
        <s v="The Backstreet Boys Reunite at the H&amp;M X Balmain Show()"/>
        <s v="Good Foundation()"/>
        <s v="Anikas First Time At Kidzania()"/>
        <s v="Easy Leafy()"/>
        <s v="Pineapple Express()"/>
        <s v="Style Savvy()"/>
        <s v="Weekly Roundup | Pleated Pants Are Back, Business of Clothing James Bond()"/>
        <s v="Latest Looks()"/>
        <s v="Tudor, 'Dynasty' and Studio 54-Lesley Mobo turns these into his best()"/>
        <s v="Tudor, Dynasty and Studio 54Lesley Mobo turns these pegs into his best"/>
        <s v="World PH stunned by 'unexpected' victory()"/>
        <s v="COSTUME QUEST"/>
        <s v="Past Present"/>
        <s v="Space for one()"/>
        <s v="Style Files: Trisha Regalado"/>
        <s v="ENRIQUE, SHOCKED NA AYAW TUMIGIL Nl JESSY SA PAG I EMOTE SA NANGYARI SA KANILA SA EROPLANO()"/>
        <s v="Time to chip in"/>
        <s v="RAIN PROOF YOUR STYLE()"/>
        <s v="Get inspired()"/>
        <s v="Look behind you()"/>
        <s v="Once upon a time()"/>
        <s v="SM HONORS TOP PARTNERS AT GALA NIGHT()"/>
        <s v="SM honors top partners in gala night()"/>
        <s v="SM honors top partners in Gala Night"/>
        <s v="Spanish recluse behind Zara briefly becomes world's richest man"/>
        <s v="Time to chip in()"/>
        <s v="SM PARTNERS AWARDS()"/>
        <s v="Creating the new marketplace()"/>
        <s v="TOP SM PARTNERS FETED IN GALA NIGHT"/>
        <s v="Bangladesh: A rising star in denim sector"/>
        <s v="Enrique Gil umaming hanggang mutual understanding lang sila ni Liza Soberano()"/>
        <s v="Swedish Swish()"/>
        <s v="Shoes fit for a teen queen"/>
        <s v="12 Shoes Perfect for When You Commute"/>
        <s v="Enrique sa patuloy na emote ni Jessy sa airplane scandal: Nagulat ako, pero hayaan mo na!"/>
        <s v="Giving credit where it's due()"/>
        <s v="SM HONORS TOP PARTNERS()"/>
        <s v="Backstage at the Balmain x H&amp;M Fashion Show"/>
        <s v="H&amp;M SM Southmall Opening Promo: Oct 29 2015()"/>
        <s v="Zara owner briefly becomes worlds richest man"/>
        <s v="Rob Moya ready to follow in dad Jovit Moya's footsteps"/>
        <s v="LizQuen, walang category o level ang relasyon()"/>
        <s v="SWEDISH SWISH"/>
        <s v="Shoes fit for a teen queen()"/>
        <s v="Zara owner briefly becomes world's richest man"/>
        <s v="ENRIQUE SA PATULOY NA EMOTE NI JESSY SA AIRPLANE SCANDAL: NAGULAT AKO, PERO HAYAAN MO NA!()"/>
        <s v="Your first million: A matter of discipline()"/>
        <s v="Lesley Mobo's stardust memories()"/>
        <s v="Special treats await shoppers on H&amp;M Southmall opening day()"/>
        <s v="Zara owner briefly becomes world's richest man()"/>
        <s v="French elegance meets Japanese utility"/>
        <s v="Why Bianca, Raymond, Lovi and John get their (Bench) Fix from Alex Carbonell"/>
        <s v="Delicious and famous"/>
        <s v="South kids, H&amp;M is opening near you and they've got lots surprises in store!()"/>
        <s v="French elegance meets Japanese utility()"/>
        <s v="Honoring tenant partners at first SM Partners Summit"/>
        <s v="Aquino: PH is an easy brand to sell"/>
        <s v="Speech of President Aquino at the Asia Pacific Retailers Convention and Exhibit"/>
        <s v="Lady in waiting()"/>
        <s v="LOOKBOOK 290 + CAPITAL STORE LAUNCH()"/>
        <s v="Patterns()"/>
        <s v="Rampbuzz: Uniqlo makes waves in Cebu"/>
        <s v="A Shy Girls Ultimate Guide to Wearing Leather"/>
        <s v="Groping in the dark, half-naked men, fashion kitschfor charitys sake"/>
        <s v="Aquino attends Asia Pacific retailers convention and exhibition()"/>
        <s v="PNoy jests: More foreign brands now in PH, Cabinet secretaries happy"/>
        <s v="Here - and ready"/>
        <s v="Ellen Adarna is new face of Bench Body Supra White lotion()"/>
        <s v="October Celebrations()"/>
        <s v="Lesley Mobo in a dazzling homecoming"/>
        <s v="Style Files: Stella Cortes"/>
        <s v="Jo de Vivre: She wears the pants"/>
        <s v="Dwayne Johnson Comes to the Rescue When San Andreas Arrives Onto Blu-Ray and DVD"/>
        <s v="Groping in the dark, half-naked men, fashion kitschfor charity's sake()"/>
        <s v="H&amp;M TURNS ONE()"/>
        <s v="A Special Treat from UNIQLO This Halloween"/>
        <s v="Disney welcomes lifting of China's one-child rule()"/>
        <s v="My challenges in retail work()"/>
        <s v="Holidays up aheadbut first, busy, buzz-y November"/>
        <s v="The Red Affair"/>
        <s v="What to expect from Lazada's 'online revolution'"/>
        <s v="Dress &amp; Sneakers Kind Of Day()"/>
        <s v="A RED MOVEMENT()"/>
        <s v="Japanese retailers bullish on Philippine growth"/>
        <s v="Uniqlo aims to be No. 1 in PH, eyes 120 stores by 2020"/>
        <s v="Holidays up ahead - but first, busy, buzz-y November()"/>
        <s v="The Red Affair()"/>
        <s v="NEXT WAVE()"/>
        <s v="EXCLUSIVE FASHION()"/>
        <s v="LEADER OF THE PACK()"/>
        <s v="EDITORS NOTE()"/>
        <s v="Yuletide Cheer()"/>
        <s v="Tokyo shares fall 1.87% by break on weak China data"/>
        <s v="Pinto Art Museum()"/>
        <s v="5 Must-Have Pieces to Give Your Bathroom an Upgrade"/>
        <s v="No Trouble with the Curve()"/>
        <s v="Love Local()"/>
        <s v="OLD WORLD CHARM OF NEW MANILA()"/>
        <s v="Uniqlo aims to be No. 1 clothing brand"/>
        <s v="CULT FOLLOWING()"/>
        <s v="2015 HOLIDAY GIFT GUIDE()"/>
        <s v="Quick and Fab"/>
        <s v="Japanese retailers bullish on Philippine growth()"/>
        <s v="Uniqloaims to be No. 1 in PH, eyes 120 stores by 2020"/>
        <s v="WOMEN OF NOW 2015()"/>
        <s v="DRESS TIMELESSLY IN STYLE()"/>
        <s v="After The Storm()"/>
        <s v="10 Things to Love in Martine de Luna's Home and Beyond()"/>
        <s v="The 15 H&amp;M Designer Collaborations in the Past 10 Years()"/>
        <s v="Balmain x H&amp;M finally in Manila"/>
        <s v=": Lesley Holm's dynasty glamour dazzles the Red Charity Gala 2015"/>
        <s v="SM bags Retail Asia awards as Phi's top retailer()"/>
        <s v="Manila APRCE lives up to high expectations"/>
        <s v="Halloween Ahhh-mazing Delights at SM!"/>
        <s v="What you didnt know about the ternoand no, it wasnt Ramon Valera who invented it"/>
        <s v="4 Home and Office Fixtures You Can Use for Makeup Storage"/>
        <s v="Visit To Eat Bulaga!()"/>
        <s v="#HMBalmaination VIP Launch in Manila()"/>
        <s v="H&amp;M Balmain Launch()"/>
        <s v="Minis in Monochrome()"/>
        <s v="Manila APRCE lives up to high expectations()"/>
        <s v="Creating livelihood()"/>
        <s v="RETAIL ASIA AWARDS SM AS THE PHILIPPINES' TOP RETAILER()"/>
        <s v="Balmain x H&amp;M finally in Manila()"/>
        <s v="H&amp;M X Balmain Collection Arrives in the Philippines!"/>
        <s v="What you didn't know about the 'terno'-and no, it wasn't Ramon Valera who invented it"/>
        <s v="Sweater Weather()"/>
        <s v="Jasmine Curtis at ex-boyfriend na si Sam Concepcion naispatang magkasama sa isang fashion event()"/>
        <s v="MY 7 PICKS FROM THE BALMAIN X H&amp;M COLLABORATION()"/>
        <s v="Megan Young, Heart Evangelista Answer Our Silliest Questions at #HMBalmaination Manila"/>
        <s v="WATCH: Kendall Jenner Shows Off Her Dance Moves()"/>
        <s v="CANDY SHOP()"/>
        <s v="Angelika dela Cruz, isinilang na ang pangalawang anak()"/>
        <s v="Usapang Mag-Asawa Na Naman()"/>
        <s v="STYLE SHOWDOWN()"/>
        <s v="ACCESSORY OF THE MOMENT()"/>
        <s v="What Brands are Filipinos Buying Online?()"/>
        <s v="And the New Miss World Philippines is ...()"/>
        <s v="WATCH THE THRONE()"/>
        <s v="Scenes from the Launch of H&amp;M X Balmain()"/>
        <s v="Nadine Lustre, James Reid, and More Celebs We Spotted at the H&amp;M X Balmain VIP Shopping Party()"/>
        <s v="ATHLEISURE 4 WAYS()"/>
        <s v="EURO POP()"/>
        <s v="The Genius of Alber Elbaz()"/>
        <s v="THE SPIRIT OF GIVING()"/>
        <s v="INTO THE BLUE()"/>
        <s v="COMPACT URBAN()"/>
        <s v="RELATIONSHIP GOALS()"/>
        <s v="Family first"/>
        <s v="Real Living Notebook()"/>
        <s v="SOMETHING BLUE()"/>
        <s v="CROWNING GLORY()"/>
        <s v="GALLERY GIRL()"/>
        <s v="Make you BLUSH()"/>
        <s v="DO THE POLKA()"/>
        <s v="THE BLING RING()"/>
        <s v="Table stories()"/>
        <s v="GET THE LOOK OF A MODERN MONOCHROME PAD()"/>
        <s v="COMEBACK KID()"/>
        <s v="GOLDEN ABC: OFFICE CRUSH()"/>
        <s v="KITCHEN OUTLAWS()"/>
        <s v="GET THE LOOK OF A COOL, GRAY CONDO()"/>
        <s v="TOP 10 CHOPPING BOARDS()"/>
        <s v="A Dudes Guide to Wearing the H&amp;M X Balmain Collection()"/>
        <s v="Rock Hard()"/>
        <s v="Editor's Note"/>
        <s v="FRIDAY SPECIAL()"/>
        <s v="Executive Charm()"/>
        <s v="Homey Holidays()"/>
        <s v="Pre-launch()"/>
        <s v="Style Files: Julia Gatus"/>
        <s v="Family First()"/>
        <s v="Cozy COVER UPS()"/>
        <s v="Best FOOT Forward()"/>
        <s v="HOW TO WEAR YOUR Quirky PRINTS()"/>
        <s v="Whats big in the Big Apple"/>
        <s v="What's big in the Big Apple()"/>
        <s v="Gino Gonzales and Mark Lewis Higgins tell the story of a dress, the birth of a nation"/>
        <s v="Ben Chans latest book launch honors the terno and Joe Salazar"/>
        <s v="Strong payrolls lift retailer hopes further()"/>
        <s v="Get Fleeced"/>
        <s v="Beating retail giants through better service"/>
        <s v="#WIWTD 81: Live On Your Own Terms #IamFlossy()"/>
        <s v="Local retailers told to step up, keep up"/>
        <s v="Ben Chan's latest book launch honors the terno' and Joe Salazar"/>
        <s v="Halloween  ahhh-mazing  delights at SM"/>
        <s v="Behind the scenes at our cover shoot with Kiefer Ravena and Alyssa Valdez"/>
        <s v="Retail Asia awards SM as the Philippines' Top Retailer"/>
        <s v="Beating retail giants through better service()"/>
        <s v="Young Trailblazers()"/>
        <s v="Onto The Next()"/>
        <s v="SIRENS FROM THE SIDELINES()"/>
        <s v="Mobo Wonderland()"/>
        <s v="We almost wore sunglasses at the Lesley Mobo Red Charity show"/>
        <s v="THE GEEKS WERE RIGHT()"/>
        <s v="Bling It On()"/>
        <s v="Screen Queens()"/>
        <s v="The restaurant business is booming, and ripples are spreading"/>
        <s v="Campus Crush, Ricardo Ortinez Jr()"/>
        <s v="Early Kris Kringle()"/>
        <s v="Get Some Date Night Outfit Inspo from Kim Jones and Lauren Young"/>
        <s v="GIRLBOSS()"/>
        <s v="PLAYING IT COOL()"/>
        <s v="Shopaholics, H&amp;M is opening in Gateway with a bang()"/>
        <s v="H&amp;M in Gateway Mall()"/>
        <s v="K-LOOKS: Neutralized()"/>
        <s v="H&amp;M Gateway Mall Opening Promo: November 12 2015()"/>
        <s v="THIS IS INA RAYMUNDO'S GIFT TO HERSELF AS SHE TURNS 40 NEXT MONTH. YOU HAVE TO STOP AND CONSIDER THE SHEER PHYSICAL IMPOSSIBILITY OF THIS GIFT()"/>
        <s v="The cozy boy movement()"/>
        <s v="Balmain x H&amp;M range appears on eBay for six times the price"/>
        <s v="The restaurant business is booming, and ripples are spreading()"/>
        <s v="Guess Which Filipino Designer Is Bond Girl Léa Seydouxs Choice?"/>
        <s v="Generous hearts dazzle()"/>
        <s v="Generous hearts dazzle"/>
        <s v="Cosmos 8 Sexiest Models includes rising intl fashion star and Fil-Am model Kelsey Merritt"/>
        <s v="Women young and old dare to wear ternos to launch"/>
        <s v="'Tis a fleece season with Uniqlo()"/>
        <s v="Kohls Partners With Former Coach Designer Reed Krakoff()"/>
        <s v="Bloggers React to Essena O Neills Social Media Isnt Real Cry"/>
        <s v="In Defense of Fast Fashion: Why I'll Always Shop at H&amp;M, Zara, and Forever 21"/>
        <s v="Shopaholics, H&amp;M is giving away gift cards this holiday season()"/>
        <s v="Tech life"/>
        <s v="Alden Richards Endorsers Bench Fix Salon"/>
        <s v="The Best Skirts to Flatter Your Shape"/>
        <s v="Aktres bagsak sa audition ng musical play!"/>
        <s v="Filipino Designer Lesley Mobo Designs Iconic Bond Girl Dress"/>
        <s v="Ex Sexbomb dancer na si Sugar Mercado hindi kinaya ang pang aabuso ng asawa()"/>
        <s v="Alden, ambassador ng kaguwapuhan!"/>
        <s v="FASHIONABLE FILIPINAS"/>
        <s v="Tokyo investors eye GDP data, BoJ meet"/>
        <s v="OOTD: A Touch of Pink()"/>
        <s v="Playtime Pieces()"/>
        <s v="Trendy Tots()"/>
        <s v="Spell It Out()"/>
        <s v="Busy Bee()"/>
        <s v="Brands Filipinos are buying online"/>
        <s v="Lazada sells 120,000 items amid online sale"/>
        <s v="Travel Light and Warm This Holiday Season"/>
        <s v="Watch: Alden and Maine AlDub Downy TV Commercial Video"/>
        <s v="GAME ON()"/>
        <s v="Andre naiipit kina Barbie at Yassi"/>
        <s v="Watch Skyler Claveria make waves again"/>
        <s v="These are the world's top 10 young billionaires"/>
        <s v="Everything Handmade: Abbey Sy"/>
        <s v="Sasabog()"/>
        <s v="Aktres bagsak sa audition ng musical play!()"/>
        <s v="HOLIDAY GIFT GUIDE 2015()"/>
        <s v="Alden, ambassador ng kaquwapuhan!()"/>
        <s v="Tokyo investors eye GDP data, BoJ meet()"/>
        <s v="The Last Quarter Look | Style After Quite Awhile()"/>
        <s v="Retail partners recognized in gala()"/>
        <s v="FROM ROADS TOT-SHIRTS"/>
        <s v="Forever 21 opens second branch in Cebu"/>
        <s v="Feeling young()"/>
        <s v="Alden at Daniel, sanib-puwersa!"/>
        <s v="Andre naiipit kina Barbie at Yassi()"/>
        <s v="Watch Skyler Claveria make waves again()"/>
        <s v="Fall in LA()"/>
        <s v="5 Blogger-Inspired Looks You Can Wear to the Office()"/>
        <s v="Rising Star"/>
        <s v="H&amp;M makes rights pledge to 1.6 million textile workers()"/>
        <s v="How Ben Chan made Manilas most stylish women wear the terno"/>
        <s v="Alden at Daniel, sanib puwersa!()"/>
        <s v="How Ben Chan made Manila's most stylish women wear the temo()"/>
        <s v="How do you wear the 'terno' Let us count the wavs"/>
        <s v="How do you wear the terno? Let us count the ways"/>
        <s v="Aiden at Daniel, sanlb-puwersa na bllang endorsers()"/>
        <s v="Alden's Maine Event()"/>
        <s v="Komedyanteng naghahangad ng malaking TF, nganga ang kapalaran()"/>
        <s v="'Tis the season for travel"/>
        <s v="Of Barongs, Ternos, and Fashionable Filipinos"/>
        <s v="Christmas came early this year()"/>
        <s v="JAKE CUENCA()"/>
        <s v="Victory Liner hailed as iconic brand by clothing giant Bench"/>
        <s v="H&amp;M Gateway Mall Opening()"/>
        <s v="Planning a White Christmas getaway? Heres how to travel light and warm"/>
        <s v="Balmain X H&amp;M"/>
        <s v="Georgina Wilsons Favorite Photographer Writes First Book"/>
        <s v="Get Some Easy Dressing Inspo from Rhian Ramos and Laureen Uy"/>
        <s v="Whats new in Cebu()"/>
        <s v="6 Things You Need for a Posh Bathroom()"/>
        <s v="DRESS FOR THE JOB YOU WANT()"/>
        <s v="TREND TEST How do I wear FRINGE()"/>
        <s v="STYLE COLLABORATE AND LISTEN()"/>
        <s v="SHE WEARS THE PANTS()"/>
        <s v="ARISSE DE SANTOS()"/>
        <s v="AN EAR FULL()"/>
        <s v="BRUNCH()"/>
        <s v="Deaf business owners rise above obstacles, prejudice()"/>
        <s v="DENIM DUNGAREES()"/>
        <s v="DINNER FOR TWO()"/>
        <s v="FASHION EVENT()"/>
        <s v="TRAVEL()"/>
        <s v="WHAT IS YOUR GO TO HIGH STREET LABEL?()"/>
        <s v="Make Christmas Merrier with UNIQLOs #MyUQGiftToYou"/>
        <s v="11 International Celebrities Who Have Been to the Philippines"/>
        <s v="OFF THE RACK()"/>
        <s v="CHIC: JE NE SAIS PAS POUR QUOI?()"/>
        <s v="the SOCIAL MEDIA SUPERMODEL()"/>
        <s v="GOT TO HAVE IT()"/>
        <s v="CHECK OUT COUNTER()"/>
        <s v="Fashion Click()"/>
        <s v="IMMERSE YOURSELF()"/>
        <s v="5 Times Your FitFlop Can Complete your Holiday Outfits"/>
        <s v="CHILL QUEEN()"/>
        <s v="FIT AND IN FASHION()"/>
        <s v="LIVE IT UP!()"/>
        <s v="For members only()"/>
        <s v="MAKE CLOTHES WORK()"/>
        <s v="Luxe List"/>
        <s v="Multiple Eyes()"/>
        <s v="The true cost of fast fashion"/>
        <s v="INTO THE WILD()"/>
        <s v="P1.2M shopping spree for BPO new hires()"/>
        <s v="AlDub, magkaayos kaya sa weeksary?"/>
        <s v="THE STRIKE OUT()"/>
        <s v="Hello navy()"/>
        <s v="When worlds collide()"/>
        <s v="The one stop shop()"/>
        <s v="The denuo project()"/>
        <s v="Orient express()"/>
        <s v="From LA to Singapore()"/>
        <s v="Gift Guide()"/>
        <s v="Holiday allure()"/>
        <s v="The craft()"/>
        <s v="H&amp;M opens its biggest store in the Philippines in Ayala Center Cebu()"/>
        <s v="Sleep talk()"/>
        <s v="The Fashion Crowd()"/>
        <s v="Take it easy()"/>
        <s v="Nude attitude()"/>
        <s v="Making it up()"/>
        <s v="Punkd()"/>
        <s v="#ForeverFamily"/>
        <s v="AlDub, magkaayos kaya sa weeksary?()"/>
        <s v="David Beckham laughs off 2015 Peoples Sexiest Man Alive title()"/>
        <s v="Ben Chan Announced Maine Mendoza as the Newest Member of the Bench Family"/>
        <s v="Style Files: Jill Seguia"/>
        <s v="Best trends to end 2015 with"/>
        <s v="Give a memorable gift: 6 unusual gift finds in books"/>
        <s v="Terno of the century"/>
        <s v="Heres Preens Fashion Gift Guide for Your Children at Every Age()"/>
        <s v="THE TRUE COST ,of FASH FASHION()"/>
        <s v="Staff Fix()"/>
        <s v="Easy Does It()"/>
        <s v="Red Planet taps Uniqlo for uniforms"/>
        <s v="Shapewear for Every Body Issue You Have"/>
        <s v="Iconic Dresses You Can Wear Every Day"/>
        <s v="Kris 'surprised and flattered' over APEC role"/>
        <s v="TERNO OF THE CENTURY()"/>
        <s v="Maine Mendoza joins star-studded lineup of clothing line endorsers"/>
        <s v="ALL NEW FLEECE CONCEPTS FROM UNIQLO()"/>
        <s v="Teleperformance treats new employees to a Uniqlo shopping spree"/>
        <s v="Gap cuts full-year profit forecast()"/>
        <s v="Teleperformance treats new employees to P1.2 M worth of free shopping()"/>
        <s v="Tamang panahon prevails; Bench signs up AlDub as its latest endorsers"/>
        <s v="From Tokyo to Cebu"/>
        <s v="Kris'surprised and flattered' over APEC role()"/>
        <s v="Still on a nationalistic high"/>
        <s v="FOREVER 21 DEBUTS HOLIDAY 2015 COLLECTION"/>
        <s v="FOREVER 21()"/>
        <s v="'Tamang panahon' prevails; Bench signs up AlDub as its latest endorsers()"/>
        <s v="MAINE, NASASAGASAAN ANG IBANG ARTISTA!()"/>
        <s v="Still on a nationalistic high()"/>
        <s v="Space Oddity()"/>
        <s v="STYLE()"/>
        <s v="CULT DE SAC()"/>
        <s v="Hey south kids, another H&amp;M branch is opening near you this week()"/>
        <s v="Brussels security lockdown hurts tourism, business"/>
        <s v="TRENDING TOPICS()"/>
        <s v="A fine moment for Filipiniana()"/>
        <s v="Ready Jet-Set Go()"/>
        <s v="Govt helping SMEs compete in global market"/>
        <s v="Holiday Gift Guide for the Ultimate Foodie()"/>
        <s v="Eyes wide open()"/>
        <s v="Uniqlo offers all-fleece concepts for 2015"/>
        <s v="THE BIG CHILL()"/>
        <s v="Katy Perry Ditches Her Dancing Sharks for Gingerbread Men in New Campaign"/>
        <s v="30 years of success()"/>
        <s v="30 years of success"/>
        <s v="Govt helping SMEs compete in global market()"/>
        <s v="The MisBench goes global with Miss New Zealand Universe()"/>
        <s v="The Philippines largest H&amp;M store opens in Cebu"/>
        <s v="H&amp;M Festival Mall Alabang Opens on November 27()"/>
        <s v="Entry of retail giants hurt local retailers"/>
        <s v="8e()"/>
        <s v="A TRIBE CALLED FRESH()"/>
        <s v="UN official: Refugees victims of terrorists()"/>
        <s v="Swedish fashion brand makes Cebu debut()"/>
        <s v="Headlines()"/>
        <s v="SMART ALECK()"/>
        <s v="A GOOD LOOKING SLOUCH()"/>
        <s v="His and Hair()"/>
        <s v="About town()"/>
        <s v="GROOMING AWARDS 2015()"/>
        <s v="Ecozone investments un 13pc()"/>
        <s v="Tokyo stocks up by lunch as yen eases after US data"/>
        <s v="Ecozone investments up 13 percent()"/>
        <s v="GRAND OPENING DAY OF H&amp;M AT SM CITY CLARK()"/>
        <s v="H&amp;M opens biggest store in the country in Ayala Center Cebu()"/>
        <s v="Cebu fashion retailer eyes over 100 additional stores"/>
        <s v="H&amp;M opens at SM City Clark"/>
        <s v="PEZA investments up 13 percent as of Oct.()"/>
        <s v="Bonifacio High Street, world's 51 st-priciest retail location()"/>
        <s v="Big new SM mall opens in Cebu"/>
        <s v="RUNWAY FANTASIES AND THE REGULAR GUY()"/>
        <s v="Seeing Red for a good cause()"/>
        <s v="Take Cover"/>
        <s v="Gifts of warmth from Uniqlo"/>
        <s v="Bench mixes and matches affordable gifts()"/>
        <s v="Shopping frenzy spurs PHL mall owners to add record space"/>
        <s v="H&amp;M opens biggest store in the country in Ayala Center Cebu"/>
        <s v="A woman touch()"/>
        <s v="Shopper gets P5T voucher as reward for 20-hour wait"/>
        <s v="Shopping Smart at The Outlets at Pueblo Verde"/>
        <s v="Swedish fashion chain opens 11th store in Cebu()"/>
        <s v="LOOK | SM Seaside City Cebu goes upscale as it pays tribute to Cebuanos artistry and resilience"/>
        <s v="Courtside queens get glamorous"/>
        <s v="THE SAGA CONTINUES()"/>
        <s v="AlDub, patuloy na pinagkakatiwalaan sa commercials!"/>
        <s v="SM opens 4th largest mall in the country"/>
        <s v="Shopping frenzy spurs mall owners to add retail space"/>
        <s v="World Bazaar Festival 2015: The most unique holiday finds at the best price"/>
        <s v="Filipino shoppers spending spree revs up retail sector"/>
        <s v="Mom we Love: Jen Gerodias-Diaz"/>
        <s v="Courtside queens get glamorous()"/>
        <s v="Aldub, patuloy na pinagkakatiwalaan sa commercials!()"/>
        <s v="Bench's Ben Chan shares tips for success"/>
        <s v="Fleece, please"/>
        <s v="Cardinal vidal recalls acts of kindness by Felicidad Sy"/>
        <s v="Top models who grabbed the headlines in 2015"/>
        <s v="With Luli Arroyo, Amigos de Espana de Cebu demands return of Spanish TV channel"/>
        <s v="Going beyond shoeboxes"/>
        <s v="Uniqlo in Cebu!"/>
        <s v="Following a career in graphic design"/>
        <s v="Far from the madding crowd, but near the heart and soul of Cebuanos()"/>
        <s v="Filipino shoppers' spending spree revs up retail sector()"/>
        <s v="CREATING FURTHER LEARNING AND LIVELIHOOD THROUGH EXCESS DENIM FABRICS()"/>
        <s v="Black Friday()"/>
        <s v="PHs richest man plans to build more shopping malls in China"/>
        <s v="ACTING'S NEXT BIG REAVEAL()"/>
        <s v="On the rise()"/>
        <s v="Japan Feels Sting of China's Slowdown()"/>
        <s v="Kendall Jenner, Karlie Kloss &amp; Supermodels Are Most Wanted Celeb Brand Ambassadors"/>
        <s v="SM Seaside City Cebu Just Opened! Here's the Top 7 Things You Shouldnt Miss"/>
        <s v="PH's richest man plans to build more shopping malls in China()"/>
        <s v="#HMLOVESCEBU: H&amp;M Cebus VIP Night()"/>
        <s v="H&amp;M OPENS ITS BIGGEST STORE IN THE COUNTRY IN AYALA CENTER CEBU()"/>
        <s v="HOME &amp; LIVINGSM opens world-class mall in Cebu"/>
        <s v="Rental growth steady amid rise in future completions()"/>
        <s v="FOREVER Stylish"/>
        <s v="Invigorating Cebus tourism by the sea"/>
        <s v="Meet Preview's Best Dressed Girls of 2015()"/>
        <s v="7 Stylish Holiday #OOTDs You Can Copy for Below P1599"/>
        <s v="H&amp;M SM SEASIDE CITY CEBU GRAND LAUNCH THIS DEC. 9()"/>
        <s v="Maine Mendoza Joins The Bench Family!"/>
        <s v="SM opens first mall in Caloocan"/>
        <s v="SM OPENS WORLD-CLASS MALL IN CEBU()"/>
        <s v="SMIC banks on the rise of the Filipino middle class()"/>
        <s v="Alden, asar-talo kay Maine"/>
        <s v="Invigorating Cebu's tourism by the sea()"/>
        <s v="A view to a mall"/>
        <s v="Cebu welcomes H&amp;M, just in time for the holidays"/>
        <s v="Three-storey retail haven launched in Cebu"/>
        <s v="Uniqlo partnership()"/>
        <s v="Christmas cover-ups"/>
        <s v="Event The Unveiling of SM Seaside Cebu"/>
        <s v="Fight a Bulging Tummy with This Magic Drink()"/>
        <s v="Oversized Outerwear()"/>
        <s v="Alden, asar talo kay Maine()"/>
        <s v="FLYING HIGH()"/>
        <s v="The Tudor Go to studio 54()"/>
        <s v="ON THE WINGS OF STARDOM()"/>
        <s v="Jo de Vivre: Cebu loves H&amp;M"/>
        <s v="A VIEW TO A MALL()"/>
        <s v="Cebu welcomes H&amp;M, just in time for the holidays()"/>
        <s v="What Lovi &amp; JC have in common"/>
        <s v="Another Big Bang!"/>
        <s v="GOING STRONG()"/>
        <s v="H&amp;M is giving away gift cards worth P5,000 this weekend()"/>
        <s v="HEARTS OF GOLD()"/>
        <s v="Hot Momma()"/>
        <s v="Squad Goals"/>
        <s v="Steal Her Style Selena Gomez()"/>
        <s v="The 10 Most Influential Local Bloggers of 2015()"/>
        <s v="A gathering for Philippines terno"/>
        <s v="Bottom Heavy()"/>
        <s v="This season of giving give the gift of lifewear"/>
        <s v="Guide  to Christmas shopping"/>
        <s v="Singapore June 2015()"/>
        <s v="13 Times You Should Trust Your Gut"/>
        <s v="Hello BANDUNG!()"/>
        <s v="Gifts of warmth"/>
        <s v="H&amp;M welcomes December with second Cebu store"/>
        <s v="LOOKBOOK | 03Dec2015: Captain Hook()"/>
        <s v="Alden at Maine parang kabuteng nagsulputan ang mga billboard"/>
        <s v="10 Affordable Mini Bags for the Holidays()"/>
        <s v="Swedish fashion brand brings recycling system to Cebu"/>
        <s v="Saab Magalona and Martine Cajucom Show You How to Work That Old Black Magic"/>
        <s v="H&amp;M Opens at SM Seaside City Cebu()"/>
        <s v="Marge Enriquez in inspirational show 'Don't Think'()"/>
        <s v="The Unveiling of SM Seaside Cebu"/>
        <s v="Alden at Maine parang kabuteng nagsulputan ang mga billboard()"/>
        <s v="FRAYED 4 WAYS()"/>
        <s v="Holiday Cheer()"/>
        <s v="All That Glitters()"/>
        <s v="Party Heels()"/>
        <s v="We are your friends()"/>
        <s v="Maddie Ziegler: ?I Don?t Consider Myself A Celebrity?"/>
        <s v="Don't Be A Fossil"/>
        <s v="URBAN LEGEND()"/>
        <s v="Gentleman's Club()"/>
        <s v="WILDEST DREAMS()"/>
        <s v="Fit Matters()"/>
        <s v="KNITTY GRITTY()"/>
        <s v="Take Prom to the Streets()"/>
        <s v="5 Rugs that are Worth Spending Money On()"/>
        <s v="SM Seaside City Cebu opens"/>
        <s v="SWEET KAY TOM: HAY NAKU, MALAKI TALAGA SIYA AT WALANG LAVAKARA!()"/>
        <s v="Tokyo stocks jump on weaker yen after solid US data()"/>
        <s v="10 Things SM Seaside City Cebu Has to Offer"/>
        <s v="A Balmain x H&amp;M Fragrance is Coming"/>
        <s v="Consumer resilience draws foreign brands()"/>
        <s v="Fashion Trend: 10 Stylish Off-Shoulder Tops That Every Woman Should Own"/>
        <s v="From racks to riches HEADY TIMES ON THE FASHION LANE()"/>
        <s v="Meet Hannah Jinkins, the Winner of H&amp;Ms 2016 Design Award()"/>
        <s v="H&amp;M's Design Award 2016 exposes hot new London fashion talent"/>
        <s v="Tokyo stocks down by break after Wall St drop"/>
        <s v="Companies struggle to promote green consumption()"/>
        <s v="SM SEASIDE CITY CEBU OPENS()"/>
        <s v="Jo Malone and the scents of an English Christmas"/>
        <s v="THESE GIRLS JUST WANNA HAVE FUN()"/>
        <s v="Technicolor holidays: The YS Christmas gift guide"/>
        <s v="Happy Giving! Your Super Christmas Gift Guide"/>
        <s v="Style Staple: 10 Unique Kimonos to Add to Your Closet"/>
        <s v="Holiday Fashion"/>
        <s v="Loving your own()"/>
        <s v="SM Seaside City Cebu"/>
        <s v="Heres a List of the 10 Most Paid Musicians of 2015()"/>
        <s v="SASSY SEQUINS()"/>
        <s v="Tough Business()"/>
        <s v="Scents of an English christmas()"/>
        <s v="Gigi and Bella hadid are americas next top models()"/>
        <s v="Social Media Sensations Kendall and Kylie Jenner are the Kardashians next superstars()"/>
        <s v="25 Times Kendall and Kylie Jenner Made Us Wish We Have a Stylish Sister by Our Side"/>
        <s v="Penshoppe uses interactive outfit planners in largest outlet to date"/>
        <s v="Holiday CHEERS!()"/>
        <s v="Technicolor holidays The YS Christmas gift guide()"/>
        <s v="JEN now()"/>
        <s v="Happy Giving Your Super Gift Guide()"/>
        <s v="Celebrate in style()"/>
        <s v="ALBIE CASINO()"/>
        <s v="5 PARTY LOOKS TO TRY!()"/>
        <s v="A Furry Tale()"/>
        <s v="Balmain nation takes Manila()"/>
        <s v="BLING RING()"/>
        <s v="POP IT LIKE IT'S HOT()"/>
        <s v="STARRRY SOIREE()"/>
        <s v="TAKE COVER()"/>
        <s v="The Rundown()"/>
        <s v="Big Garments SALE at Meycauayan Bulacan: December 2015()"/>
        <s v="Fashion major Forever 21 debuts on Myntra online"/>
        <s v="Home for the Holiday()"/>
        <s v="On The Move()"/>
        <s v="Star Wars Merch You Can Wear to the Big Premiere"/>
        <s v="Lj at Luis todo bigay ang sex scenes sa indie film()"/>
        <s v="May the Force be with you this Christmas"/>
        <s v="Enrique Gil finally gets Benched"/>
        <s v="FOR THE KITCHEN GODDESS()"/>
        <s v="Tips for sustainable clothes shopping this holiday season"/>
        <s v="May the Force be with you this Christmas()"/>
        <s v="THE NIGHT OUT()"/>
        <s v="WHAT'S GOOD INSTAGRAM?()"/>
        <s v="THE ROYALS()"/>
        <s v="Mister ng singer. ginawang manager/ PA()"/>
        <s v="METALLIC MOMENT()"/>
        <s v="Some like it haute()"/>
        <s v="Live King James()"/>
        <s v="FORTUNE FAVORS THE BOLD()"/>
        <s v="THE ADORNED()"/>
        <s v="THE STEP UP()"/>
        <s v="The Best gift ever()"/>
        <s v="16 for 2016()"/>
        <s v="SQUAD GOALS()"/>
        <s v="Showbiz talk with Win()"/>
        <s v="Shouldnt we count for blessings?"/>
        <s v="THE DARK SIDE()"/>
        <s v="Festive feels()"/>
        <s v="Happy Hottie Days()"/>
        <s v="Tokyo stocks tumble by break, extending global sell-off"/>
        <s v="8 of Our Fave OOTDs From Lovi Poe's Trip to Italy()"/>
        <s v="A Fresh Coat()"/>
        <s v="Christmas for the cool girl()"/>
        <s v="Heavy metal()"/>
        <s v="Mariah Carey's 'All I Want for Christmas Is You' Is No Longer the Most-Played Holiday Song"/>
        <s v="The hot list()"/>
        <s v="The 4 Affordable Items Fashion Editors Hoard()"/>
        <s v="HER time HAS COME()"/>
        <s v="Merry Up()"/>
        <s v="Delicious()"/>
        <s v="IT'S WRITTEN ALL OVER Claudia's FACE()"/>
        <s v="Jasmine()"/>
        <s v="THE NEW NEUTRALS()"/>
        <s v="DIVERSE PERSONAS NADINE LUSTRE()"/>
        <s v="8 Awesome Gift Ideas for Every Star Wars Fanatic"/>
        <s v="CLASSIC CHRISTMAS COLORS()"/>
        <s v="Destination: Condo"/>
        <s v="BLACK MAGIC()"/>
        <s v="Cupboard CONFESSIONS()"/>
        <s v="Love me tender()"/>
        <s v="Natatanging 'maingay' sa MMFF"/>
        <s v="Settle for Premium"/>
        <s v="ADORNED ADVENTURE MALOU ROMERO()"/>
        <s v="FAST FASHION EASE MELISSA GATCHALIAN()"/>
        <s v="GIFT OF WARMTH"/>
        <s v="Kick off the New Year in style with Zee Lifestyles December-January 2016 issue()"/>
        <s v="PRINT SPIRIT CHI GIBBS()"/>
        <s v="Ready, Set, Shop()"/>
        <s v="RENAISSANCE WOMAN ELOISE ALBA-CARBALLO()"/>
        <s v="SHAPE SHIFTER MONIKA ABAD()"/>
        <s v="FOREVERFAMILY()"/>
        <s v="Holiday Survival Guide()"/>
        <s v="TO BE CONTINUED()"/>
        <s v="Uniqlo opens second store in Cebu at SM Seaside City"/>
        <s v="Style Files: Daisy Fornaliza"/>
        <s v="Yoyogi Park, Japan()"/>
        <s v="WARDROBE UPDATE()"/>
        <s v="Check Out Penshoppes Biggest Store Yet"/>
        <s v="FORWARD MERCH()"/>
        <s v="Natataning maingay sa MMFF()"/>
        <s v="Jackie Rice may inggit factor sa paglipat ni Sarah Lahbati sa Dos()"/>
        <s v="In the mood for matchy matchy()"/>
        <s v="In the mood for matchy-matchy"/>
        <s v="5 Stars Wars Memes You Need In Your Life"/>
        <s v="Printed Matter()"/>
        <s v="Shine On()"/>
        <s v="How to Properly Display Your Excitement for Star Wars: The Force Awakens"/>
        <s v="FEEL AT HO HO HOME!()"/>
        <s v="DECEMBGET THE LOOK OF AN ECLECTIC FILIPINO HAVEN()"/>
        <s v="GET THE LOOK OF A COOL MINIMALIST CONDO()"/>
        <s v="The sought-after Kelsey Merritt finds time to finish her studies"/>
        <s v="Attack of the clothes"/>
        <s v="She's All That()"/>
        <s v="Lets go south"/>
        <s v="Kiddie clothing brand marks 28th year; book charts rise of terno"/>
        <s v="Fash break: Forever fab"/>
        <s v="FAMILY TREASURE()"/>
        <s v="GET THE LOOK OF A PINOY TRAVELERS HOME()"/>
        <s v="A Memorable Year()"/>
        <s v="Shopaholics, the H&amp;M Great Holiday Sale starts this week()"/>
        <s v="What to Wear on Christmas Day"/>
        <s v="How to Get Away with Wearing Flats to All Your Holiday Parties"/>
        <s v="Where to Get Star Wars Apparel"/>
        <s v="From sturdy technology brand to desirable fashion -'because LifeWear doesn't have to be boring'"/>
        <s v="Uniqlo evolves from sturdy technology brand to desirable fashion"/>
        <s v="STANDOUT SPARKLE()"/>
        <s v="Uniqlo now in Cebu"/>
        <s v="A model who wants to break stereotypes"/>
        <s v="PERRY CHRISTMAS()"/>
        <s v="LET'S GO SOUTH"/>
        <s v="Ian on Jodi: Sexual tension makes us click"/>
        <s v="Kiddie clothing brand marks 28th year; book charts rise of 'terno'"/>
        <s v="GALLANT WANDERER()"/>
        <s v="NEW YEAR NEW STYLE()"/>
        <s v="OPTICAL ILLUSION()"/>
        <s v="Your Super 'Star Wars' shopping guide()"/>
        <s v="Festive Season Shopping Strategy How to Maximise Your Time and Money in Singapore"/>
        <s v="SIP, SHOP, AND PARTY()"/>
        <s v="UPGRADE YOUR STYLE WITH UNIOLO'S FRESH TAKE ON DENIM()"/>
        <s v="H&amp;M Holiday SALE: December 2015()"/>
        <s v="Some of the Metro editors' favorite moments of 2015()"/>
        <s v="UNIQLO Awakens New Star Wars Collection"/>
        <s v="Pia Wurtzbach kamuntik di makapagsuot ng gown sa prelim()"/>
        <s v="NUVALI IS THE PLACE TO BE()"/>
        <s v="Tweet Tweet()"/>
        <s v="Uniqlo now in Cebu()"/>
        <s v="A Fashion Girl's Ultimate Christmas Wish List"/>
        <s v="Its true. All of it. The Dark Side, the Jedi. And the Star Wars t-shirts at Uniqlo"/>
        <s v="Gretchen, iba block sa Ig ang magsasabing kahawig (ni Claudine?) si Dominique!()"/>
        <s v="Holiday Shopping At F21()"/>
        <s v="Shangri-La Plaza celebrates Christmas &amp; 25 years of success()"/>
        <s v="Take Some Christmas Outfit Ideas from Laureen Uy and Kiana Valenciano"/>
        <s v="75 MOST INVITED()"/>
        <s v="Ben Chan loves local"/>
        <s v="Dare to fly()"/>
        <s v="Get Kendall Jenners Look for P2,000"/>
        <s v="Global brands eyed for Araneta Center()"/>
        <s v="Ask the Glam Guru()"/>
        <s v="Party in Style()"/>
        <s v="HOW TO WEAR BOOTS()"/>
        <s v="Araneta Center eyes top brands()"/>
        <s v="Christmas Beauty Loot()"/>
        <s v="Dawn Zulueta pantasya ni Piolo!()"/>
        <s v="H&amp;M Holiday Sale Till December 29, 2015()"/>
        <s v="SM is super hot()"/>
        <s v="Welcome the sweater weather"/>
        <s v="Welcome the sweater weather()"/>
        <s v="Cebus retail scene expands"/>
        <s v="75 Most Invited (part 1)"/>
        <s v="Beverly Hills()"/>
        <s v="Crisis-hit Toshiba falls, drags on Tokyo shares()"/>
        <s v="Must Visit - The New SM Seaside City Cebu()"/>
        <s v="Victory Liner hailed as iconic brand by clothing giant()"/>
        <s v="INIGO ELIZALDE()"/>
        <s v="Paris is Burning()"/>
        <s v="5,101 new business listings in Cebu City this year"/>
        <s v="5 Specialty Shops that You Need to Visit Over the Holidays"/>
        <s v="Christmas 2015 playlist: Ariana Grande, Miley Cyrus, Katy Perry, and more"/>
        <s v="Gretchen threatens to block IG followers()"/>
        <s v="Family Weekender Guide: Things to Do on December 25 to 27()"/>
        <s v="All in a Year()"/>
        <s v="Bluer Than Blue()"/>
        <s v="Singaporeans Are Wasting $2,600 a Year Heres 5 Better Things You Could be Doing With The Money"/>
        <s v="What Do Men Secretly Envy About Women?"/>
        <s v="10 Things Porma Guys Will Be Wearing In 2016()"/>
        <s v="City extends deadline for payment of business taxes"/>
        <s v="Araneta Center eyes top brands as locators"/>
        <s v="Ian Veneracion ayaw karerin ang loveteam, pambata lang daw yun()"/>
        <s v="Araneta Center eyes top brands as locators()"/>
        <s v="City extends deadline for payment of business taxes()"/>
        <s v="Wear your Star Wars mania"/>
        <s v="Bench welcomes AlDub aboard"/>
        <s v="KINGS OF THE SOUTH()"/>
        <s v="ONE HOUR PHOTO()"/>
        <s v="Shop Pantones Colors of the Year for 2016()"/>
        <s v="TOASTY TRAVELS()"/>
        <s v="DESERT STORM()"/>
        <s v="DOWNTOWN FUNK()"/>
        <s v="FREQUENT FLIER()"/>
        <s v="RALPH LAUREN, CREATOR OF FASHION EMPIRE, STEPS DOWN AS CEO()"/>
        <s v="Sales pitch()"/>
        <s v="SUPA DUPA FLY()"/>
        <s v="Weekend agenda()"/>
        <s v="WEST COAST REP()"/>
        <s v="Wear your Star Wars mania()"/>
        <s v="WATCH: Model Eriko Malabanan Dubsmashes 2015âs Top Singles"/>
        <s v="Watch: Model Eriko Malabanan Dubsmashes 2015s Top Singles"/>
        <s v="Utzurrum: Young fashion in town"/>
        <s v="Seaside style: From global glam to local luxe"/>
        <s v="WATCH: Model Eriko Malabanan Dubsmashes 2015's Top Singles"/>
        <s v="Trend forecast 2016"/>
        <s v="A passion for fashion"/>
      </sharedItems>
    </cacheField>
    <cacheField name="view" numFmtId="0">
      <sharedItems>
        <s v="view"/>
        <s v="OPEN"/>
      </sharedItems>
    </cacheField>
    <cacheField name="Topic" numFmtId="0">
      <sharedItems containsBlank="1">
        <s v="General Product Feature"/>
        <s v="Marketing/Promos"/>
        <s v="Corporate News"/>
        <s v="Endorser Feature"/>
        <s v="New Product Collection"/>
        <s v="CEO/Staff"/>
        <s v="Industry-Related"/>
        <s v="Events"/>
        <s v="Shopping Choice"/>
        <s v="Store Opening"/>
        <s v="Financial News"/>
        <s v="Business Expansion"/>
        <s v="Product Feature"/>
        <s v="Endorser"/>
        <s v="Campaign"/>
        <s v="Sponsorship"/>
        <s v="Industry-related News"/>
        <s v="Industry Award"/>
        <s v="Fashion Designer"/>
        <s v="Personal Shopping Choice"/>
        <s v="Community Service"/>
        <s v="Collaboration"/>
        <s v="Style Guide"/>
        <s v="Partnership"/>
        <s v="General Mention"/>
        <s v="Store Sale"/>
        <s v="Sponsorships"/>
        <s v="Awards"/>
        <s v="Special Mention"/>
        <s v="CSR"/>
        <s v="x"/>
        <s v="Personal Shopping"/>
        <s v="Model Feature"/>
        <s v="Special Product Feature"/>
        <s v="Suyen Corp"/>
        <s v="Bench Billboard Menswear"/>
        <m/>
      </sharedItems>
    </cacheField>
    <cacheField name="Story" numFmtId="0">
      <sharedItems containsBlank="1">
        <m/>
        <s v="Fashion Feature - Men Style"/>
        <s v="Bench Holiday 2015 Collection"/>
        <s v="Love Local Book Launch"/>
        <s v="Event Sponsorships"/>
        <s v="John Prats"/>
        <s v="Love Local Campaign"/>
        <s v="Pueblo Verde"/>
        <s v="Eddie Garcia"/>
        <s v="APRCE"/>
        <s v="Ellen Adarna"/>
        <s v="Bench The Showroom Holiday 2015"/>
        <s v="Bench Cashier"/>
        <s v="Fashion Feature - Shopping"/>
        <s v="Aebercrombie sales"/>
        <s v="Fashion Feature - Wishlist"/>
        <s v="Fashion Feature - Streetstyle"/>
        <s v="Fashion Feature - Women Style"/>
        <s v="Fashion Feature - Sleek Style"/>
        <s v="OOTD"/>
        <s v="Fall Campaign"/>
        <s v="Fashion Feature - Style"/>
        <s v="Fashion Feature - Personal Style"/>
        <s v="Favorite Shopping"/>
        <s v="General Feature - Model Outfit"/>
        <s v="H&amp;M Home"/>
        <s v="Global Change Award"/>
        <s v="David Beckham and Kevin Hart"/>
        <s v="Demin Re-Born"/>
        <s v="Likes the Brand/Products"/>
        <s v="H&amp;M Denim Re-born Day"/>
        <s v="Muslim Model"/>
        <s v="Model Outfit"/>
        <s v="H&amp;M Beauty"/>
        <s v="Store Sale"/>
        <s v="H&amp;M 1st Anniversary"/>
        <s v="H&amp;M Suit"/>
        <s v="Gender Equality"/>
        <s v="Mega Fashion Hall"/>
        <s v="Product Update"/>
        <s v="Retail Competition"/>
        <s v="Fashion Feature - Ring"/>
        <s v="Fashion Feature - Outfit"/>
        <s v="Stefen Larsson Resignation"/>
        <s v="Renewable Energy Plege"/>
        <s v="Renewable Energy Pleadge"/>
        <s v="Uniqlo's China Expansion"/>
        <s v="Bernido H. Liu"/>
        <s v="Lazada Online Shopper"/>
        <s v="Lesley Mobo"/>
        <s v="Designer Feature"/>
        <s v="Sacom investigation in Uniqlo"/>
        <s v="Former Designer"/>
        <s v="Fashion Feature - New Denim Jeans"/>
        <s v="Fond of the PH Jeepney"/>
        <s v="LifeWear"/>
        <s v="Stock Movement"/>
        <s v="Mickey Plays Tshirts"/>
        <s v="3rd Anniversary"/>
        <s v="Fall/Winter 2015 Collection"/>
        <s v="Airism"/>
        <s v="Diego Loyzaga"/>
        <s v="Diego Montano"/>
        <s v="Accessories &amp; Fashion Style"/>
        <s v="Autumn Trends"/>
        <s v="General Feature - Personal Care"/>
        <s v="Style Origin"/>
        <s v="Fashion show - Body's Holiday 2015 Collection"/>
        <s v="Esquire-Uniqlo Collaboration"/>
        <s v="General News"/>
        <s v="Fashion Feature - New Collection"/>
        <s v="Holiday 2015 Collection"/>
        <s v="Product Feature - Styles"/>
        <s v="Technology Trend"/>
        <s v="Underswear Fashion Show"/>
        <s v="SaveSexy"/>
        <s v="Ines de La Fressange Collection"/>
        <s v="Ann-Sophie Johansson"/>
        <s v="A/W 2015 Preview"/>
        <s v="Auntumn-Winter Collection"/>
        <s v="John Prats &amp; Diego Loyzaga"/>
        <s v="Perfumes"/>
        <s v="Fashion Feature - Jeans"/>
        <s v="Fashion Collaboration"/>
        <s v="Environment Friendly"/>
        <s v="Balmain X H&amp;M Collection"/>
        <s v="Celebrity Endorser"/>
        <s v="Store Opening"/>
        <s v="Kelsey's Campaign"/>
        <s v="Fashion Show - Bench"/>
        <s v="Ben Chan Birthday"/>
        <s v="Elmo Magalona"/>
        <s v="Red Charity Gala"/>
        <s v="former staff"/>
        <s v="Former Collaboration"/>
        <s v="Stock Update"/>
        <s v="John Pratz"/>
        <s v="Bench Quick Fix Fashion Show"/>
        <s v="General Feature - Favorite Shopping"/>
        <s v="General Feature - Streetstyle"/>
        <s v="Trends"/>
        <s v="General Feature - OOTD"/>
        <s v="CEO Resignation"/>
        <s v="New Collection - Denim"/>
        <s v="Paris Fashion Week"/>
        <s v="Fashion Celebrity"/>
        <s v="Washington Sycip"/>
        <s v="General Feature - Fashion Style"/>
        <s v="Love Local"/>
        <s v="Recycling Promo"/>
        <s v="Ben Chan Related"/>
        <s v="Plagiarizing A Bag Design"/>
        <s v="Fashion Trend"/>
        <s v="Fall 2015 Collection"/>
        <s v="Christophe Lemaire"/>
        <s v="American Apparel Bankruptcy"/>
        <s v="Anniversary Promo"/>
        <s v="General Feature - Costume Style"/>
        <s v="Clothing Retailer"/>
        <s v="General Feature - Makeup Trends"/>
        <s v="Denim Re-Born Collection"/>
        <s v="Must Try"/>
        <s v="Former Model"/>
        <s v="General Feature - Halloween Costume"/>
        <s v="hoods"/>
        <s v="All Collaboration"/>
        <s v="General Feature - Men Style"/>
        <s v="Gabay Guro"/>
        <s v="Vietnam Deal"/>
        <s v="Jo Malone"/>
        <s v="home"/>
        <s v="SM Store Opening"/>
        <s v="Lemaire Collectio"/>
        <s v="Celebrity Outfit"/>
        <s v="Ian Veneracion"/>
        <s v="Disney Collaboration"/>
        <s v="Personal Care - Essentials"/>
        <s v="Fashion Guide"/>
        <s v="Accessories"/>
        <s v="Sales Report"/>
        <s v="Collaboration - Christophe Lemaire"/>
        <s v="Holiday 2015 Presentation"/>
        <s v="Franchise Excellence Awards"/>
        <s v="Staff Features"/>
        <s v="General Feature - Fashion Essentials"/>
        <s v="Mickey Plays T-Shirts"/>
        <s v="Balmain Collection"/>
        <s v="Mega Man Men of Style Awards"/>
        <s v="Lisley Mobo"/>
        <s v="Fashion Movies"/>
        <s v="H&amp;M Denim Reborn Launch"/>
        <s v="Bangladesh Crisis"/>
        <s v="Enrique Gil for Bench"/>
        <s v="Miss World Judge"/>
        <s v="Model Feature"/>
        <s v="Horoscope"/>
        <s v="NYFW-Related"/>
        <s v="Campaign Spotlight"/>
        <s v="Bench &amp; Kashieca Love Style"/>
        <s v="Global Filipino Franchise Award"/>
        <s v="Awards"/>
        <s v="LizQueen"/>
        <s v="Business Expansion"/>
        <s v="Enrique Gil"/>
        <s v="Balmain Collection Launch"/>
        <s v="Personal Style"/>
        <s v="SM Top Partner Awards"/>
        <s v="Partners Award"/>
        <s v="Sneaker "/>
        <s v="Fashion Retailer"/>
        <s v="Consumer Spending"/>
        <s v="Bianca,Raymond,lovi and John"/>
        <s v="Bench Chan Related"/>
        <s v="Promos"/>
        <s v="General Feature - Personal Style"/>
        <s v="Asia Pacific Retailers"/>
        <s v="Foreign Retail Expansion in the Philiipines"/>
        <s v="Ellen Adarda"/>
        <s v="Halloween Special"/>
        <s v="Bench x Mobo"/>
        <s v="Retail Industry in the Philippines"/>
        <s v="Uniqlo Expansion"/>
        <s v="Bench Body x Mobo"/>
        <s v="Lemaire"/>
        <s v="Kid's Clothing"/>
        <s v="Fashion Styles"/>
        <s v="Holiday Collection"/>
        <s v="Gift Guide"/>
        <s v="Women's Clothing"/>
        <s v="Celebrity Fashion"/>
        <s v="15 H&amp;M Designer Collaborations"/>
        <s v="SM Tie-Up"/>
        <s v="Official Attendance"/>
        <s v="Fashionable Filipinas Launch"/>
        <s v="Storage"/>
        <s v="Livelihood Training"/>
        <s v="x"/>
        <s v="Top Online Brand"/>
        <s v="Miss World"/>
        <s v="Sportswear"/>
        <s v="Former Collaboration Lanvin"/>
        <s v="Product Use"/>
        <s v="Pedro Puig"/>
        <s v="Style Guide"/>
        <s v="Fall Collection"/>
        <s v="Halloween Delights"/>
        <s v="Fall Winter 2015"/>
        <s v="Former Collaboration - Lesley Mobo"/>
        <s v="Kelsey Alaine Merritt"/>
        <s v="Sam Rodriquez"/>
        <s v="Kendall Jenner"/>
        <s v="Alden Richards"/>
        <s v="Regine Angeles"/>
        <s v="Zalora"/>
        <s v="Uniqlo Heattech "/>
        <s v="Maine Mendoza"/>
        <s v="Thomas Persson Feature"/>
        <s v="Abby Sy"/>
        <s v="SM Partners Summit"/>
        <s v="Cebu Opening"/>
        <s v="Textile Workers"/>
        <s v="Alden and Daniel"/>
        <s v="Jake Cuenca"/>
        <s v="Georgina Wilson"/>
        <s v="Personal Street Syles"/>
        <s v="Sean O' Pry and Zac Efron"/>
        <s v="Men's Clothing"/>
        <s v="Prizes"/>
        <s v="Ines de la Fressange x Uniqlo Collection"/>
        <s v="Sustainable Fashion"/>
        <s v="Store Opening - ForeverFamily Campaign"/>
        <s v="David Beckham"/>
        <s v="Staff Pix"/>
        <s v="Red Planet"/>
        <s v="AlDub Feature"/>
        <s v="Fall Winter 2014"/>
        <s v="Profit Report"/>
        <s v="Autumn Winter 2015"/>
        <s v="Katy Perry - Holiday Commercial"/>
        <s v="Fashion Essentials"/>
        <s v="Bench Fix"/>
        <s v="Foreign Investments"/>
        <s v="SM Cebu"/>
        <s v="Christmas Gift"/>
        <s v="Bench Depot"/>
        <s v="Mall Opening"/>
        <s v="Bench Universe 2012"/>
        <s v="World Bazaar Festival 2015"/>
        <s v="Stella Maxwell"/>
        <s v="Black Friday"/>
        <s v="Holiday Trends"/>
        <s v="ABS CBN Bayan ni Juan"/>
        <s v="Holiday Trends for Women"/>
        <s v="His and Hers Holiday Collection"/>
        <s v="Gift Cards"/>
        <s v="Style Steal"/>
        <s v="A Gathering for Philippines Terno"/>
        <s v="Fashion Style"/>
        <s v="Recycling System"/>
        <s v="Women Style"/>
        <s v="Party Outfit"/>
        <s v="Fashion Trend for Men"/>
        <s v="Party Wear"/>
        <s v="Penshopppe "/>
        <s v="Design Award"/>
        <s v="Greenpeace Fashion Campaign"/>
        <s v="80's Trends"/>
        <s v="Fashion Trend for Women"/>
        <s v="Interactive outfit planners"/>
        <s v="Editor's pIcks"/>
        <s v="Forever 21 Website"/>
        <s v="Gift Ideas"/>
        <s v="Myntra App"/>
        <s v="Star wars Collection"/>
        <s v="Style"/>
        <s v="Fashion Trends"/>
        <s v="Cebu Expansion"/>
        <s v="Fashion Show"/>
        <s v="Lifewear Collection"/>
        <s v="Starwars Collection"/>
        <s v="Katy Perry"/>
        <s v="Terno Book"/>
        <s v="Outfit"/>
        <s v="Denim Campaign"/>
        <s v="Holiday Sale"/>
        <s v="Fashion Trends for Kids"/>
        <s v="Men Style"/>
      </sharedItems>
    </cacheField>
    <cacheField name="Reported Category" numFmtId="0">
      <sharedItems>
        <s v="Photo Spreads &amp; Fashion Editorials"/>
        <s v="Events &amp; Promotions"/>
        <s v="Top Picks &amp; Seasonal Features"/>
        <s v="Corporate &amp; Financial News"/>
        <s v="Management, Staff, Endorser Features"/>
        <s v="General Mentions"/>
        <s v="CSR"/>
      </sharedItems>
    </cacheField>
    <cacheField name="Media Type" numFmtId="0">
      <sharedItems>
        <s v="Online"/>
        <s v="Newspaper"/>
        <s v="Magazine"/>
        <s v="TV"/>
      </sharedItems>
    </cacheField>
    <cacheField name="Media Title" numFmtId="0">
      <sharedItems>
        <s v="Chictopia(www.chictopia.com)"/>
        <s v="Nicole The Dress Up Doll Manual (nicolethedressupdoll.blogspot.com)"/>
        <s v="Megastyle(www.megastyle.ph)"/>
        <s v="Style Weekend"/>
        <s v="Business Standard Manual (www.business-standard.com)"/>
        <s v="Women's Journal"/>
        <s v="Style Bible(www.stylebible.ph)"/>
        <s v="High Life"/>
        <s v="The Philippine Star"/>
        <s v="Candy"/>
        <s v="Hola"/>
        <s v="Candy Magazine Online(www.candymag.com)"/>
        <s v="MSN Philippines (www.news.ph.msn.com)"/>
        <s v="Cosmopolitan PH"/>
        <s v="Good Housekeeping"/>
        <s v="Spot(www.spot.ph)"/>
        <s v="Philippine Daily Inquirer(www.inquirer.net)"/>
        <s v="Metro"/>
        <s v="Entrepreneur"/>
        <s v="Total Girl"/>
        <s v="Chalk"/>
        <s v="Meg"/>
        <s v="Philippine Star(www.philstar.com)"/>
        <s v="Rappler (www.rappler.com)"/>
        <s v="Manila Bulletin(www.mb.com.ph)"/>
        <s v="Garage"/>
        <s v="Men's Health"/>
        <s v="Cebu Daily News(www.cdn.ph)"/>
        <s v="Business Mirror"/>
        <s v="Esquire"/>
        <s v="Sense &amp; Style"/>
        <s v="Philippine Daily Inquirer"/>
        <s v="Manila Bulletin"/>
        <s v="Preview"/>
        <s v="The Daily Tribune"/>
        <s v="Status Mag Online(www.statusmagonline.com)"/>
        <s v="Business World(www.bworldonline.com)"/>
        <s v="Metro Home"/>
        <s v="UNO"/>
        <s v="ABS-CBN News(www.abs-cbnnews.com)"/>
        <s v="Philippines Daily Tribune(www.tribune.net.ph)"/>
        <s v="Manila Times"/>
        <s v="Pilipino Mirror"/>
        <s v="K Zone"/>
        <s v="Pilipino Star Ngayon"/>
        <s v="Abante Tonite"/>
        <s v="Abante Tonite Online(www.abante-tonite.com)"/>
        <s v="PH HOLA (ph.hola.com)"/>
        <s v="Abante Online(www.abante.com.ph)"/>
        <s v="Cruising"/>
        <s v="Spell Saab Manual (www.spellsaab.com)"/>
        <s v="Travel Now"/>
        <s v="Yahoo News (www.ph.news.yahoo.com)"/>
        <s v="Paul the PR Guy Manual (www.paultheprguy.blogspot.com)"/>
        <s v="Drowning Equilibriums (www.aisaipac.com)"/>
        <s v="Kicker Daily News (www.kickerdaily.com)"/>
        <s v="Mommy Fleur Manual (www.mommyfleur.blogspot.com)"/>
        <s v="Manila Shopper(www.manilashopper.com)"/>
        <s v="Manila on Sale Manual (www.manilaonsale.com)"/>
        <s v="Mega Man"/>
        <s v="Mega"/>
        <s v="PEP.ph(www.pep.ph)"/>
        <s v="Clavel"/>
        <s v="PRNews (www.prnews.com.ph)"/>
        <s v="Manila Times(manilatimes.net)"/>
        <s v="Smart Parenting"/>
        <s v="TopGear Philippines.com(www.topgear.com.ph)"/>
        <s v="Malaya"/>
        <s v="Balita.org(balita.ph)"/>
        <s v="MoneySense"/>
        <s v="Speed"/>
        <s v="Town and Country"/>
        <s v="Malaya Business Insight(www.malaya.com.ph)"/>
        <s v="Philippine News (www.philippinenews.com)"/>
        <s v="Cosmopolitan Mags Online (www.cosmo.ph)"/>
        <s v="People's Journal"/>
        <s v="L Officiel Manila"/>
        <s v="The Philippines Online Chronicle (www.thepoc.net)"/>
        <s v="Punto! Central Luzon(punto.com.ph)"/>
        <s v="Real Living"/>
        <s v="Metro Society"/>
        <s v="Celebrity Mom"/>
        <s v="ANC"/>
        <s v="Manila Standard Today(www.manilastandardtoday.com)"/>
        <s v="The Standard"/>
        <s v="Hataw"/>
        <s v="Asian Dragon"/>
        <s v="Star Studio"/>
        <s v="Cosmopolitan Mags Online(www.cosmo.ph)"/>
        <s v="Female Network(www.femalenetwork.com)"/>
        <s v="Go Jackie Go Manual (gojackiego.com)"/>
        <s v="Woman Today"/>
        <s v="Metro Working Mom"/>
        <s v="When in Manila(www.wheninmanila.com)"/>
        <s v="Pinoy Parazzi (www.pinoyparazzi.com)"/>
        <s v="Business World"/>
        <s v="PJ Tonight"/>
        <s v="2nd Opinion"/>
        <s v="Break My Style (www.breakmystyle.com)"/>
        <s v="Tiktik"/>
        <s v="Balita"/>
        <s v="Tempo"/>
        <s v="FHM Philippines(www.fhm.com.ph)"/>
        <s v="Police Files Tonite"/>
        <s v="Bulgar"/>
        <s v="Its Patricia Prieto Manual (www.itspatriciaprieto.com)"/>
        <s v="Abante"/>
        <s v="Tempo(www.tempo.com.ph)"/>
        <s v="Philippine Tatler (www.ph.asiatatler.com)"/>
        <s v="FHM"/>
        <s v="Interaksyon(www.interaksyon.com)"/>
        <s v="My Home"/>
        <s v="Hataw Online(www.hatawtabloid.com)"/>
        <s v="Xoxo Mrs. Martinez Manual (www.xoxomrsmartinez.com)"/>
        <s v="Bandera"/>
        <s v="People Asia"/>
        <s v="Remate"/>
        <s v="Remate Online(www.remate.ph)"/>
        <s v="Forbes"/>
        <s v="Contemporary Art Philippines"/>
        <s v="Orange Magazine TV (www.orangemagazinetv.com)"/>
        <s v="Nognog in the City Manual (http://www.nognoginthecity.com)"/>
        <s v="Condo Living"/>
        <s v="Business Mirror(www.businessmirror.com.ph)"/>
        <s v="Zee Lifestyle"/>
        <s v="Inside Showbiz"/>
        <s v="Fashion Pulis Manual (www.fashionpulis.com)"/>
        <s v="Tricia Will Go Places(triciawillgoplaces.tumblr.com)"/>
        <s v="Sun Star Network(www.sunstar.com.ph)"/>
        <s v="Star Style Manual ( www.starstyle.ph)"/>
        <s v="Adobo Magazine(www.adobomagazine.com)"/>
        <s v="Philippine Tatler"/>
        <s v="Inquirer Red"/>
        <s v="Bespokeman(http://feeds.feedburner.com/BespokeMan)"/>
        <s v="Bandera Online(www.bandera.ph)"/>
        <s v="GIST PH (www.gist.ph)"/>
        <s v="Gov.ph(www.gov.ph)"/>
        <s v="Wedding Essentials"/>
        <s v="Paradigma (www.itspatriciaprieto.com)"/>
        <s v="Starmometer (www.starmometer.com)"/>
        <s v="The Daily Posh Manual (www.thedailyposh.blogspot.com)"/>
        <s v="Real Living (http://www.realliving.com.ph)"/>
        <s v="Yes"/>
        <s v="Chuvaness(http://chuvaness.com)"/>
        <s v="Manila News.Net(www.manilanews.net)"/>
        <s v="DWIZ882 Manual (www.dwiz882.com)"/>
        <s v="Bomba"/>
        <s v="GMA News.tv(gmanews.tv)"/>
        <s v="Earthlingorgeous(www.earthlingorgeous.com)"/>
        <s v="Headline Gitnang Luzon (www.headlinegl.com)"/>
        <s v="Aktiv Show Manual (www.aktivshow.com)"/>
        <s v="Lil Pink Manual (www.lilpink.info)"/>
        <s v="PageOne (www.pageone.ph)"/>
        <s v="Pang-Masa"/>
        <s v="The Purple Doll Manual (www.thepurpledoll.net)"/>
        <s v="Zeibiz (www.zeibiz.com)"/>
        <s v="Entrepreneur Online(www.entrepreneur.com.ph)"/>
        <s v="Bless My Bag (www.blessmybag.com)"/>
        <s v="Half White Boy (www.halfwhiteboy.blogspot.com)"/>
        <s v="Scene Stealer (www.lissakahayon.com)"/>
        <s v="Balita Sunday"/>
        <s v="Shoephoric (www.shoephoric.com)"/>
        <s v="Expat Newspaper"/>
        <s v="Phil. Tatler Homes"/>
        <s v="Tricia Gosingtian Manual (http://blog.triciagosingtian.com/)"/>
        <s v="Cebu Finest Manual (http://cebufinest.com)"/>
        <s v="Philippine News Central Manual (www.philippinenewscentral.wordpress.com)"/>
        <s v="Journal(www.journal.com.ph)"/>
        <s v="ROGUE"/>
        <s v="The Fashionista Commuter(www.anagonsblog.blogspot.com)"/>
        <s v="Whats Happening Philippines Manual (www.whatshappeningphilippines.com/)"/>
        <s v="Zee Lifestyle (www.Zeelifestylecebu.com)"/>
        <s v="Smart Parenting Online(www.smartparenting.com.ph)"/>
        <s v="DG MNL Manual (www.dgmanila.com)"/>
        <s v="The Standard(www.thestandard.com.ph)"/>
        <s v="BizNewsAsia"/>
        <s v="Doyzkie Manual (www.doyzkie.com)"/>
        <s v="Lifestyle Asia"/>
        <s v="The Bargain Doll Manual (www.thebargaindoll.blogspot.com)"/>
        <s v="Vernverniece Manual (www.vernverniece.com)"/>
        <s v="Style Cebu(www.stylecebu.com)"/>
        <s v="BW Top 1000"/>
        <s v="Daphne(daphne.ph)"/>
        <s v="By Details Manual (www.bydetails.com)"/>
        <s v="Philippine Times (www.story.philippinetimes.com)"/>
        <s v="Camile Tries to Blog Manual (www.itscamilleco.com)"/>
        <s v="The Glamourtini Manual (www.theglamourtini.com)"/>
        <s v="Mens Health (www.menshealth.ph)"/>
      </sharedItems>
    </cacheField>
    <cacheField name="Journalist">
      <sharedItems containsMixedTypes="1" containsNumber="1" containsInteger="1">
        <n v="0.0"/>
        <s v="Alicia Colby Sy"/>
        <s v="Allan Diones"/>
        <s v="Alwin Ignacio"/>
        <s v="Amado P Macasaet"/>
        <s v="Ambeth R Ocampo"/>
        <s v="Amy R. Remo"/>
        <s v="Amyline Quien Ching"/>
        <s v="Angela The Jedi"/>
        <s v="Angelica Gutierrez"/>
        <s v="Angelo Cantera"/>
        <s v="Angelo Ramirez De Cartagena"/>
        <s v="Anna Ringstrom"/>
        <s v="Apple Tan"/>
        <s v="Aster Amoyo"/>
        <s v="Aurora Tower"/>
        <s v="Ayana Tolentino"/>
        <s v="Bea Jocom"/>
        <s v="Bea Osmena"/>
        <s v="Belle Camarsi"/>
        <s v="Bianca Lisondra"/>
        <s v="Bianca Mascenon"/>
        <s v="Bong Lacson"/>
        <s v="Boo Chanco"/>
        <s v="Bubbles Salvador"/>
        <s v="Camille Santiago"/>
        <s v="Carlo Herrera"/>
        <s v="Cate De Leon"/>
        <s v="Cathy Babao-Guballa"/>
        <s v="Charmagne Garcia-Laconico"/>
        <s v="Chelsea Gogola"/>
        <s v="Chonx Tibajia"/>
        <s v="Christian Nariz"/>
        <s v="Chryssa Celestino"/>
        <s v="Clifford Olanday"/>
        <s v="Coco Alcuaz"/>
        <s v="Danielle Tullo"/>
        <s v="Daryl Angelo P. Baybado"/>
        <s v="Ed Biado"/>
        <s v="Ed De Leon"/>
        <s v="Eldzs Mejia"/>
        <s v="Erin Torrejon"/>
        <s v="Euden Valdez"/>
        <s v="Francesca De La Cruz"/>
        <s v="Gabby Dario"/>
        <s v="Gael Sastre"/>
        <s v="Gene Loves Acosta"/>
        <s v="Geolette Esguerra"/>
        <s v="Gorgy Rula"/>
        <s v="Grace Libero"/>
        <s v="Guia Galvez"/>
        <s v="Hannah Lazatin"/>
        <s v="Happy Lopez"/>
        <s v="Hiroko Tabuchi"/>
        <s v="Ira Nopuente"/>
        <s v="Jackie Go"/>
        <s v="Jana Mancenido"/>
        <s v="Jane Kingsu-Cheng"/>
        <s v="Janessa Abigail Hizon"/>
        <s v="Janey Aniban"/>
        <s v="Jef Fronda"/>
        <s v="Jing Lejano"/>
        <s v="Joey Pavia"/>
        <s v="John Fontanilla"/>
        <s v="Jonathan M. Hicap"/>
        <s v="Joseph L. Garcia"/>
        <s v="Josiah Go"/>
        <s v="Jovi Figueroa"/>
        <s v="Jun Nardo"/>
        <s v="Kai Magsanoc"/>
        <s v="Kat Castaneda"/>
        <s v="Kate Paras"/>
        <s v="Katherine Lopez"/>
        <s v="Katrina A. Angco"/>
        <s v="KC Calpo"/>
        <s v="Kitty Elicay"/>
        <s v="Klara Iskra Anonuevo"/>
        <s v="Krista Rodriguez"/>
        <s v="Kristel Dacumos Lagorza"/>
        <s v="Landon Peoples &amp; Jennifer Shyue"/>
        <s v="Laura Colby"/>
        <s v="Laureen Uy"/>
        <s v="Lea Manto-Beltran"/>
        <s v="Loris Peña"/>
        <s v="Lourdes Fabian"/>
        <s v="Maita De Jesus"/>
        <s v="Manny B. Villar"/>
        <s v="Marbbie Tagabucba"/>
        <s v="Maris A. Mortel"/>
        <s v="Marj Ramos"/>
        <s v="Martina Bautista"/>
        <s v="Mary Rose Hogaza"/>
        <s v="Maura Rodriguez"/>
        <s v="Maurice Arcache"/>
        <s v="Mercy Lejarde"/>
        <s v="Mich Sanciano"/>
        <s v="Michelle Ong"/>
        <s v="Millet M. Mananquil"/>
        <s v="MJ Benitez"/>
        <s v="Nicole C. Batac"/>
        <s v="Ning Hilario"/>
        <s v="Ning Nunez"/>
        <s v="Olivia Estrada"/>
        <s v="Pam Pastor"/>
        <s v="Patricia Co"/>
        <s v="Patricia Mae Calica"/>
        <s v="Patricia Prieto"/>
        <s v="Pauline Juan"/>
        <s v="Pauline Lacanilao"/>
        <s v="Portia D. Ladrido"/>
        <s v="Rachelle Que"/>
        <s v="Rain P. Dagala"/>
        <s v="Randz Manucom"/>
        <s v="Rey Pumaloy"/>
        <s v="Rhea Camille Chong"/>
        <s v="Ria Gamboa"/>
        <s v="Ronald Constantino"/>
        <s v="Rose Garcia"/>
        <s v="Roy Macam"/>
        <s v="Ruby B"/>
        <s v="Sandy ES Mariano"/>
        <s v="Sarah Santiago"/>
        <s v="Sharmaine H. Uy"/>
        <s v="Sol Gorgonio"/>
        <s v="Sunshine Selga funa"/>
        <s v="Tala Singson"/>
        <s v="Tessa Prieto-Valdes"/>
        <s v="Tet Andolong"/>
        <s v="Thelma Sioson San Juan"/>
        <s v="Therese Sta Maria"/>
        <s v="Toni Medina"/>
        <s v="Tracy Ayson"/>
        <s v="Trina Epilepsia"/>
        <s v="Vaughn Alviar &amp; Fran Katigbak"/>
        <s v="Vera Villarosa-Orila"/>
        <s v="Vincent Ong"/>
        <s v="Wilson Lee Flores"/>
        <s v="Yasunari Ramon Suarez Taguchi"/>
        <s v="Zoe Laurente"/>
        <s v="Zsaris S Mendioro"/>
        <s v="Zsarlene B Chua"/>
        <s v="Alex Datu"/>
        <s v="Alex Y. Vergara"/>
        <s v="Blessie Cirera"/>
        <s v="Cheche V. Moral"/>
        <s v="Pilar Mateo"/>
        <s v="Anding Fernandez"/>
        <s v="Cathy Yang"/>
        <s v="Fold Canela"/>
        <s v="Jekki Pascual"/>
        <s v="Jess Edwards"/>
        <s v="Julie Bonifacio"/>
        <s v="Karla Masamayor"/>
        <s v="Roel Landingin"/>
        <s v="Heart Cunanan"/>
        <s v="Jes Tan-Gan"/>
        <s v="Jose D. Patao, Jr"/>
        <s v="Katz Salao"/>
        <s v="Ron Cruz"/>
        <s v="Ben Bland"/>
        <s v="Gayle Ocampo"/>
        <s v="Iris C. Gonzales"/>
        <s v="James A Loyola"/>
        <s v="Jenniffer B. Austria"/>
        <s v="Krista Angela M. Montealegre"/>
        <s v="Patricia Herbolario"/>
        <s v="Elaine Natividad Reyes"/>
        <s v="Noreen Legazpi"/>
        <s v="VG Cabuag"/>
        <s v="Joan Liban"/>
        <s v="Leo M. Bukas"/>
        <s v="Miss Charlize"/>
        <s v="Brooke Shunatona"/>
        <s v="Jerico Villamonte"/>
        <s v="Maan D'Asis Pamaran"/>
        <s v="September Mahino"/>
        <s v="Armand M. Galang"/>
        <s v="Deni Rose M Afinidad"/>
        <s v="Ionne Ocampo"/>
        <s v="Rodel Flordeliz"/>
        <s v="Amador Madamba"/>
        <s v="Joe Mar Ugarte"/>
        <s v="Belle Rodolfo"/>
        <s v="Maine Manalansan"/>
        <s v="Margarita Buenaventura"/>
        <s v="Yanna Lopez"/>
        <s v="Kit Singson"/>
        <s v="Suki Salvador"/>
        <s v="James Patrick Anarcon / FM Ganali"/>
        <s v="Jojo Gabinete"/>
        <s v="Booth Moore"/>
        <s v="Dyan Zarzuela"/>
        <s v="Gaby Ignacio"/>
        <s v="Glaiza Jarloc"/>
        <s v="Irish Dizon"/>
        <s v="Lisa Jhung"/>
        <s v="Love Ocampo"/>
        <s v="Marj Casal"/>
        <s v="Nitz Miralles"/>
        <s v="Patrick Galang"/>
        <s v="Vanessa Claire Lucero"/>
        <s v="Armin Adina"/>
        <s v="Cai Subijano"/>
        <s v="Katlene O Cacho"/>
        <s v="Krizette Chu"/>
        <s v="Mara Santillan Miano"/>
        <s v="Ash Mahinay"/>
        <s v="Jullie Y. Daza"/>
        <s v="Bob Zozobrado"/>
        <s v="Elizabeth O Leary"/>
        <s v="Khaila Gurion"/>
        <s v="Janelle Yau"/>
        <s v="RG Cruz"/>
        <s v="Becky Garcia"/>
        <s v="Joanna Cueco"/>
        <s v="Mark S. Allen"/>
        <s v="Benigno Aquino III"/>
        <s v="Tina Hildalgo Jacinto"/>
        <s v="Francis de Leon"/>
        <s v="Kristyn Nika Lazo"/>
        <s v="Bam Abellon"/>
        <s v="Ronna Capili Bonifacio"/>
        <s v="Therese Dehesa &amp; Katherine Lopez"/>
        <s v="Meann Tanbio"/>
        <s v="Paul Riyadh"/>
        <s v="Anton D. Umali"/>
        <s v="Cecile Jusi Baltasar"/>
        <s v="Cessi Trenas"/>
        <s v="Dagny Madamba"/>
        <s v="Dominique Herman"/>
        <s v="Paula De Guzman"/>
        <s v="Sam Potenciano"/>
        <s v="Igan D'Bayan"/>
        <s v="Andrew James Masigan"/>
        <s v="Earth Rulan"/>
        <s v="Ehda M Dagooc"/>
        <s v="Arianne Cardino"/>
        <s v="Barry Villoria"/>
        <s v="Francine M. Marquez"/>
        <s v="Mariel Abanes"/>
        <s v="Rosy Mina"/>
        <s v="Allan P. Hernandez"/>
        <s v="Emma Woollacott"/>
        <s v="Pepper Teehankee"/>
        <s v="Romsanne Ortiguero"/>
        <s v="Sarah Wasilak"/>
        <s v="Alex Lapa"/>
        <s v="Ruel Mendoza"/>
        <s v="Kim Lachance Shandrow"/>
        <s v="Mercy Alcaraz"/>
        <s v="Lissa Kahayon"/>
        <s v="Pinky S. Icamen"/>
        <s v="Gino Gonzales"/>
        <s v="Larry Leviste"/>
        <s v="Ricky Lo"/>
        <s v="Tatin Yang"/>
        <s v="Tatum Ancheta"/>
        <s v="Richard A Ramos"/>
        <s v="Ana C. Pascual"/>
        <s v="Daryl Chang"/>
        <s v="Eunice Lucero"/>
        <s v="Meriam Ahari"/>
        <s v="Sasha Lim Uy"/>
        <s v="Trisha Bautista"/>
        <s v="Genalli Francisco"/>
        <s v="Jann Pascua"/>
        <s v="Mia Barromeo"/>
        <s v="Philip Andrew Mayol"/>
        <s v="Andrew Bermudez"/>
        <s v="Ed Umbao"/>
        <s v="Jed Gregorio"/>
        <s v="Leanne Italie"/>
        <s v="Paula Marie Nocon"/>
        <s v="Real C. So"/>
        <s v="Mario Bautista"/>
        <s v="Flor Ynclino"/>
        <s v="Karen Bolilia"/>
        <s v="Philippa Andren"/>
        <s v="Voltaire Palana"/>
        <s v="Bernie Cahiles-Magkilat"/>
        <s v="CATHERINE TALAVERA"/>
        <s v="Doris Abadilla"/>
        <s v="Matthew Schneier"/>
        <s v="Luis Carlo San Juan"/>
        <s v="Martin Yambao"/>
        <s v="Jaime Picornell"/>
        <s v="Jeandie O. Galolo"/>
        <s v="Kristalle Garcia"/>
        <s v="Ma Rachel Yapchiongco"/>
        <s v="Trefor Moss"/>
        <s v="C. Mendez Legaspi"/>
        <s v="Francis Anthony T. Valentin"/>
        <s v="Jonathan Soble"/>
        <s v="Andrew Stone"/>
        <s v="Edward James Castro"/>
        <s v="JT Nisay"/>
        <s v="Liza Ilarde"/>
        <s v="Nicole Go Thorp"/>
        <s v="Ann Manhit"/>
        <s v="Franco Laurel"/>
        <s v="Grace Diez"/>
        <s v="Lane Moore"/>
        <s v="Vern Enciso"/>
        <s v="Erika Ostroff"/>
        <s v="Micah Sulit"/>
        <s v="Clarisse Esmile"/>
        <s v="Joanna Douglas"/>
        <s v="Leo Jaymar G. Uy"/>
        <s v="Pola Esguerra del Monte"/>
        <s v="Sarah Cristobal"/>
        <s v="Maine Manalansan &amp; Tin Sartorio"/>
        <s v="Pam Pastor &amp; Tatin Yang"/>
        <s v="Dianne Pineda"/>
        <s v="Hannah V. Obal"/>
        <s v="Katrina Castaneda"/>
        <s v="Mich Lagdameo"/>
        <s v="Tisha Alvarez"/>
        <s v="Jill Pill"/>
        <s v="Rommel Gonzales"/>
        <s v="Scott Garceau"/>
        <s v="Elaine Carag"/>
        <s v="Maqui Castelo"/>
        <s v="Monica Magpantay"/>
        <s v="Pewee Reyes-Isidro"/>
        <s v="Ruben Almendras"/>
        <s v="Jude Bacalso"/>
        <s v="Owen Maddeia"/>
        <s v="Remy Umerez"/>
        <s v="Ador Vincent Mayol"/>
        <s v="Daisy Fornaliza"/>
        <s v="Gillian Uang"/>
        <s v="Lolita Villa"/>
        <s v="Ayessa De La Pena"/>
        <s v="Erika Uichanco"/>
        <s v="Isabel Roces"/>
        <s v="Jonty Cruz"/>
        <s v="Joyce Reyes Aguila"/>
        <s v="Monica R Lopez"/>
        <s v="Honey Jarque Loop"/>
        <s v="Marinel R. Cruz"/>
        <s v="Abe Paulite"/>
        <s v="Bernadette Lunas"/>
        <s v="Ella EJ"/>
        <s v="Isabela Secillano"/>
        <s v="Princess Dawn H. Felicitas"/>
        <s v="Maris Mortel-Hiruntrakul"/>
        <s v="Mars W. Mosqueda Jr."/>
        <s v="Chinggay V Utzurrum"/>
      </sharedItems>
    </cacheField>
    <cacheField name="Tone Category" numFmtId="38">
      <sharedItems>
        <s v="POSITIVE"/>
        <s v="NEGATIVE"/>
      </sharedItems>
    </cacheField>
    <cacheField name="Reported Tone" numFmtId="165">
      <sharedItems containsSemiMixedTypes="0" containsString="0" containsNumber="1" containsInteger="1">
        <n v="1.0"/>
        <n v="3.0"/>
        <n v="-1.0"/>
        <n v="-3.0"/>
      </sharedItems>
    </cacheField>
    <cacheField name="SOE" numFmtId="9">
      <sharedItems containsSemiMixedTypes="0" containsString="0" containsNumber="1">
        <n v="0.05"/>
        <n v="0.1"/>
        <n v="1.0"/>
        <n v="0.111111111111111"/>
        <n v="0.375"/>
        <n v="0.0625"/>
        <n v="0.25"/>
        <n v="0.125"/>
        <n v="0.333333333333333"/>
        <n v="0.75"/>
        <n v="0.166666666666666"/>
        <n v="0.0833333333333333"/>
        <n v="0.0769230769230769"/>
        <n v="0.142857142857142"/>
        <n v="0.0454545454545454"/>
        <n v="0.192307692307692"/>
        <n v="0.0909090909090909"/>
        <n v="0.2"/>
        <n v="0.0689655172413793"/>
        <n v="0.206896551724137"/>
        <n v="0.241379310344827"/>
        <n v="0.0714285714285714"/>
        <n v="0.222222222222222"/>
        <n v="0.666666666666666"/>
        <n v="0.0555555555555555"/>
        <n v="0.3"/>
        <n v="0.285714285714285"/>
        <n v="0.227272727272727"/>
        <n v="0.0666666666666666"/>
        <n v="0.0476190476190476"/>
        <n v="0.2777777777777778"/>
        <n v="0.19047619047619047"/>
        <n v="0.1794871794871795"/>
        <n v="0.272727272727272"/>
        <n v="0.42857142857142855"/>
        <n v="0.0588235294117647"/>
        <n v="0.16666666666666666"/>
        <n v="0.5"/>
        <n v="0.0952380952380952"/>
        <n v="0.13333333333333333"/>
        <n v="0.4"/>
        <n v="0.25925925925925924"/>
        <n v="0.727272727272727"/>
        <n v="0.185185185185185"/>
        <n v="0.818181818181818"/>
        <n v="0.24"/>
        <n v="0.15"/>
        <n v="0.074074074074074"/>
        <n v="0.06"/>
        <n v="0.12"/>
        <n v="0.2857142857142857"/>
        <n v="0.38461538461538464"/>
        <n v="0.133333333333333"/>
        <n v="0.097560975609756"/>
        <n v="0.17391304347826"/>
        <n v="0.14"/>
        <n v="0.3612"/>
        <n v="0.266666666666666"/>
        <n v="0.384615384615384"/>
        <n v="0.0857142857142857"/>
        <n v="0.18461538461538463"/>
        <n v="0.054054054054054"/>
        <n v="0.0571428571428571"/>
        <n v="0.275862068965517"/>
        <n v="0.07"/>
        <n v="0.120689655172413"/>
        <n v="0.21875"/>
        <n v="0.09523809523809523"/>
        <n v="0.1875"/>
        <n v="0.0869565217391304"/>
        <n v="0.11764705882352941"/>
        <n v="0.785714285714285"/>
        <n v="0.46"/>
        <n v="0.27"/>
        <n v="0.18"/>
        <n v="0.26"/>
        <n v="0.217391304347826"/>
        <n v="0.83"/>
        <n v="0.117647058823529"/>
        <n v="0.23076923076923078"/>
        <n v="0.30434782608695654"/>
        <n v="0.064516129032258"/>
        <n v="0.14893617021276595"/>
        <n v="0.045454545454545456"/>
        <n v="0.571428571428571"/>
        <n v="0.9"/>
        <n v="0.2631578947368421"/>
        <n v="0.428571428571428"/>
        <n v="0.7"/>
        <n v="0.355555555555555"/>
        <n v="0.0888888888888888"/>
        <n v="0.178571428571428"/>
        <n v="0.08"/>
        <n v="0.58"/>
        <n v="0.153846153846153"/>
        <n v="0.23076923076923"/>
        <n v="0.048780487804878"/>
        <n v="0.219512195121951"/>
        <n v="0.22580645161290322"/>
        <n v="0.32"/>
        <n v="0.13"/>
        <n v="0.35"/>
        <n v="0.8181818181818182"/>
        <n v="0.09"/>
        <n v="0.347826086956521"/>
        <n v="0.0434782608695652"/>
        <n v="0.5454545454545454"/>
        <n v="0.23333333333333334"/>
        <n v="0.36"/>
        <n v="0.10909090909090909"/>
        <n v="0.11864406779661"/>
        <n v="0.28"/>
        <n v="0.4117647058823529"/>
        <n v="0.16"/>
        <n v="0.210526315789473"/>
        <n v="0.31578947368421"/>
        <n v="0.8"/>
        <n v="0.181818181818181"/>
        <n v="0.17"/>
        <n v="0.136363636363636"/>
        <n v="0.214285714285714"/>
        <n v="0.15789473684210525"/>
        <n v="0.157894736842105"/>
        <n v="0.21"/>
        <n v="0.172413793103448"/>
        <n v="0.184210526315789"/>
        <n v="0.6"/>
        <n v="0.22"/>
        <n v="0.307692307692307"/>
        <n v="0.235294117647058"/>
        <n v="0.555555555555555"/>
        <n v="0.10714285714285714"/>
        <n v="0.105263157894736"/>
        <n v="0.363636363636363"/>
        <n v="0.4375"/>
        <n v="0.0384615384615384"/>
        <n v="0.0526315789473684"/>
        <n v="0.088235294117647"/>
        <n v="0.470588235294117"/>
        <n v="0.777777777777777"/>
        <n v="0.171428571428571"/>
        <n v="0.04"/>
        <n v="0.463636363636363"/>
        <n v="0.294117647058823"/>
        <n v="0.466666666666666"/>
        <n v="0.0847457627118644"/>
        <n v="0.121212121212121"/>
        <n v="0.0169491525423728"/>
        <n v="0.0677966101694915"/>
        <n v="0.0606060606060606"/>
        <n v="0.138888888888888"/>
        <n v="0.37"/>
        <n v="0.38"/>
        <n v="0.03125"/>
        <n v="0.238095238095238"/>
        <n v="0.08333333333333333"/>
        <n v="0.08108108108108109"/>
        <n v="0.0303030303030303"/>
        <n v="0.0357142857142857"/>
        <n v="0.368421052631578"/>
        <n v="0.7058823529411765"/>
        <n v="0.137931034482758"/>
        <n v="0.45"/>
        <n v="0.037037037037037"/>
        <n v="0.26666666666666666"/>
        <n v="0.06666666666666667"/>
        <n v="0.186046511627906"/>
        <n v="0.0344827586206896"/>
        <n v="0.857142857142857"/>
        <n v="0.833333333333333"/>
        <n v="0.3333333333333333"/>
        <n v="0.33"/>
        <n v="0.127659574468085"/>
        <n v="0.444444444444444"/>
        <n v="0.3076923076923077"/>
        <n v="0.225"/>
        <n v="0.629629629629629"/>
        <n v="0.259259259259259"/>
        <n v="0.0789473684210526"/>
        <n v="0.21052631578947367"/>
        <n v="0.454545454545454"/>
        <n v="0.476190476190476"/>
        <n v="0.19047619047619"/>
        <n v="0.130434782608695"/>
        <n v="0.0958904109589041"/>
        <n v="0.461538461538461"/>
        <n v="0.769230769230769"/>
        <n v="0.046875"/>
        <n v="0.0735294117647058"/>
        <n v="0.0895522388059701"/>
        <n v="0.107142857142857"/>
        <n v="0.2222222222222222"/>
        <n v="0.1111111111111111"/>
        <n v="0.28125"/>
        <n v="0.0483870967741935"/>
        <n v="0.096774193548387"/>
        <n v="0.103448275862068"/>
        <n v="0.714285714285714"/>
        <n v="0.533333333333333"/>
        <n v="0.0188679245283018"/>
        <n v="0.263157894736842"/>
        <n v="0.075"/>
        <n v="0.24390243902439"/>
        <n v="0.027027027027027"/>
        <n v="0.146341463414634"/>
        <n v="0.073170731707317"/>
        <n v="0.108695652173913"/>
        <n v="0.0217391304347826"/>
        <n v="0.205882352941176"/>
        <n v="0.176470588235294"/>
        <n v="0.208333333333333"/>
        <n v="0.434782608695652"/>
        <n v="0.0416666666666666"/>
        <n v="0.104166666666666"/>
        <n v="0.0208333333333333"/>
        <n v="0.23"/>
        <n v="0.239130434782608"/>
        <n v="0.358974358974358"/>
        <n v="0.0754716981132075"/>
        <n v="0.0566037735849056"/>
        <n v="0.0256410256410256"/>
        <n v="0.0512820512820512"/>
      </sharedItems>
    </cacheField>
    <cacheField name="Total Attribute Points" numFmtId="38">
      <sharedItems containsSemiMixedTypes="0" containsString="0" containsNumber="1" containsInteger="1">
        <n v="27.0"/>
        <n v="31.0"/>
        <n v="62.0"/>
        <n v="23.0"/>
        <n v="80.0"/>
        <n v="21.0"/>
        <n v="22.0"/>
        <n v="68.0"/>
        <n v="44.0"/>
        <n v="71.0"/>
        <n v="24.0"/>
        <n v="53.0"/>
        <n v="17.0"/>
        <n v="51.0"/>
        <n v="20.0"/>
        <n v="16.0"/>
        <n v="26.0"/>
        <n v="46.0"/>
        <n v="43.0"/>
        <n v="37.0"/>
        <n v="35.0"/>
        <n v="63.0"/>
        <n v="30.0"/>
        <n v="19.0"/>
        <n v="36.0"/>
        <n v="13.0"/>
        <n v="58.0"/>
        <n v="28.0"/>
        <n v="90.0"/>
        <n v="32.0"/>
        <n v="18.0"/>
        <n v="73.0"/>
        <n v="9.0"/>
        <n v="66.0"/>
        <n v="6.0"/>
        <n v="29.0"/>
        <n v="14.0"/>
        <n v="69.0"/>
        <n v="79.0"/>
        <n v="33.0"/>
        <n v="65.0"/>
        <n v="54.0"/>
        <n v="47.0"/>
        <n v="25.0"/>
        <n v="40.0"/>
        <n v="45.0"/>
        <n v="70.0"/>
        <n v="34.0"/>
        <n v="41.0"/>
        <n v="38.0"/>
        <n v="72.0"/>
        <n v="76.0"/>
        <n v="55.0"/>
        <n v="67.0"/>
        <n v="59.0"/>
        <n v="64.0"/>
        <n v="48.0"/>
        <n v="56.0"/>
        <n v="42.0"/>
        <n v="50.0"/>
        <n v="15.0"/>
        <n v="75.0"/>
        <n v="61.0"/>
        <n v="78.0"/>
        <n v="49.0"/>
        <n v="85.0"/>
        <n v="57.0"/>
        <n v="74.0"/>
        <n v="89.0"/>
        <n v="84.0"/>
        <n v="87.0"/>
        <n v="82.0"/>
        <n v="52.0"/>
        <n v="77.0"/>
        <n v="12.0"/>
        <n v="39.0"/>
        <n v="83.0"/>
        <n v="94.0"/>
        <n v="60.0"/>
        <n v="93.0"/>
        <n v="10.0"/>
      </sharedItems>
    </cacheField>
    <cacheField name="Tonality" numFmtId="38">
      <sharedItems containsSemiMixedTypes="0" containsString="0" containsNumber="1" containsInteger="1">
        <n v="27.0"/>
        <n v="31.0"/>
        <n v="186.0"/>
        <n v="23.0"/>
        <n v="240.0"/>
        <n v="21.0"/>
        <n v="22.0"/>
        <n v="204.0"/>
        <n v="132.0"/>
        <n v="213.0"/>
        <n v="24.0"/>
        <n v="159.0"/>
        <n v="17.0"/>
        <n v="51.0"/>
        <n v="20.0"/>
        <n v="16.0"/>
        <n v="26.0"/>
        <n v="46.0"/>
        <n v="129.0"/>
        <n v="111.0"/>
        <n v="105.0"/>
        <n v="189.0"/>
        <n v="-30.0"/>
        <n v="19.0"/>
        <n v="35.0"/>
        <n v="36.0"/>
        <n v="13.0"/>
        <n v="-58.0"/>
        <n v="-71.0"/>
        <n v="28.0"/>
        <n v="-26.0"/>
        <n v="43.0"/>
        <n v="93.0"/>
        <n v="37.0"/>
        <n v="270.0"/>
        <n v="32.0"/>
        <n v="30.0"/>
        <n v="18.0"/>
        <n v="219.0"/>
        <n v="9.0"/>
        <n v="198.0"/>
        <n v="-13.0"/>
        <n v="-6.0"/>
        <n v="29.0"/>
        <n v="66.0"/>
        <n v="14.0"/>
        <n v="207.0"/>
        <n v="237.0"/>
        <n v="174.0"/>
        <n v="87.0"/>
        <n v="33.0"/>
        <n v="99.0"/>
        <n v="195.0"/>
        <n v="162.0"/>
        <n v="141.0"/>
        <n v="25.0"/>
        <n v="-25.0"/>
        <n v="40.0"/>
        <n v="45.0"/>
        <n v="210.0"/>
        <n v="34.0"/>
        <n v="41.0"/>
        <n v="114.0"/>
        <n v="216.0"/>
        <n v="228.0"/>
        <n v="165.0"/>
        <n v="201.0"/>
        <n v="177.0"/>
        <n v="192.0"/>
        <n v="144.0"/>
        <n v="168.0"/>
        <n v="38.0"/>
        <n v="42.0"/>
        <n v="150.0"/>
        <n v="48.0"/>
        <n v="15.0"/>
        <n v="108.0"/>
        <n v="-34.0"/>
        <n v="-28.0"/>
        <n v="-18.0"/>
        <n v="225.0"/>
        <n v="183.0"/>
        <n v="-15.0"/>
        <n v="234.0"/>
        <n v="153.0"/>
        <n v="147.0"/>
        <n v="255.0"/>
        <n v="171.0"/>
        <n v="222.0"/>
        <n v="63.0"/>
        <n v="267.0"/>
        <n v="252.0"/>
        <n v="261.0"/>
        <n v="123.0"/>
        <n v="246.0"/>
        <n v="156.0"/>
        <n v="231.0"/>
        <n v="96.0"/>
        <n v="102.0"/>
        <n v="81.0"/>
        <n v="135.0"/>
        <n v="-32.0"/>
        <n v="78.0"/>
        <n v="120.0"/>
        <n v="69.0"/>
        <n v="12.0"/>
        <n v="84.0"/>
        <n v="75.0"/>
        <n v="72.0"/>
        <n v="-177.0"/>
        <n v="52.0"/>
        <n v="90.0"/>
        <n v="39.0"/>
        <n v="249.0"/>
        <n v="44.0"/>
        <n v="-23.0"/>
        <n v="117.0"/>
        <n v="60.0"/>
        <n v="126.0"/>
        <n v="282.0"/>
        <n v="180.0"/>
        <n v="138.0"/>
        <n v="54.0"/>
        <n v="53.0"/>
        <n v="279.0"/>
        <n v="10.0"/>
        <n v="-14.0"/>
        <n v="57.0"/>
        <n v="-17.0"/>
      </sharedItems>
    </cacheField>
    <cacheField name="Ad Value" numFmtId="166">
      <sharedItems containsSemiMixedTypes="0" containsString="0" containsNumber="1">
        <n v="4900.0"/>
        <n v="2800.0"/>
        <n v="8400.0"/>
        <n v="130631.87"/>
        <n v="21000.0"/>
        <n v="237450.0"/>
        <n v="256431.91"/>
        <n v="24120.0"/>
        <n v="12600.0"/>
        <n v="326328.6"/>
        <n v="60101.92"/>
        <n v="157706.1"/>
        <n v="27454.54"/>
        <n v="931147.0"/>
        <n v="11200.0"/>
        <n v="24500.0"/>
        <n v="405854.0"/>
        <n v="731907.47"/>
        <n v="115101.0"/>
        <n v="16800.0"/>
        <n v="22400.0"/>
        <n v="712262.01"/>
        <n v="1471634.9"/>
        <n v="368159.09"/>
        <n v="721848.04"/>
        <n v="101485.71"/>
        <n v="245321.0"/>
        <n v="492310.0"/>
        <n v="387598.0"/>
        <n v="69231.0"/>
        <n v="18900.0"/>
        <n v="79278.0"/>
        <n v="44521.82"/>
        <n v="206388.0"/>
        <n v="220193.0"/>
        <n v="112340.0"/>
        <n v="6300.0"/>
        <n v="532680.25"/>
        <n v="133855.79"/>
        <n v="535595.0"/>
        <n v="1479000.0"/>
        <n v="393887.15"/>
        <n v="132648.9"/>
        <n v="129686.52"/>
        <n v="7000.0"/>
        <n v="11122.22"/>
        <n v="103934.78"/>
        <n v="103630.43"/>
        <n v="1100115.94"/>
        <n v="109406.35"/>
        <n v="222264.0"/>
        <n v="171230.0"/>
        <n v="673063.39"/>
        <n v="19588.8"/>
        <n v="72851.0"/>
        <n v="876976.43"/>
        <n v="609600.0"/>
        <n v="202373.38"/>
        <n v="371814.0"/>
        <n v="135629.92"/>
        <n v="69237.43"/>
        <n v="931162.0"/>
        <n v="420405.0"/>
        <n v="31944.0"/>
        <n v="14000.0"/>
        <n v="448957.0"/>
        <n v="162861.8"/>
        <n v="270995.0"/>
        <n v="605844.16"/>
        <n v="873452.0"/>
        <n v="243820.0"/>
        <n v="266268.13"/>
        <n v="41240.0"/>
        <n v="135809.0"/>
        <n v="27745.54"/>
        <n v="124936.73"/>
        <n v="135501.57"/>
        <n v="225542.74"/>
        <n v="135172.41"/>
        <n v="67914.06"/>
        <n v="36238.7"/>
        <n v="1089404.22"/>
        <n v="47250.0"/>
        <n v="23469.0"/>
        <n v="1104675.32"/>
        <n v="240408.0"/>
        <n v="104271.0"/>
        <n v="65187.0"/>
        <n v="28280.0"/>
        <n v="832168.0"/>
        <n v="13689.9"/>
        <n v="200893.42"/>
        <n v="51040.16"/>
        <n v="26575.04"/>
        <n v="212523.51"/>
        <n v="154468.4"/>
        <n v="195846.4"/>
        <n v="74279.0"/>
        <n v="237978.06"/>
        <n v="98307.21"/>
        <n v="15996.09"/>
        <n v="23110.0"/>
        <n v="20020.0"/>
        <n v="14700.0"/>
        <n v="2100.0"/>
        <n v="576176.75"/>
        <n v="131156.3"/>
        <n v="108301.13"/>
        <n v="965194.81"/>
        <n v="240901.04"/>
        <n v="1805201.3"/>
        <n v="115791.26"/>
        <n v="247113.0"/>
        <n v="522257.05"/>
        <n v="137145.0"/>
        <n v="762637.3"/>
        <n v="471677.12"/>
        <n v="206598.75"/>
        <n v="345083.0"/>
        <n v="115542.0"/>
        <n v="124362.0"/>
        <n v="82222.22"/>
        <n v="244352.35"/>
        <n v="123211.57"/>
        <n v="59923.08"/>
        <n v="1744797.08"/>
        <n v="368676.0"/>
        <n v="125407.52"/>
        <n v="133811.2"/>
        <n v="237104.61"/>
        <n v="119482.76"/>
        <n v="3500.0"/>
        <n v="393187.0"/>
        <n v="33823.0"/>
        <n v="186363.64"/>
        <n v="415134.74"/>
        <n v="314835.0"/>
        <n v="125636.36"/>
        <n v="1971.83"/>
        <n v="242962.96"/>
        <n v="2227220.78"/>
        <n v="124765.0"/>
        <n v="239175.39"/>
        <n v="158927.0"/>
        <n v="247631.0"/>
        <n v="909155.84"/>
        <n v="123411.0"/>
        <n v="28391.0"/>
        <n v="28328.69"/>
        <n v="1366219.0"/>
        <n v="61090.91"/>
        <n v="556175.32"/>
        <n v="53871.47"/>
        <n v="843196.0"/>
        <n v="246768.0"/>
        <n v="1123689.0"/>
        <n v="4200.0"/>
        <n v="910419.0"/>
        <n v="1230668.0"/>
        <n v="22715.0"/>
        <n v="372410.71"/>
        <n v="120909.09"/>
        <n v="123542.32"/>
        <n v="117306.0"/>
        <n v="120944.0"/>
        <n v="11797.8"/>
        <n v="14513.0"/>
        <n v="39825.0"/>
        <n v="15450.0"/>
        <n v="173191.0"/>
        <n v="119136.0"/>
        <n v="176299.42"/>
        <n v="33441.56"/>
        <n v="58130.43"/>
        <n v="94159.68"/>
        <n v="51601.0"/>
        <n v="147684.3"/>
        <n v="27601.0"/>
        <n v="55036.8"/>
        <n v="507664.58"/>
        <n v="1037538.0"/>
        <n v="445887.0"/>
        <n v="28368.51"/>
        <n v="20520.0"/>
        <n v="268854.17"/>
        <n v="218312.0"/>
        <n v="33050.77"/>
        <n v="33643.08"/>
        <n v="23940.0"/>
        <n v="39328.0"/>
        <n v="24152.1"/>
        <n v="199739.23"/>
        <n v="334768.56"/>
        <n v="270156.0"/>
        <n v="225073.05"/>
        <n v="847508.0"/>
        <n v="1389661.38"/>
        <n v="120081.17"/>
        <n v="1947608.0"/>
        <n v="9296.88"/>
        <n v="59475.0"/>
        <n v="395897.73"/>
        <n v="37675.0"/>
        <n v="127058.0"/>
        <n v="183922.08"/>
        <n v="2357662.34"/>
        <n v="149610.39"/>
        <n v="287800.0"/>
        <n v="68013.0"/>
        <n v="1192593.7"/>
        <n v="126634.24"/>
        <n v="795125.39"/>
        <n v="608211.6"/>
        <n v="62948.3"/>
        <n v="787643.0"/>
        <n v="68357.14"/>
        <n v="294056.0"/>
        <n v="291293.99"/>
        <n v="336611.0"/>
        <n v="515615.0"/>
        <n v="966152.17"/>
        <n v="27962.0"/>
        <n v="64260.0"/>
        <n v="133225.85"/>
        <n v="196844.0"/>
        <n v="29377.04"/>
        <n v="9220.0"/>
        <n v="167736.0"/>
        <n v="94727.0"/>
        <n v="889648.0"/>
        <n v="379053.96"/>
        <n v="378884.21"/>
        <n v="603820.75"/>
        <n v="881690.0"/>
        <n v="53307.69"/>
        <n v="1382349.64"/>
        <n v="793809.52"/>
        <n v="530158.73"/>
        <n v="797488.0"/>
        <n v="259090.91"/>
        <n v="221610.39"/>
        <n v="223770.0"/>
        <n v="216298.0"/>
        <n v="210837.66"/>
        <n v="143753.62"/>
        <n v="67892.0"/>
        <n v="257036.54"/>
        <n v="1048221.0"/>
        <n v="366584.42"/>
        <n v="489247.0"/>
        <n v="357228.2"/>
        <n v="655064.94"/>
        <n v="1642245.0"/>
        <n v="17273.0"/>
        <n v="5600.0"/>
        <n v="23946.0"/>
        <n v="70095.0"/>
        <n v="92014.0"/>
        <n v="315838.0"/>
        <n v="354381.0"/>
        <n v="22738.15"/>
        <n v="95127.0"/>
        <n v="114740.26"/>
        <n v="247489.0"/>
        <n v="864043.0"/>
        <n v="477967.01"/>
        <n v="240818.0"/>
        <n v="204750.0"/>
        <n v="123244.0"/>
        <n v="720228.97"/>
        <n v="101187.04"/>
        <n v="300106.0"/>
        <n v="943312.0"/>
        <n v="21703.5"/>
        <n v="31258.0"/>
        <n v="728129.87"/>
        <n v="27283.2"/>
        <n v="2073563.31"/>
        <n v="4817.4"/>
        <n v="30333.33"/>
        <n v="26404.56"/>
        <n v="126414.38"/>
        <n v="55293.91"/>
        <n v="199200.0"/>
        <n v="102504.9"/>
        <n v="558526.0"/>
        <n v="187034.0"/>
        <n v="724350.65"/>
        <n v="229315.0"/>
        <n v="21546.0"/>
        <n v="32479.0"/>
        <n v="744441.0"/>
        <n v="335580.0"/>
        <n v="476782.0"/>
        <n v="266652.2"/>
        <n v="48125.0"/>
        <n v="708571.43"/>
        <n v="253492.06"/>
        <n v="524603.17"/>
        <n v="286970.0"/>
        <n v="307978.0"/>
        <n v="146493.51"/>
        <n v="127532.47"/>
        <n v="145454.55"/>
        <n v="148571.43"/>
        <n v="148831.17"/>
        <n v="150006.6"/>
        <n v="792247.4"/>
        <n v="138441.56"/>
        <n v="244643.0"/>
        <n v="242828.0"/>
        <n v="119222.22"/>
        <n v="379862.0"/>
        <n v="174157.0"/>
        <n v="147301.59"/>
        <n v="288854.0"/>
        <n v="681111.11"/>
        <n v="298116.0"/>
        <n v="372380.95"/>
        <n v="227366.0"/>
        <n v="474920.63"/>
        <n v="89206.35"/>
        <n v="703925.0"/>
        <n v="856031.75"/>
        <n v="270265.38"/>
        <n v="8271.0"/>
        <n v="118213.2"/>
        <n v="320849.0"/>
        <n v="884232.9"/>
        <n v="14990.77"/>
        <n v="2166733.0"/>
        <n v="34182.4"/>
        <n v="36064.0"/>
        <n v="1119574.0"/>
        <n v="12851.56"/>
        <n v="727407.0"/>
        <n v="457982.14"/>
        <n v="239076.46"/>
        <n v="118608.7"/>
        <n v="243100.0"/>
        <n v="362010.4"/>
        <n v="236460.0"/>
        <n v="94003.53"/>
        <n v="785828.57"/>
        <n v="677646.1"/>
        <n v="125612.94"/>
        <n v="120035.0"/>
        <n v="246648.19"/>
        <n v="113626.8"/>
        <n v="36061.2"/>
        <n v="56202.85"/>
        <n v="33113.0"/>
        <n v="10500.0"/>
        <n v="155415.0"/>
        <n v="241764.0"/>
        <n v="83725.0"/>
        <n v="120968.0"/>
        <n v="31359.91"/>
        <n v="169487.32"/>
        <n v="754380.0"/>
        <n v="849568.39"/>
        <n v="210556.94"/>
        <n v="1863348.65"/>
        <n v="30680.0"/>
        <n v="342393.16"/>
        <n v="1366548.0"/>
        <n v="619040.0"/>
        <n v="30038.4"/>
        <n v="518578.82"/>
        <n v="173757.0"/>
        <n v="145966.11"/>
        <n v="1710336.0"/>
        <n v="172324.0"/>
        <n v="190723.32"/>
        <n v="35557.0"/>
        <n v="64298.87"/>
        <n v="28888.0"/>
        <n v="146531.81"/>
        <n v="20454.54"/>
        <n v="148149.0"/>
        <n v="1782309.0"/>
        <n v="24036.92"/>
        <n v="1053828.0"/>
        <n v="90039.6"/>
        <n v="10570.0"/>
        <n v="617555.0"/>
        <n v="252759.22"/>
        <n v="132306.0"/>
        <n v="253268.47"/>
        <n v="491142.0"/>
        <n v="245821.0"/>
        <n v="106703.0"/>
        <n v="42620.0"/>
        <n v="248156.0"/>
        <n v="881347.13"/>
        <n v="248490.0"/>
        <n v="378714.45"/>
        <n v="347760.0"/>
        <n v="27468.0"/>
        <n v="184905.8"/>
        <n v="757544.0"/>
        <n v="50591.0"/>
        <n v="67583.0"/>
        <n v="990887.0"/>
        <n v="416626.0"/>
        <n v="105323.0"/>
        <n v="122349.0"/>
        <n v="240555.91"/>
        <n v="245560.0"/>
        <n v="87949.09"/>
        <n v="145597.0"/>
        <n v="107084.1"/>
        <n v="213816.0"/>
        <n v="47396.0"/>
        <n v="16947.0"/>
        <n v="104618.0"/>
        <n v="285283.79"/>
        <n v="622971.43"/>
        <n v="14276.0"/>
        <n v="17887.69"/>
        <n v="287761.0"/>
        <n v="105836.16"/>
        <n v="8012.31"/>
        <n v="124090.91"/>
        <n v="64709.7"/>
        <n v="107604.0"/>
        <n v="39059.56"/>
        <n v="453900.0"/>
        <n v="688402.0"/>
        <n v="725555.9"/>
        <n v="375783.7"/>
        <n v="162272.73"/>
        <n v="39652.17"/>
        <n v="661831.0"/>
        <n v="1164416.79"/>
        <n v="102340.0"/>
        <n v="792037.0"/>
        <n v="6552.0"/>
        <n v="71892.86"/>
        <n v="28244.0"/>
        <n v="20701.0"/>
        <n v="22540.0"/>
        <n v="17472.0"/>
        <n v="788854.0"/>
        <n v="88412.7"/>
        <n v="703768.0"/>
        <n v="706825.4"/>
        <n v="710158.73"/>
        <n v="439717.0"/>
        <n v="705873.02"/>
        <n v="143042.57"/>
        <n v="29636.36"/>
        <n v="10321.85"/>
        <n v="56505.0"/>
        <n v="1212087.0"/>
        <n v="121869.0"/>
        <n v="1079636.36"/>
        <n v="533185.06"/>
        <n v="1734977.27"/>
        <n v="1621495.0"/>
        <n v="1051253.25"/>
        <n v="353987.01"/>
        <n v="177308.44"/>
        <n v="524996.75"/>
        <n v="1449270.0"/>
        <n v="248839.0"/>
        <n v="76035.0"/>
        <n v="90720.0"/>
        <n v="120623.09"/>
        <n v="244698.0"/>
        <n v="1198983.0"/>
        <n v="29852.31"/>
        <n v="214592.0"/>
        <n v="1217851.85"/>
        <n v="1718963.0"/>
        <n v="366785.71"/>
        <n v="247735.45"/>
        <n v="252628.42"/>
        <n v="281955.0"/>
        <n v="1133380.0"/>
        <n v="246000.0"/>
        <n v="43530.81"/>
        <n v="18302.31"/>
        <n v="10984.62"/>
        <n v="134402.0"/>
        <n v="17010.0"/>
        <n v="209851.0"/>
        <n v="57679.0"/>
        <n v="226996.75"/>
        <n v="141245.2"/>
        <n v="1858592.0"/>
        <n v="927330.0"/>
        <n v="232816.0"/>
        <n v="2334448.0"/>
        <n v="225842.53"/>
        <n v="223149.35"/>
        <n v="457766.0"/>
        <n v="97720.0"/>
        <n v="153724.0"/>
        <n v="1910504.0"/>
        <n v="1223896.1"/>
        <n v="60564.0"/>
        <n v="448607.14"/>
        <n v="151168.83"/>
        <n v="311164.0"/>
        <n v="1238816.0"/>
        <n v="152207.79"/>
        <n v="151948.05"/>
        <n v="61386.23"/>
        <n v="13466.8"/>
        <n v="26002.31"/>
        <n v="46458.46"/>
        <n v="34188.0"/>
        <n v="16632.0"/>
        <n v="32239.0"/>
        <n v="15864.0"/>
        <n v="19514.0"/>
        <n v="28538.0"/>
        <n v="24528.0"/>
        <n v="640751.0"/>
        <n v="337171.79"/>
        <n v="32718.0"/>
        <n v="19432.96"/>
        <n v="5034.62"/>
        <n v="14926.0"/>
        <n v="29635.0"/>
        <n v="48576.16"/>
        <n v="314628.0"/>
        <n v="14211.0"/>
        <n v="49154.54"/>
        <n v="142266.66"/>
        <n v="143973.0"/>
        <n v="54649.73"/>
        <n v="258514.29"/>
        <n v="88365.0"/>
        <n v="18220.0"/>
        <n v="4903.0"/>
        <n v="21011.2"/>
        <n v="654271.42"/>
        <n v="38368.12"/>
        <n v="202592.0"/>
        <n v="116817.0"/>
        <n v="246768.3"/>
        <n v="121658.48"/>
        <n v="296302.3"/>
        <n v="79935.5"/>
        <n v="1458946.0"/>
        <n v="953278.0"/>
        <n v="937157.42"/>
        <n v="32159.0"/>
        <n v="320949.0"/>
        <n v="359538.0"/>
        <n v="239124.0"/>
        <n v="470716.64"/>
        <n v="35059.54"/>
        <n v="67314.15"/>
        <n v="71195.0"/>
        <n v="7291.2"/>
        <n v="589131.58"/>
        <n v="2529002.85"/>
        <n v="20683.0"/>
        <n v="18838.62"/>
        <n v="382532.01"/>
        <n v="5925.0"/>
        <n v="10710.0"/>
        <n v="43994.0"/>
        <n v="114709.0"/>
        <n v="27518.4"/>
        <n v="128618.12"/>
        <n v="167527.0"/>
        <n v="29174.0"/>
        <n v="6293.0"/>
        <n v="120002.0"/>
        <n v="133112.0"/>
        <n v="83905.0"/>
        <n v="68366.52"/>
        <n v="607500.0"/>
        <n v="373760.0"/>
        <n v="46478.82"/>
        <n v="32787.39"/>
        <n v="275466.98"/>
        <n v="22820.0"/>
        <n v="13875.0"/>
        <n v="19049.42"/>
        <n v="65922.64"/>
        <n v="293758.76"/>
        <n v="339413.57"/>
        <n v="2242233.34"/>
        <n v="31253.0"/>
        <n v="487438.0"/>
        <n v="165352.24"/>
        <n v="907397.66"/>
        <n v="231036.0"/>
        <n v="749707.65"/>
        <n v="1833055.0"/>
        <n v="4842.0"/>
        <n v="344360.9"/>
        <n v="1161537.0"/>
        <n v="1199700.0"/>
        <n v="79228.0"/>
        <n v="13817.0"/>
        <n v="1381458.0"/>
        <n v="173334.76"/>
        <n v="1515022.0"/>
        <n v="28498.0"/>
        <n v="64509.4"/>
        <n v="71908.0"/>
        <n v="87739.0"/>
        <n v="6804.0"/>
        <n v="77130.75"/>
        <n v="333384.0"/>
        <n v="438690.48"/>
        <n v="145227.7"/>
        <n v="9064.0"/>
        <n v="40259.74"/>
        <n v="39220.78"/>
        <n v="11540.18"/>
        <n v="5794.64"/>
        <n v="1099164.0"/>
        <n v="282857.14"/>
        <n v="726839.0"/>
        <n v="514410.0"/>
        <n v="1009699.0"/>
        <n v="756827.59"/>
        <n v="598965.0"/>
        <n v="212119.94"/>
        <n v="945175.0"/>
        <n v="749767.7"/>
        <n v="149870.13"/>
        <n v="142857.14"/>
        <n v="114285.71"/>
        <n v="454961.0"/>
        <n v="104665.67"/>
        <n v="143116.88"/>
        <n v="226439.0"/>
        <n v="222084.0"/>
        <n v="106152.92"/>
        <n v="103922.04"/>
        <n v="1211407.83"/>
        <n v="49871.0"/>
        <n v="25443.21"/>
        <n v="27093.0"/>
        <n v="239865.65"/>
        <n v="28645.83"/>
        <n v="9867.31"/>
        <n v="269657.98"/>
        <n v="200571.43"/>
        <n v="591428.57"/>
        <n v="96868.88"/>
        <n v="128271.1"/>
        <n v="447774.0"/>
        <n v="72879.0"/>
        <n v="251061.71"/>
        <n v="87934.0"/>
        <n v="134977.0"/>
        <n v="546844.0"/>
        <n v="608549.0"/>
        <n v="242486.0"/>
        <n v="107412.37"/>
        <n v="874557.09"/>
        <n v="244987.0"/>
        <n v="975113.0"/>
        <n v="120242.0"/>
        <n v="173320.0"/>
        <n v="186617.0"/>
        <n v="867597.3"/>
        <n v="4720086.04"/>
        <n v="925665.58"/>
        <n v="29972.0"/>
        <n v="135229.33"/>
        <n v="195731.93"/>
        <n v="10902.5"/>
        <n v="127061.0"/>
        <n v="118035.0"/>
        <n v="248494.0"/>
        <n v="242282.0"/>
        <n v="244179.78"/>
        <n v="7550.0"/>
        <n v="1150876.0"/>
        <n v="57402.69"/>
        <n v="27186.0"/>
        <n v="1504520.0"/>
        <n v="18075.0"/>
        <n v="43716.0"/>
        <n v="18469.0"/>
        <n v="13740.23"/>
        <n v="181708.04"/>
        <n v="40812.64"/>
        <n v="8849.0"/>
        <n v="402592.9"/>
        <n v="856782.0"/>
        <n v="16581.6"/>
        <n v="155293.0"/>
        <n v="439485.72"/>
        <n v="10326.0"/>
        <n v="575908.0"/>
        <n v="117539.0"/>
        <n v="370080.7"/>
        <n v="8444.8"/>
        <n v="53850.0"/>
        <n v="12313.0"/>
        <n v="428600.65"/>
        <n v="208529.22"/>
        <n v="1712296.0"/>
        <n v="2192634.74"/>
        <n v="355396.0"/>
        <n v="186068.0"/>
        <n v="182526.9"/>
        <n v="208913.96"/>
        <n v="421192.0"/>
        <n v="184780.3"/>
        <n v="181561.1"/>
        <n v="183607.14"/>
        <n v="1767730.52"/>
        <n v="330681.82"/>
        <n v="649681.0"/>
        <n v="188321.0"/>
        <n v="188321.4"/>
        <n v="1444292.21"/>
        <n v="366269.48"/>
        <n v="1278913.0"/>
        <n v="1542403.0"/>
        <n v="427484.1"/>
        <n v="433217.53"/>
        <n v="1006322.0"/>
        <n v="229947.0"/>
        <n v="1161505.0"/>
        <n v="228645.5"/>
        <n v="13692.0"/>
        <n v="1389227.51"/>
        <n v="63733.77"/>
        <n v="63944.81"/>
        <n v="737370.13"/>
        <n v="126195.0"/>
        <n v="364464.29"/>
        <n v="123457.79"/>
        <n v="63522.73"/>
        <n v="679689.78"/>
        <n v="251527.0"/>
        <n v="65794.0"/>
        <n v="1142224.0"/>
        <n v="65000.0"/>
        <n v="123246.75"/>
        <n v="124038.0"/>
        <n v="755874.0"/>
        <n v="54800.31"/>
        <n v="93214.8"/>
        <n v="38482.04"/>
        <n v="242627.0"/>
        <n v="16135.0"/>
        <n v="172843.0"/>
        <n v="9800.0"/>
        <n v="542538.0"/>
        <n v="117775.22"/>
        <n v="12664.0"/>
        <n v="16027.2"/>
        <n v="15248.1"/>
        <n v="59909.0"/>
        <n v="43088.0"/>
        <n v="61103.73"/>
        <n v="98227.03"/>
        <n v="57786.0"/>
        <n v="311743.99"/>
        <n v="2104759.0"/>
        <n v="383782.61"/>
        <n v="1525009.0"/>
        <n v="763910.14"/>
        <n v="130472.0"/>
        <n v="763348.0"/>
        <n v="1883210.0"/>
        <n v="18266.0"/>
        <n v="141859.0"/>
        <n v="112590.94"/>
        <n v="29025.0"/>
        <n v="93759.0"/>
        <n v="782224.0"/>
        <n v="1295990.0"/>
        <n v="285879.0"/>
        <n v="11174.52"/>
        <n v="66159.87"/>
        <n v="65062.7"/>
        <n v="218516.0"/>
        <n v="102202.0"/>
        <n v="566796.0"/>
        <n v="11754.0"/>
        <n v="16976.0"/>
        <n v="40998.0"/>
        <n v="125078.37"/>
        <n v="96880.0"/>
        <n v="485081.0"/>
        <n v="131498.0"/>
        <n v="205348.24"/>
        <n v="1006178.0"/>
        <n v="37791.78"/>
        <n v="287888.21"/>
        <n v="37212.0"/>
        <n v="50421.0"/>
        <n v="50285.25"/>
        <n v="18350.77"/>
        <n v="172007.0"/>
        <n v="106546.0"/>
        <n v="424498.02"/>
        <n v="128202.41"/>
        <n v="22638.45"/>
        <n v="40715.36"/>
        <n v="47491.0"/>
        <n v="678057.0"/>
        <n v="69867.0"/>
        <n v="28826.7"/>
        <n v="60912.0"/>
        <n v="549017.86"/>
        <n v="38332.0"/>
        <n v="40466.0"/>
        <n v="125990.26"/>
        <n v="140700.0"/>
        <n v="12509.84"/>
        <n v="45000.0"/>
        <n v="33797.08"/>
        <n v="2472902.0"/>
        <n v="206776.81"/>
        <n v="1248515.92"/>
        <n v="346588.64"/>
        <n v="131022.11"/>
        <n v="34891.0"/>
        <n v="25812.89"/>
        <n v="412017.39"/>
        <n v="252118.0"/>
        <n v="1205368.0"/>
        <n v="127871.0"/>
        <n v="92416.0"/>
        <n v="57275.0"/>
        <n v="20165.0"/>
        <n v="29049.26"/>
        <n v="11525.0"/>
        <n v="460000.0"/>
        <n v="151688.31"/>
        <n v="153766.23"/>
        <n v="627107.0"/>
        <n v="154990.0"/>
        <n v="152727.27"/>
        <n v="619740.26"/>
        <n v="1255011.0"/>
        <n v="309571.0"/>
        <n v="1231948.05"/>
        <n v="1265100.0"/>
        <n v="29534.0"/>
        <n v="19050.0"/>
        <n v="122144.0"/>
        <n v="388707.0"/>
        <n v="36666.0"/>
        <n v="187119.0"/>
        <n v="384941.43"/>
        <n v="19190.02"/>
        <n v="7510.0"/>
        <n v="222197.0"/>
        <n v="1444071.0"/>
        <n v="406641.0"/>
        <n v="152057.77"/>
        <n v="531473.0"/>
        <n v="1075272.73"/>
        <n v="211991.88"/>
        <n v="184634.74"/>
        <n v="376746.0"/>
        <n v="1623417.0"/>
        <n v="408893.17"/>
        <n v="1206574.0"/>
        <n v="215454.55"/>
        <n v="410133.12"/>
        <n v="128181.82"/>
        <n v="220456.17"/>
        <n v="444001.0"/>
        <n v="1762634.0"/>
        <n v="218917.21"/>
        <n v="1332004.0"/>
        <n v="124074.39"/>
        <n v="241073.61"/>
        <n v="245905.43"/>
        <n v="22907.0"/>
        <n v="109313.0"/>
        <n v="176700.1"/>
        <n v="263465.0"/>
        <n v="247970.78"/>
        <n v="120802.0"/>
        <n v="242095.24"/>
        <n v="24043.65"/>
        <n v="349480.52"/>
        <n v="1840157.0"/>
        <n v="874896.59"/>
        <n v="993782.47"/>
        <n v="126842.0"/>
        <n v="255194.0"/>
        <n v="363395.0"/>
        <n v="494824.13"/>
        <n v="246997.0"/>
        <n v="12238.8"/>
        <n v="775073.0"/>
        <n v="124766.98"/>
        <n v="1231543.42"/>
        <n v="245132.28"/>
        <n v="249533.95"/>
        <n v="121243.0"/>
        <n v="124257.72"/>
        <n v="556666.67"/>
        <n v="141441.8"/>
        <n v="756044.0"/>
        <n v="617777.78"/>
        <n v="316954.0"/>
        <n v="1134711.04"/>
        <n v="377178.12"/>
        <n v="438177.0"/>
        <n v="469388.0"/>
        <n v="502669.0"/>
        <n v="665714.29"/>
        <n v="65517.0"/>
        <n v="752964.0"/>
        <n v="752642.0"/>
        <n v="20925.0"/>
        <n v="733168.83"/>
        <n v="54082.04"/>
        <n v="736003.25"/>
        <n v="738837.66"/>
        <n v="17636.36"/>
        <n v="732853.9"/>
        <n v="732538.96"/>
        <n v="1040065.13"/>
        <n v="324383.12"/>
        <n v="40581.69"/>
        <n v="24192.0"/>
        <n v="146485.0"/>
        <n v="289490.93"/>
        <n v="439435.0"/>
        <n v="364047.62"/>
        <n v="436596.0"/>
        <n v="114890.55"/>
        <n v="110242.88"/>
        <n v="951039.0"/>
        <n v="972479.76"/>
        <n v="112273.0"/>
        <n v="72300.0"/>
        <n v="203096.0"/>
        <n v="760977.0"/>
        <n v="88539.0"/>
        <n v="272072.0"/>
        <n v="345221.0"/>
        <n v="263275.0"/>
        <n v="66959.0"/>
        <n v="221651.0"/>
        <n v="128486.11"/>
        <n v="174190.03"/>
        <n v="171463.7"/>
        <n v="217012.0"/>
        <n v="114193.94"/>
        <n v="29220.78"/>
        <n v="173471.0"/>
        <n v="31403.08"/>
        <n v="112932.0"/>
        <n v="8379.0"/>
        <n v="111188.56"/>
        <n v="15572.0"/>
        <n v="372101.0"/>
        <n v="1841273.44"/>
        <n v="1140193.0"/>
        <n v="14937.0"/>
        <n v="107084.0"/>
        <n v="106731.9"/>
        <n v="215930.0"/>
        <n v="537182.0"/>
        <n v="21395.0"/>
        <n v="103885.71"/>
        <n v="22389.23"/>
        <n v="128704.0"/>
        <n v="12525.0"/>
        <n v="16773.02"/>
        <n v="115525.11"/>
        <n v="212682.0"/>
        <n v="7551.6"/>
        <n v="1187938.96"/>
        <n v="749278.2"/>
        <n v="56320.18"/>
        <n v="31208.0"/>
        <n v="19409.0"/>
        <n v="702624.0"/>
        <n v="1269199.0"/>
        <n v="23586.96"/>
        <n v="101775.0"/>
        <n v="127118.0"/>
        <n v="46959.25"/>
        <n v="51818.0"/>
        <n v="162163.01"/>
        <n v="62181.06"/>
        <n v="297006.27"/>
        <n v="657972.6"/>
        <n v="114216.3"/>
        <n v="117068.97"/>
        <n v="119024.52"/>
        <n v="93783.0"/>
      </sharedItems>
    </cacheField>
    <cacheField name="Reported ROI" numFmtId="38">
      <sharedItems containsSemiMixedTypes="0" containsString="0" containsNumber="1">
        <n v="66.15"/>
        <n v="86.8"/>
        <n v="15624.0"/>
        <n v="3338.3700111111075"/>
        <n v="50400.0"/>
        <n v="20480.0625"/>
        <n v="3365.66881875"/>
        <n v="13059.75"/>
        <n v="6233.0625"/>
        <n v="49204.8"/>
        <n v="16632.0"/>
        <n v="231693.30599999972"/>
        <n v="111789.5712"/>
        <n v="3784.9464"/>
        <n v="43652.7186"/>
        <n v="7914.749500000002"/>
        <n v="4284.0"/>
        <n v="281.75"/>
        <n v="20292.7"/>
        <n v="16833.87181"/>
        <n v="4412.204999999983"/>
        <n v="223.99999999999994"/>
        <n v="447.9999999999999"/>
        <n v="46805.78922857114"/>
        <n v="1519.0"/>
        <n v="15385.273954545435"/>
        <n v="79154.20434999968"/>
        <n v="37480.571307692255"/>
        <n v="2121.9739363636363"/>
        <n v="5887.704000000001"/>
        <n v="5661.5650000000005"/>
        <n v="107558.445"/>
        <n v="101744.475"/>
        <n v="130846.59"/>
        <n v="-2126.25"/>
        <n v="3012.5640000000003"/>
        <n v="137.8461538461538"/>
        <n v="3005.22285"/>
        <n v="2989.0675862068956"/>
        <n v="14945.337931034415"/>
        <n v="17934.405517241335"/>
        <n v="4089.29857142857"/>
        <n v="2434.0333333333233"/>
        <n v="-811.9999999999992"/>
        <n v="-2650.666666666664"/>
        <n v="914.6666666666658"/>
        <n v="6806.469861111104"/>
        <n v="3078.6831700000007"/>
        <n v="32135.699999999997"/>
        <n v="15462.27272727271"/>
        <n v="4529.702225000001"/>
        <n v="6425.077920000001"/>
        <n v="20419.40958333325"/>
        <n v="6157.366340000001"/>
        <n v="9152.7741"/>
        <n v="2982.7899600000005"/>
        <n v="15398.35625"/>
        <n v="-1663.999999999996"/>
        <n v="90756.81818181807"/>
        <n v="70.0"/>
        <n v="3050.9247"/>
        <n v="4782.5545999999995"/>
        <n v="32219.781799999968"/>
        <n v="1917.162955"/>
        <n v="60480.00000000001"/>
        <n v="25302.66662"/>
        <n v="4376.254"/>
        <n v="3145.4325625"/>
        <n v="7112.448"/>
        <n v="3111.6959999999967"/>
        <n v="2446.1428571428564"/>
        <n v="20191.90169999988"/>
        <n v="352.5984"/>
        <n v="159543.69"/>
        <n v="8371.13864999999"/>
        <n v="9168.38994999999"/>
        <n v="9567.015599999988"/>
        <n v="47413.33333333334"/>
        <n v="8865.88140952381"/>
        <n v="12216.74571428564"/>
        <n v="256340.54880000002"/>
        <n v="403.2"/>
        <n v="137090.1114"/>
        <n v="60167.39076923077"/>
        <n v="7319.454545454525"/>
        <n v="46845.12857142857"/>
        <n v="-296.622857142857"/>
        <n v="-49.41176470588234"/>
        <n v="26416.0"/>
        <n v="19454.803333333257"/>
        <n v="18729.107"/>
        <n v="13098.091666666614"/>
        <n v="13415.12068571428"/>
        <n v="527.9999999999998"/>
        <n v="4387.538095238094"/>
        <n v="10044.698000000002"/>
        <n v="7802.24"/>
        <n v="1896.9650000000001"/>
        <n v="3062.0834950000003"/>
        <n v="629.9999999999974"/>
        <n v="36085.36"/>
        <n v="379.75"/>
        <n v="39123.0"/>
        <n v="412.39999999999986"/>
        <n v="4462.295714285688"/>
        <n v="65756.9298"/>
        <n v="29232.0"/>
        <n v="3591.9309875"/>
        <n v="7113.832425000001"/>
        <n v="3458.3220133333293"/>
        <n v="3108.9654300000007"/>
        <n v="2371.2774750000003"/>
        <n v="1901.5936800000002"/>
        <n v="7881.9172499999995"/>
        <n v="34238.418342857134"/>
        <n v="791.9999999999997"/>
        <n v="759.5"/>
        <n v="175.0"/>
        <n v="506.3333333333328"/>
        <n v="93555.0"/>
        <n v="5163.18"/>
        <n v="303.8"/>
        <n v="16600.445257142852"/>
        <n v="83055.2185037037"/>
        <n v="526493.52"/>
        <n v="161525.25818181812"/>
        <n v="127114.65"/>
        <n v="45813.600000000006"/>
        <n v="41608.399999999965"/>
        <n v="37937.45454545454"/>
        <n v="19302.759"/>
        <n v="12053.6052"/>
        <n v="10105.95168"/>
        <n v="9567.0144"/>
        <n v="7084.117"/>
        <n v="5075.390285714256"/>
        <n v="4732.954666666665"/>
        <n v="4271.0425000000005"/>
        <n v="3610.701599999999"/>
        <n v="1130.5329150000002"/>
        <n v="752.5"/>
        <n v="579.8582624999999"/>
        <n v="439.09000000000003"/>
        <n v="355.91111111111076"/>
        <n v="243.31034482758614"/>
        <n v="173.24999999999994"/>
        <n v="-3675.0"/>
        <n v="13828.241999999998"/>
        <n v="501.13636363636306"/>
        <n v="12066.3796"/>
        <n v="235.20000000000002"/>
        <n v="1299.61356"/>
        <n v="77215.58480000001"/>
        <n v="3345.8477777777744"/>
        <n v="180520.13000000003"/>
        <n v="3328.998725"/>
        <n v="7578.1319999999805"/>
        <n v="6005.956075"/>
        <n v="2310.2743300000006"/>
        <n v="288004.5"/>
        <n v="8770.328950000001"/>
        <n v="4931.169890909086"/>
        <n v="6385.779545454546"/>
        <n v="3968.4545000000003"/>
        <n v="895.9999999999991"/>
        <n v="2723.563333333322"/>
        <n v="4814.249999999981"/>
        <n v="11476.269540000001"/>
        <n v="4086.1799999999753"/>
        <n v="3151.8517666666544"/>
        <n v="2810.0520250000004"/>
        <n v="4048.380157142833"/>
        <n v="271.9999999999999"/>
        <n v="4793.8464"/>
        <n v="851.199999999999"/>
        <n v="65429.8905"/>
        <n v="151.9"/>
        <n v="16670.566956521656"/>
        <n v="4120.532799999975"/>
        <n v="7694.144000000001"/>
        <n v="3293.1195833333295"/>
        <n v="3435.12935"/>
        <n v="1024.5454545454545"/>
        <n v="274.40000000000003"/>
        <n v="1568.0"/>
        <n v="40.25"/>
        <n v="12581.984000000002"/>
        <n v="47690.43"/>
        <n v="2571.818232"/>
        <n v="1786.9686450000004"/>
        <n v="26712.0"/>
        <n v="38986.133702880004"/>
        <n v="6132.0"/>
        <n v="74.66666666666659"/>
        <n v="36288.0"/>
        <n v="9051.50625"/>
        <n v="26358.719999999932"/>
        <n v="2359.3730400000004"/>
        <n v="5524.615384615376"/>
        <n v="4816.060466666648"/>
        <n v="32.55"/>
        <n v="1045.3333333333323"/>
        <n v="18480.0"/>
        <n v="4221.0"/>
        <n v="3717.0"/>
        <n v="3490.1391"/>
        <n v="3725.4320533333293"/>
        <n v="32256.0"/>
        <n v="46400.43291666664"/>
        <n v="2869.5950000000003"/>
        <n v="3737.11546875"/>
        <n v="228854.88"/>
        <n v="31752.0"/>
        <n v="6190.775000000001"/>
        <n v="10107.366857142855"/>
        <n v="68186.688"/>
        <n v="4072.5629999999996"/>
        <n v="3098.981249999996"/>
        <n v="1176.0"/>
        <n v="580.3636363636363"/>
        <n v="414.9453846153845"/>
        <n v="26757.204923076923"/>
        <n v="1246.46236"/>
        <n v="154.0"/>
        <n v="71043.388"/>
        <n v="2341.8182166666575"/>
        <n v="12792.032360000001"/>
        <n v="202.125"/>
        <n v="324.79999999999995"/>
        <n v="1476.3699999999985"/>
        <n v="2799.9999999999973"/>
        <n v="2262.60174"/>
        <n v="10118.352"/>
        <n v="4490.799945945942"/>
        <n v="83.99999999999993"/>
        <n v="14189.16"/>
        <n v="18381.75359999999"/>
        <n v="575.9999999999998"/>
        <n v="201.59999999999977"/>
        <n v="48543.364799999996"/>
        <n v="121.8"/>
        <n v="29312.590944000003"/>
        <n v="392.0"/>
        <n v="31864.664999999786"/>
        <n v="81.375"/>
        <n v="3854.339999999996"/>
        <n v="78070.50125"/>
        <n v="627.2"/>
        <n v="607.6"/>
        <n v="342.99999999999966"/>
        <n v="648.9999999999961"/>
        <n v="1617.0"/>
        <n v="9310.26775"/>
        <n v="3972.727242857119"/>
        <n v="2841.4733600000004"/>
        <n v="22061.595657142858"/>
        <n v="2698.038"/>
        <n v="2781.7120000000004"/>
        <n v="6468.714788571423"/>
        <n v="262.5"/>
        <n v="606.7439999999963"/>
        <n v="4536.0"/>
        <n v="690.666666666666"/>
        <n v="1088.475"/>
        <n v="245.53846153846146"/>
        <n v="643.3269230769229"/>
        <n v="-496.6956521739129"/>
        <n v="-553.4117647058824"/>
        <n v="-278.09999999999997"/>
        <n v="223416.39"/>
        <n v="5616.411428571394"/>
        <n v="302.4"/>
        <n v="4760.084340000001"/>
        <n v="62201.3016"/>
        <n v="28350.0"/>
        <n v="340.20000000000005"/>
        <n v="74988.2547"/>
        <n v="115.29411764705881"/>
        <n v="177961.79519999996"/>
        <n v="74305.44"/>
        <n v="146.99999999999983"/>
        <n v="5168.950499999978"/>
        <n v="313.6"/>
        <n v="470.40000000000003"/>
        <n v="634.8230000000001"/>
        <n v="1265.8464000000001"/>
        <n v="5330.4780900000005"/>
        <n v="1898694.54"/>
        <n v="303.9999999999999"/>
        <n v="735713.5499999999"/>
        <n v="-149.99999999999991"/>
        <n v="174.99999999999994"/>
        <n v="52765.4286"/>
        <n v="28224.0"/>
        <n v="32626.800000000003"/>
        <n v="41763.149999999965"/>
        <n v="16590.0"/>
        <n v="4032.81255"/>
        <n v="165698.808"/>
        <n v="4551.091029"/>
        <n v="4048.38"/>
        <n v="345.523524324324"/>
        <n v="295.72941176470584"/>
        <n v="231.0"/>
        <n v="1310.933333333328"/>
        <n v="35503.587"/>
        <n v="3745.1105625"/>
        <n v="10377.82536"/>
        <n v="7739.8951625"/>
        <n v="2824.3581818181788"/>
        <n v="4706.072863636363"/>
        <n v="28476.2688"/>
        <n v="57291.54080000001"/>
        <n v="13201.78311"/>
        <n v="9206.223033333325"/>
        <n v="114316.1217391304"/>
        <n v="2125.9259"/>
        <n v="4444.65"/>
        <n v="637.41176470588"/>
        <n v="415.05882352941177"/>
        <n v="2440.431"/>
        <n v="475.8"/>
        <n v="26723.096775"/>
        <n v="64424.25"/>
        <n v="21168.0"/>
        <n v="453.5999999999989"/>
        <n v="218.39999999999978"/>
        <n v="2287.0440000000003"/>
        <n v="5287.7598"/>
        <n v="17242.695"/>
        <n v="710.499999999997"/>
        <n v="67782.792275"/>
        <n v="8631.368653846155"/>
        <n v="25401.478260869564"/>
        <n v="6006.260869565214"/>
        <n v="3008.8181818181783"/>
        <n v="27972.000000000004"/>
        <n v="2764.399354838707"/>
        <n v="22858.04591666666"/>
        <n v="2427.156266666666"/>
        <n v="34342.64982340425"/>
        <n v="9143.941985000001"/>
        <n v="8312.674531818184"/>
        <n v="3953.3754000000004"/>
        <n v="979.1957777777768"/>
        <n v="13935.222307692304"/>
        <n v="8984.08125714285"/>
        <n v="785129.52"/>
        <n v="47628.0"/>
        <n v="568023.2805"/>
        <n v="48195.0"/>
        <n v="898751.37"/>
        <n v="49329.0"/>
        <n v="11859.145"/>
        <n v="41126.4"/>
        <n v="68647.65418421052"/>
        <n v="17196.63"/>
        <n v="158079.6"/>
        <n v="230.99999999999991"/>
        <n v="392.00000000000006"/>
        <n v="1736.0"/>
        <n v="11324.197250000001"/>
        <n v="5329.034000000001"/>
        <n v="2165.3333333333308"/>
        <n v="12991.704000000002"/>
        <n v="427.6363636363636"/>
        <n v="854.6048"/>
        <n v="4504.628571428565"/>
        <n v="4736.07529411763"/>
        <n v="6216.000000000001"/>
        <n v="537.6"/>
        <n v="515.2"/>
        <n v="1030.4"/>
        <n v="22511.999999999996"/>
        <n v="253.8666666666664"/>
        <n v="1247.9999999999995"/>
        <n v="1151.9999999999995"/>
        <n v="218819.37"/>
        <n v="72061.488"/>
        <n v="7960.133159999999"/>
        <n v="11366.5263"/>
        <n v="6943.938625000001"/>
        <n v="2998.8"/>
        <n v="100316.72888888873"/>
        <n v="20376.835555555535"/>
        <n v="10566.34569642854"/>
        <n v="25435.233376"/>
        <n v="7577.272690909082"/>
        <n v="36353.74148571428"/>
        <n v="71773.92"/>
        <n v="34839.002257142856"/>
        <n v="10881.818220000001"/>
        <n v="53186.4936"/>
        <n v="3431.1399999999962"/>
        <n v="47044.815"/>
        <n v="4408.4238"/>
        <n v="15663.9"/>
        <n v="187598.47409999996"/>
        <n v="23000.57919999999"/>
        <n v="467.99999999999716"/>
        <n v="2245.090909090909"/>
        <n v="647.999999999996"/>
        <n v="144.66666666666606"/>
        <n v="2506.7815384615246"/>
        <n v="3916.846153846141"/>
        <n v="11952.19911"/>
        <n v="17385.12878048779"/>
        <n v="94339.8899999999"/>
        <n v="134.4"/>
        <n v="277.2"/>
        <n v="8431.44166"/>
        <n v="7032.925625"/>
        <n v="3734.6584545454507"/>
        <n v="39303.8964"/>
        <n v="19706.94"/>
        <n v="41455.2"/>
        <n v="1487.9999999999964"/>
        <n v="3948.0"/>
        <n v="587.7654545454545"/>
        <n v="159816.59999999998"/>
        <n v="190468.97999999998"/>
        <n v="1714.3125"/>
        <n v="5211.327000000001"/>
        <n v="4075.3815"/>
        <n v="636.6682000000001"/>
        <n v="3805.08"/>
        <n v="2639.02598"/>
        <n v="4949.779999999998"/>
        <n v="46825.55612903225"/>
        <n v="36644.13743333329"/>
        <n v="17724.2048"/>
        <n v="3378.375"/>
        <n v="2834.6120000000005"/>
        <n v="106737.93335399998"/>
        <n v="36731.67747"/>
        <n v="133566.8928"/>
        <n v="170160.10199999998"/>
        <n v="2777.6"/>
        <n v="58957.0"/>
        <n v="18080.14666666666"/>
        <n v="1329.9999999999918"/>
        <n v="730.026818181818"/>
        <n v="461.99999999999955"/>
        <n v="33758.64"/>
        <n v="115772.64933000001"/>
        <n v="25447.784727272727"/>
        <n v="57852.416349"/>
        <n v="38360.921235"/>
        <n v="163.79160000000002"/>
        <n v="2890.587917647049"/>
        <n v="3564.6156000000005"/>
        <n v="463.9215176470588"/>
        <n v="41391.0"/>
        <n v="273055.06080000004"/>
        <n v="33768.0"/>
        <n v="124411.29750000002"/>
        <n v="1446.2608695652145"/>
        <n v="142.4347826086956"/>
        <n v="5090.6666666666615"/>
        <n v="13977.940909090907"/>
        <n v="16380.0"/>
        <n v="5305.997"/>
        <n v="1776.823"/>
        <n v="49014.39398333333"/>
        <n v="26838.0"/>
        <n v="8839.384615384586"/>
        <n v="118876.896"/>
        <n v="5171.0399999999945"/>
        <n v="1948.739999999993"/>
        <n v="28536.904999999882"/>
        <n v="-5369.28"/>
        <n v="85820.76"/>
        <n v="2354.4915254237258"/>
        <n v="22398.7848"/>
        <n v="1889.999999999998"/>
        <n v="103950.0"/>
        <n v="253835.29462941174"/>
        <n v="10950.856992"/>
        <n v="26506.265431578864"/>
        <n v="13181.587120000002"/>
        <n v="156685.62"/>
        <n v="27231.73894736838"/>
        <n v="91411.95024000002"/>
        <n v="3666.5585125000002"/>
        <n v="5101.2988000000005"/>
        <n v="6347.107636363607"/>
        <n v="8571.428653846126"/>
        <n v="11162.33775"/>
        <n v="8625.379500000001"/>
        <n v="30976.873340000006"/>
        <n v="2894.687163636363"/>
        <n v="3423.1169100000006"/>
        <n v="6041.086254545427"/>
        <n v="1254.4"/>
        <n v="22017.86999999994"/>
        <n v="27552.0"/>
        <n v="305963.28"/>
        <n v="28.6363636363636"/>
        <n v="20.045454545454522"/>
        <n v="24.818181818181788"/>
        <n v="279.9999999999997"/>
        <n v="286.9999999999997"/>
        <n v="21970.95197142844"/>
        <n v="180.8333333333326"/>
        <n v="157.49999999999937"/>
        <n v="729335.0399999999"/>
        <n v="271684.92"/>
        <n v="3171.84"/>
        <n v="8351.999999999989"/>
        <n v="2946.0318"/>
        <n v="19807.131428571378"/>
        <n v="26885.96486842105"/>
        <n v="10016.697600000001"/>
        <n v="14699.248026315767"/>
        <n v="32693.33328"/>
        <n v="18781.308"/>
        <n v="10584.279310344811"/>
        <n v="25370.759971052565"/>
        <n v="20996.491010526282"/>
        <n v="4103.4921"/>
        <n v="174221.4375"/>
        <n v="59066.190749999994"/>
        <n v="47252.952600000004"/>
        <n v="14053.79976"/>
        <n v="17837.51508"/>
        <n v="47040.0"/>
        <n v="16464.0"/>
        <n v="25401.6"/>
        <n v="789.5045454545433"/>
        <n v="264.59999999999974"/>
        <n v="42556.752"/>
        <n v="6060.481111111106"/>
        <n v="7664.726111111104"/>
        <n v="198421.86276000002"/>
        <n v="55706.672699999996"/>
        <n v="18568.890900000002"/>
        <n v="14147.726400000001"/>
        <n v="123.19999999999987"/>
        <n v="1099.3231333333324"/>
        <n v="20682.451363636337"/>
        <n v="107.99999999999935"/>
        <n v="11674.604307692282"/>
        <n v="2969.9764705882244"/>
        <n v="16093.876250000001"/>
        <n v="2646.0"/>
        <n v="1734.9606"/>
        <n v="41965.78846153832"/>
        <n v="11703.988022222211"/>
        <n v="3862.0043538461523"/>
        <n v="5693.2176"/>
        <n v="3993.785714285713"/>
        <n v="133038.82200000001"/>
        <n v="8620.137931034446"/>
        <n v="4203.733333333329"/>
        <n v="8232.0"/>
        <n v="7874.999999999993"/>
        <n v="2136.4438636363634"/>
        <n v="24416.816282142852"/>
        <n v="9429.94284"/>
        <n v="22768.90896"/>
        <n v="6908.711699999972"/>
        <n v="3245.0009499999987"/>
        <n v="1884.1941000000002"/>
        <n v="4286.96428571426"/>
        <n v="9896.727272727247"/>
        <n v="616.7368421052582"/>
        <n v="32205.6"/>
        <n v="23436.0"/>
        <n v="18909.694566666647"/>
        <n v="31500.0"/>
        <n v="8094.54545454544"/>
        <n v="92967.38181818166"/>
        <n v="1399.9999999999986"/>
        <n v="1110.6666666666656"/>
        <n v="1230.3232941176427"/>
        <n v="784.0"/>
        <n v="268.33333333333326"/>
        <n v="2729.852714285698"/>
        <n v="51071.99999999999"/>
        <n v="25641.879375"/>
        <n v="2626.9090909090905"/>
        <n v="977.4545454545442"/>
        <n v="892.5000000000001"/>
        <n v="20981.025"/>
        <n v="3777.5625"/>
        <n v="194.04000000000002"/>
        <n v="8093.416666666657"/>
        <n v="223.99999999999977"/>
        <n v="2713.8461538461383"/>
        <n v="3629.039999999978"/>
        <n v="48921.4596"/>
        <n v="6216.6"/>
        <n v="345754.1328"/>
        <n v="27157.68"/>
        <n v="27783.0"/>
        <n v="28962.55874999992"/>
        <n v="3062.646399999997"/>
        <n v="47618.90994444439"/>
        <n v="32214.0"/>
        <n v="23396.865933333236"/>
        <n v="11037.50307692306"/>
        <n v="21666.399999999998"/>
        <n v="-12743.999999999989"/>
        <n v="7775.999999999989"/>
        <n v="314.68799999999993"/>
        <n v="5421.505845454539"/>
        <n v="7321.112752941176"/>
        <n v="15862.410964705827"/>
        <n v="223.9999999999991"/>
        <n v="2103.374210526315"/>
        <n v="1865.1225166666648"/>
        <n v="39337.728"/>
        <n v="2086.0273684210515"/>
        <n v="34711.64424"/>
        <n v="53335.5"/>
        <n v="13888.55592"/>
        <n v="3249.8999999999896"/>
        <n v="23520.0"/>
        <n v="256.4999999999999"/>
        <n v="274.9090909090909"/>
        <n v="6552.0"/>
        <n v="37296.0"/>
        <n v="31504.33914999987"/>
        <n v="44795.4426"/>
        <n v="10370.43"/>
        <n v="36170.38852941174"/>
        <n v="1562.3997999999935"/>
        <n v="1037.647058823528"/>
        <n v="895.9999999999947"/>
        <n v="11065.194"/>
        <n v="174376.69199999984"/>
        <n v="172.96363636363634"/>
        <n v="280.0"/>
        <n v="29642.64"/>
        <n v="19378.20686666665"/>
        <n v="250058.34"/>
        <n v="3799.0270499999956"/>
        <n v="14850.742104545438"/>
        <n v="8594.984999999997"/>
        <n v="28240.665"/>
        <n v="60.375"/>
        <n v="5653.883000000001"/>
        <n v="240081.75"/>
        <n v="1136.5333333333288"/>
        <n v="2415.133333333331"/>
        <n v="11731.010909090857"/>
        <n v="49355.439280000006"/>
        <n v="8459.863636363614"/>
        <n v="13189.084615384572"/>
        <n v="9846.5757"/>
        <n v="148.23529411764653"/>
        <n v="722993.04"/>
        <n v="412.0199999999996"/>
        <n v="275.6923076923076"/>
        <n v="4314.468666666662"/>
        <n v="13272.0"/>
        <n v="1075.199999999999"/>
        <n v="142.54545454545453"/>
        <n v="138.09090909090907"/>
        <n v="256.3076923076909"/>
        <n v="302.39999999999924"/>
        <n v="101.16129032258054"/>
        <n v="33483.444800000005"/>
        <n v="311.9999999999981"/>
        <n v="2833.095999999997"/>
        <n v="2327.8588888888867"/>
        <n v="698.88"/>
        <n v="12881.531000000003"/>
        <n v="2338.875"/>
        <n v="1466.1818181818178"/>
        <n v="1091.9999999999998"/>
        <n v="807.6923076923075"/>
        <n v="16443.0"/>
        <n v="48.300000000000004"/>
        <n v="20622.986999999997"/>
        <n v="1285.1999999999982"/>
        <n v="4937.015625"/>
        <n v="3126.6966666666635"/>
        <n v="3758.68609375"/>
        <n v="253.16666666666563"/>
        <n v="2104.7999999999984"/>
        <n v="-626.1111111111105"/>
        <n v="6596.181749999998"/>
        <n v="34271.29384615385"/>
        <n v="24629.343"/>
        <n v="19243.43999999998"/>
        <n v="10690.800000000001"/>
        <n v="7287.135"/>
        <n v="1228.6574999999996"/>
        <n v="16320.408"/>
        <n v="7218.642"/>
        <n v="248196.89729999998"/>
        <n v="49471.26061764698"/>
        <n v="1284.8400000000001"/>
        <n v="209.71774482758616"/>
        <n v="492071.30999999994"/>
        <n v="1814.3341714285707"/>
        <n v="1132.1739130434778"/>
        <n v="186.9538999999993"/>
        <n v="225.39999999999978"/>
        <n v="16052.399999999976"/>
        <n v="148909.092"/>
        <n v="10815.764142857077"/>
        <n v="1237.4460000000001"/>
        <n v="1015.5485600000001"/>
        <n v="13049.625"/>
        <n v="15751.571186440679"/>
        <n v="21107.080727272692"/>
        <n v="3928.647772727268"/>
        <n v="1696.48763181818"/>
        <n v="2683.6010169491396"/>
        <n v="12134.543728813554"/>
        <n v="9674.078666666666"/>
        <n v="88027.8174"/>
        <n v="4099.45854545454"/>
        <n v="4507.575833333329"/>
        <n v="22680.0"/>
        <n v="7870.4227027026955"/>
        <n v="300.68181818181785"/>
        <n v="8370.559166666633"/>
        <n v="19129.70440714285"/>
        <n v="2183.2533333333313"/>
        <n v="110322.51999999984"/>
        <n v="78.7499999999995"/>
        <n v="21.95454545454543"/>
        <n v="64313.4044"/>
        <n v="2909.0879999999997"/>
        <n v="970.2"/>
        <n v="2156.7858"/>
        <n v="861.0"/>
        <n v="61.09090909090908"/>
        <n v="54.24999999999998"/>
        <n v="1001.3781818181808"/>
        <n v="25462.23"/>
        <n v="1690.5"/>
        <n v="1100.736"/>
        <n v="863.9999999999995"/>
        <n v="67052.59000000001"/>
        <n v="1623.9999999999982"/>
        <n v="10167.4605"/>
        <n v="224642.74560000002"/>
        <n v="5080.3075625"/>
        <n v="10602.381"/>
        <n v="14913.333330000001"/>
        <n v="28267.52142857142"/>
        <n v="15293.91543333333"/>
        <n v="56469.8416"/>
        <n v="11029.2659375"/>
        <n v="8487.619200000001"/>
        <n v="8736.0"/>
        <n v="6350.4"/>
        <n v="300389.39700000006"/>
        <n v="30229.0872"/>
        <n v="455.9999999999972"/>
        <n v="86.15384615384613"/>
        <n v="801.2307692307648"/>
        <n v="552.9562499999998"/>
        <n v="4563.865384615383"/>
        <n v="17430.0"/>
        <n v="12671.818636363623"/>
        <n v="2708.199999999997"/>
        <n v="280813.417236"/>
        <n v="30658.140949999997"/>
        <n v="35168.45817567568"/>
        <n v="20664.0"/>
        <n v="46617.981250000004"/>
        <n v="9261.0"/>
        <n v="15876.0"/>
        <n v="546.6666666666664"/>
        <n v="139.99999999999994"/>
        <n v="25230.078"/>
        <n v="29203.92832499999"/>
        <n v="944.9999999999961"/>
        <n v="26906.72727272727"/>
        <n v="7446.95448"/>
        <n v="8624.946607142854"/>
        <n v="22222.139999999978"/>
        <n v="100482.71999999974"/>
        <n v="1734.3324242424242"/>
        <n v="1680.0"/>
        <n v="148268.25"/>
        <n v="25704.0"/>
        <n v="3283.1999999999985"/>
        <n v="3044.0699999999997"/>
        <n v="4623.885116666648"/>
        <n v="3670.47"/>
        <n v="12846.246428571423"/>
        <n v="37988.99999999999"/>
        <n v="1209.5999999999997"/>
        <n v="572.1692749999999"/>
        <n v="515020.8"/>
        <n v="383623.33275000006"/>
        <n v="972441.925714285"/>
        <n v="23058.0"/>
        <n v="3667.8570999999993"/>
        <n v="130061.11125000002"/>
        <n v="17262.942033333264"/>
        <n v="1322.9999999999945"/>
        <n v="13473.515733333279"/>
        <n v="1039.499999999996"/>
        <n v="408322.1045454545"/>
        <n v="20832.0"/>
        <n v="36268.15999999991"/>
        <n v="14267.999999999998"/>
        <n v="914.14701"/>
        <n v="366.04619999999994"/>
        <n v="19113.238800000003"/>
        <n v="434.70000000000005"/>
        <n v="22400.33333333331"/>
        <n v="408.24"/>
        <n v="3712.7484615384606"/>
        <n v="1139.25"/>
        <n v="1292.0096"/>
        <n v="5801.028055555549"/>
        <n v="784.0000000000001"/>
        <n v="16949.424"/>
        <n v="198575.88210526263"/>
        <n v="9694.813636363626"/>
        <n v="2677.3840000000005"/>
        <n v="137021.94782608692"/>
        <n v="12030.227027027015"/>
        <n v="44856.0"/>
        <n v="15357.292040000002"/>
        <n v="46953.90315789436"/>
        <n v="48718.91478260867"/>
        <n v="15620.454500000002"/>
        <n v="71241.69600000001"/>
        <n v="10681.206666666667"/>
        <n v="6596.099999999998"/>
        <n v="32282.039999999997"/>
        <n v="35962.428235294115"/>
        <n v="364.0"/>
        <n v="31277.344777777747"/>
        <n v="3179.6099999999997"/>
        <n v="48065.05071428565"/>
        <n v="7256.10384"/>
        <n v="114215.49176470589"/>
        <n v="87445.83529411734"/>
        <n v="7305.973920000001"/>
        <n v="3500.7791700000007"/>
        <n v="3494.80515"/>
        <n v="4837.40256"/>
        <n v="8785.80705882353"/>
        <n v="116594.44705882331"/>
        <n v="1209.6000000000001"/>
        <n v="1136.782037037036"/>
        <n v="367.2763636363619"/>
        <n v="649.5999999999999"/>
        <n v="1128.5002540000003"/>
        <n v="493.62113750000003"/>
        <n v="1495.725"/>
        <n v="21546.0"/>
        <n v="1995.8399999999945"/>
        <n v="1067.2220689655126"/>
        <n v="10971.45"/>
        <n v="167.97176470588232"/>
        <n v="813.0833333333325"/>
        <n v="7491.225"/>
        <n v="444.57"/>
        <n v="175748.84571428466"/>
        <n v="24276.368879999998"/>
        <n v="11778.48"/>
        <n v="3585.38112"/>
        <n v="120.83088"/>
        <n v="15330.0"/>
        <n v="141.79700000000003"/>
        <n v="496.12500000000006"/>
        <n v="20670.412500000002"/>
        <n v="1295.3642666666663"/>
        <n v="233139.348"/>
        <n v="7079.130000000001"/>
        <n v="1918.485"/>
        <n v="677.9936551724137"/>
        <n v="277419.987"/>
        <n v="14280.0"/>
        <n v="142533.27"/>
        <n v="4528.120485714274"/>
        <n v="2240.0"/>
        <n v="43680.0"/>
        <n v="159.99999999999903"/>
        <n v="14649.143099999943"/>
        <n v="35532.0"/>
        <n v="5301.899999999994"/>
        <n v="1225.7090909090853"/>
        <n v="125.29888888888877"/>
        <n v="399.99999999999983"/>
        <n v="32928.0"/>
        <n v="1680.8959999999959"/>
        <n v="20160.0"/>
        <n v="1041.6"/>
        <n v="1663.2"/>
        <n v="17248.973799999996"/>
        <n v="142750.12799999936"/>
        <n v="3478.7095466666583"/>
        <n v="20903.4"/>
        <n v="3883.013333333332"/>
        <n v="325.5"/>
        <n v="8761.275"/>
        <n v="4386.991999999995"/>
        <n v="294.0"/>
        <n v="55658.7546"/>
        <n v="2102.100333333331"/>
        <n v="57601.16712"/>
        <n v="3709.4399999999996"/>
        <n v="2131.613333333331"/>
        <n v="155876.86210526273"/>
        <n v="16865.68769230769"/>
        <n v="17962.183883333328"/>
        <n v="689.1214285714285"/>
        <n v="1747.2"/>
        <n v="19256.94"/>
        <n v="30811.104"/>
        <n v="20673.435"/>
        <n v="4999.865454545455"/>
        <n v="21652.965440000004"/>
        <n v="4207.1448"/>
        <n v="3634.9641"/>
        <n v="2990.19"/>
        <n v="245.0"/>
        <n v="670.7904"/>
        <n v="615.9999999999994"/>
        <n v="72463.18433999999"/>
        <n v="40464.045600000005"/>
        <n v="1706.3475"/>
        <n v="273.7777777777775"/>
        <n v="565.1586"/>
        <n v="40320.0"/>
        <n v="503.99999999999994"/>
        <n v="261.33333333333326"/>
        <n v="293.99999999999966"/>
        <n v="145656.41919230722"/>
        <n v="647.0100000000001"/>
        <n v="6615.0"/>
        <n v="3906.0"/>
        <n v="441.0"/>
        <n v="246.33"/>
        <n v="91067.57999999999"/>
        <n v="1889.3247058823529"/>
        <n v="211.23529411764702"/>
        <n v="419.3279999999999"/>
        <n v="2679.5441666666657"/>
        <n v="19656.501333333334"/>
        <n v="4914.125333333333"/>
        <n v="2139.4266666666645"/>
        <n v="12474.0"/>
        <n v="113.27400000000002"/>
        <n v="259204.32"/>
        <n v="4126.472"/>
        <n v="10787.785714285648"/>
        <n v="143569.692"/>
        <n v="2211.2999999999997"/>
        <n v="37.227272727272684"/>
        <n v="221.66666666666643"/>
        <n v="33906.97674418587"/>
        <n v="39.45454545454541"/>
        <n v="22848.0"/>
        <n v="241.2307692307692"/>
        <n v="5468.689655172389"/>
        <n v="223.9999999999996"/>
        <n v="5980.16"/>
        <n v="545.9999999999994"/>
        <n v="22841.999999999993"/>
        <n v="100394.2512"/>
        <n v="130.2"/>
        <n v="2377.085775"/>
        <n v="367.5"/>
        <n v="283.733333333333"/>
        <n v="19824.0"/>
        <n v="109.375"/>
        <n v="56993.16827586181"/>
        <n v="5371.606110000001"/>
        <n v="34914.6"/>
        <n v="9072.0"/>
        <n v="864.5192307692305"/>
        <n v="529.150555555555"/>
        <n v="25619.999999999993"/>
        <n v="171.0"/>
        <n v="210.0"/>
        <n v="1498.241818"/>
        <n v="6860.0"/>
        <n v="173.333333"/>
        <n v="30240.0"/>
        <n v="204.0"/>
        <n v="42301.26144"/>
        <n v="70145.471133"/>
        <n v="515713.6682"/>
        <n v="35628.42"/>
        <n v="701910.72"/>
        <n v="38031.0152"/>
        <n v="9486.430081"/>
        <n v="140.0"/>
        <n v="705.6"/>
        <n v="8856.38"/>
        <n v="28879.5"/>
        <n v="899649.18"/>
        <n v="65737.144827"/>
        <n v="6875.64"/>
        <n v="217.89"/>
        <n v="340917.291"/>
        <n v="14554.198554"/>
        <n v="12542.318181"/>
        <n v="44090.382"/>
        <n v="950.736"/>
        <n v="25581.188571"/>
        <n v="187.516428"/>
        <n v="69072.9"/>
        <n v="1993.34974"/>
        <n v="90901.32"/>
        <n v="74.666666"/>
        <n v="36960.0"/>
        <n v="534.3375"/>
        <n v="1451.461499"/>
        <n v="225.4"/>
        <n v="396.0"/>
        <n v="3688.851063"/>
        <n v="1299.2"/>
        <n v="61.090909"/>
        <n v="16128.0"/>
        <n v="1258.389999"/>
        <n v="1370.921875"/>
        <n v="6735.96"/>
        <n v="1851.138"/>
        <n v="2457.0"/>
        <n v="1539.999999"/>
        <n v="60009.119999"/>
        <n v="7207.057885"/>
        <n v="362.6"/>
        <n v="5544.0"/>
        <n v="31584.0"/>
        <n v="19278.0"/>
        <n v="16701.1855"/>
        <n v="64.742857"/>
        <n v="4629.8701"/>
        <n v="4118.1819"/>
        <n v="646.25008"/>
        <n v="463.5712"/>
        <n v="126403.86"/>
        <n v="20790.0"/>
        <n v="27197.801923"/>
        <n v="28720.87883"/>
        <n v="16959.576666"/>
        <n v="2840.727272"/>
        <n v="35880.0975"/>
        <n v="11611.5385"/>
        <n v="5297.79313"/>
        <n v="45920.65"/>
        <n v="168.0"/>
        <n v="9757.51724"/>
        <n v="190435.259259"/>
        <n v="71063.157407"/>
        <n v="86223.2855"/>
        <n v="4464.9351"/>
        <n v="6539.78749"/>
        <n v="4285.714199"/>
        <n v="12244.8975"/>
        <n v="4756.410454"/>
        <n v="2674.789344"/>
        <n v="3657.431377"/>
        <n v="18115.12"/>
        <n v="6107.31"/>
        <n v="3051.89645"/>
        <n v="2390.20692"/>
        <n v="3931.2"/>
        <n v="1162951.5168"/>
        <n v="56852.94"/>
        <n v="10431.7161"/>
        <n v="4470.345"/>
        <n v="4355.455223"/>
        <n v="2777.391736"/>
        <n v="10026.0405"/>
        <n v="2762.8468"/>
        <n v="224.0"/>
        <n v="3554.582463"/>
        <n v="12535.714375"/>
        <n v="3844.285741"/>
        <n v="32142.857065"/>
        <n v="10127.20109"/>
        <n v="3735.0"/>
        <n v="696.888888"/>
        <n v="4649.827375"/>
        <n v="214.772727"/>
        <n v="10800.0"/>
        <n v="11466.0"/>
        <n v="652.235294"/>
        <n v="355.764705"/>
        <n v="217.0"/>
        <n v="1382.0625"/>
        <n v="300648.257143"/>
        <n v="109.2"/>
        <n v="2095.27125"/>
        <n v="1757.43197"/>
        <n v="1846.614"/>
        <n v="4605.097647"/>
        <n v="2223.150588"/>
        <n v="58330.026666"/>
        <n v="5717.005454"/>
        <n v="188650.19"/>
        <n v="16812.362666"/>
        <n v="12124.3"/>
        <n v="9513.667057"/>
        <n v="318.315789"/>
        <n v="43311.398742"/>
        <n v="7349.61"/>
        <n v="4686.707826"/>
        <n v="12188.9125"/>
        <n v="27116.156027"/>
        <n v="10637.596363"/>
        <n v="10194.363181"/>
        <n v="167.045454"/>
        <n v="9218.553333"/>
        <n v="29811.039999"/>
        <n v="1181.090909"/>
        <n v="42921.91"/>
        <n v="22023.623769"/>
        <n v="12619.59709"/>
        <n v="27216.0"/>
        <n v="3843.0"/>
        <n v="271.25"/>
        <n v="3969.0"/>
        <n v="217123.95784"/>
        <n v="24684.415466"/>
        <n v="37026.6232"/>
        <n v="20919.230769"/>
        <n v="340.590909"/>
        <n v="821.333333"/>
        <n v="4394.953225"/>
        <n v="248.68421"/>
        <n v="144.9"/>
        <n v="1612.8"/>
        <n v="481500.5478"/>
        <n v="9639.0"/>
        <n v="368.941176"/>
        <n v="823.2"/>
        <n v="9065.0"/>
        <n v="31248.0"/>
        <n v="972.0"/>
        <n v="924.0"/>
        <n v="793.8"/>
        <n v="8635.846153"/>
        <n v="970.666666"/>
        <n v="94.157954"/>
        <n v="8568.0"/>
        <n v="83860.26"/>
        <n v="185.68421"/>
        <n v="112.0"/>
        <n v="6787.0125"/>
        <n v="3654.323529"/>
        <n v="8306.811428"/>
        <n v="4813.829948"/>
        <n v="3329.724272"/>
        <n v="434.125"/>
        <n v="276.230769"/>
        <n v="4652.307692"/>
        <n v="350.0"/>
        <n v="12720.208421"/>
        <n v="850.5"/>
        <n v="1045.333333"/>
        <n v="988.909091"/>
        <n v="433.066666"/>
        <n v="3306.394944"/>
        <n v="2133.055384"/>
        <n v="18054.24"/>
        <n v="3708.554914"/>
        <n v="209.289473"/>
        <n v="149.333333"/>
        <n v="480.876"/>
        <n v="5725.389999"/>
        <n v="8040.0"/>
        <n v="448.0"/>
        <n v="12127.5"/>
        <n v="471.0936"/>
        <n v="9691.095466"/>
        <n v="252.0"/>
        <n v="730.8"/>
        <n v="2268.0"/>
        <n v="17631.06048"/>
        <n v="7147.26923"/>
        <n v="105680.63625"/>
        <n v="77110.379999"/>
        <n v="1527.272727"/>
        <n v="16913.232"/>
        <n v="9317.58"/>
        <n v="6392.519563"/>
        <n v="271.0575"/>
        <n v="178531.48"/>
        <n v="10410.597142"/>
        <n v="5382.992"/>
        <n v="89.726"/>
        <n v="23559.375"/>
        <n v="3360.0"/>
        <n v="3864.0"/>
        <n v="348.444444"/>
        <n v="3192.0"/>
        <n v="13575.0825"/>
        <n v="672.0"/>
        <n v="15307.166071"/>
        <n v="20050.886538"/>
        <n v="18460.69125"/>
        <n v="31476.029411"/>
        <n v="40198.303566"/>
        <n v="40870.54"/>
        <n v="42795.64"/>
        <n v="14821.18428"/>
        <n v="4380.6456"/>
        <n v="146.999999"/>
        <n v="4368.200981"/>
        <n v="10763.795555"/>
        <n v="8499.8938"/>
        <n v="8559.128"/>
        <n v="7625.5662"/>
        <n v="10557.41055"/>
        <n v="1978.666666"/>
        <n v="1122.545454"/>
        <n v="19641.450222"/>
        <n v="11249.194218"/>
        <n v="3695.855635"/>
        <n v="14992.638461"/>
        <n v="25988.298"/>
        <n v="8662.7844"/>
        <n v="15099.418559"/>
        <n v="36215.08825"/>
        <n v="30522.456666"/>
        <n v="66503.476"/>
        <n v="196.875"/>
        <n v="46272.09"/>
        <n v="100256.195"/>
        <n v="49160.6715"/>
        <n v="4982.001595"/>
        <n v="301896.6"/>
        <n v="63810.2925"/>
        <n v="14841.452777"/>
        <n v="139.999999"/>
        <n v="3505.897666"/>
        <n v="3012.24"/>
        <n v="378.0"/>
        <n v="402875.9779"/>
        <n v="2185.157828"/>
        <n v="1918.3443"/>
        <n v="28265.854983"/>
        <n v="38804.9625"/>
        <n v="5145.378211"/>
        <n v="7054.730857"/>
        <n v="1217.518991"/>
        <n v="21750.07296"/>
        <n v="20960.583333"/>
        <n v="3509.013333"/>
        <n v="1854.073309"/>
        <n v="54826.752"/>
        <n v="2363.636363"/>
        <n v="28346.7525"/>
        <n v="28528.74"/>
        <n v="51831.36"/>
        <n v="1918.01085"/>
        <n v="58.8"/>
        <n v="2079.0"/>
        <n v="244.363636"/>
        <n v="2520.0"/>
        <n v="513.0"/>
        <n v="2799.999999"/>
        <n v="1024.0"/>
        <n v="1367.1504"/>
        <n v="3270.9734"/>
        <n v="2536.555"/>
        <n v="6498.9375"/>
        <n v="6453.999999"/>
        <n v="1323.0"/>
        <n v="661.5"/>
        <n v="16592.928"/>
        <n v="5185.29"/>
        <n v="120.272727"/>
        <n v="119358.36"/>
        <n v="3024.0"/>
        <n v="289727.0412"/>
        <n v="4938.96"/>
        <n v="297.648"/>
        <n v="1829.772"/>
        <n v="29568.0"/>
        <n v="37422.0"/>
        <n v="456.449523"/>
        <n v="1728.0"/>
        <n v="80143.68"/>
        <n v="97154.9307"/>
        <n v="50537.806935"/>
        <n v="709.191818"/>
        <n v="46761.598499"/>
        <n v="183508.675312"/>
        <n v="53729.5654"/>
        <n v="66545.847272"/>
        <n v="129.818181"/>
        <n v="707162.5296"/>
        <n v="10437.76"/>
        <n v="8778.502"/>
        <n v="136.0"/>
        <n v="856.8"/>
        <n v="56496.3"/>
        <n v="89024.472727"/>
        <n v="38358.6"/>
        <n v="6525.514"/>
        <n v="15052.8"/>
        <n v="12385.003399"/>
        <n v="279.0"/>
        <n v="263.863636"/>
        <n v="216583.29"/>
        <n v="38976.0"/>
        <n v="9765.0"/>
        <n v="359.1"/>
        <n v="179911.52"/>
        <n v="15677.298387"/>
        <n v="35117.148387"/>
        <n v="14903.885"/>
        <n v="4574.064"/>
        <n v="16009.224"/>
        <n v="12864.555"/>
        <n v="119.19488"/>
        <n v="13923.84"/>
        <n v="18900.0"/>
        <n v="1852.47636"/>
        <n v="2992.8842"/>
        <n v="2284.485454"/>
        <n v="5651.275862"/>
        <n v="1068.475454"/>
        <n v="2132.911304"/>
        <n v="4621.307826"/>
        <n v="7557.28"/>
        <n v="256.450909"/>
        <n v="291.666666"/>
        <n v="381.818181"/>
        <n v="9870.0"/>
        <n v="4500.0"/>
        <n v="7686.0"/>
        <n v="603.591111"/>
        <n v="546.64"/>
        <n v="504.0"/>
        <n v="429.333333"/>
        <n v="795.953263"/>
        <n v="83704.32"/>
        <n v="42444.5875"/>
        <n v="295870.5"/>
        <n v="375787.2792"/>
        <n v="177.882352"/>
        <n v="18270.0"/>
        <n v="13612.99647"/>
        <n v="28409.731764"/>
        <n v="3495.73965"/>
        <n v="9855.999999"/>
        <n v="644.0"/>
        <n v="4604.04"/>
        <n v="115.5"/>
        <n v="6272.0"/>
        <n v="9596.273666"/>
        <n v="5174.4"/>
        <n v="166.090909"/>
        <n v="451.86"/>
        <n v="1944.81"/>
        <n v="241.5"/>
        <n v="3276.0"/>
        <n v="756.0"/>
        <n v="15085.575"/>
        <n v="6422.769499"/>
        <n v="38556.0"/>
        <n v="34776.0"/>
        <n v="2494.1015"/>
        <n v="532.0"/>
        <n v="13226.4"/>
        <n v="159.157894"/>
        <n v="198.882352"/>
        <n v="7740.846247"/>
        <n v="2472.47505"/>
        <n v="30768.5784"/>
        <n v="44144.9775"/>
        <n v="50079.8928"/>
        <n v="94032.18"/>
        <n v="361.846153"/>
        <n v="310.153846"/>
        <n v="74586.27"/>
        <n v="1024.716"/>
        <n v="220.43947"/>
        <n v="686.0000000000001"/>
        <n v="44.1"/>
        <n v="890.2523076923075"/>
        <n v="826.6628571428569"/>
        <n v="11088.0"/>
        <n v="3213.0"/>
        <n v="623.9999999999962"/>
        <n v="6313.70539"/>
        <n v="6019.999999999994"/>
        <n v="137.19999999999987"/>
        <n v="366.5454545454545"/>
        <n v="2961.0"/>
        <n v="777.0"/>
        <n v="862.4699999999997"/>
        <n v="1483.7533333333272"/>
        <n v="2582.80033"/>
        <n v="1952.8490299999999"/>
        <n v="176.4"/>
        <n v="3001.599999999997"/>
        <n v="735.0"/>
        <n v="48384.0"/>
        <n v="10079.999999999998"/>
        <n v="16888.284"/>
        <n v="8099.999999999951"/>
        <n v="251.99999999999994"/>
        <n v="1721.999999999998"/>
        <n v="333.20000000000005"/>
        <n v="473.15912000000014"/>
        <n v="46548.74352941176"/>
        <n v="7926.444383333302"/>
        <n v="20600.512680000003"/>
        <n v="13776.0"/>
        <n v="19309.9385142856"/>
        <n v="290869.08420000004"/>
        <n v="89.150943396226"/>
        <n v="29484.0"/>
        <n v="41869.2"/>
        <n v="36396.1749"/>
        <n v="39553.66944"/>
        <n v="22690.62"/>
        <n v="47009.352000000006"/>
        <n v="4475.484999999982"/>
        <n v="409.49999999999983"/>
        <n v="335.9999999999999"/>
        <n v="377.99999999999983"/>
        <n v="129752.06400000001"/>
        <n v="64434.375"/>
        <n v="7585.2"/>
        <n v="522.6666666666662"/>
        <n v="281.076923076923"/>
        <n v="179.20000000000002"/>
        <n v="38111.85"/>
        <n v="13104.0"/>
        <n v="3239.999999999996"/>
        <n v="28917.0"/>
        <n v="1443.555555555554"/>
        <n v="5880.0"/>
        <n v="1220.06892"/>
        <n v="220.5"/>
        <n v="1234.8214285714268"/>
        <n v="33894.73684210518"/>
        <n v="21789.473684210516"/>
        <n v="15721.55832"/>
        <n v="15419.22066"/>
        <n v="6067.532399999975"/>
        <n v="5894.3721499999765"/>
        <n v="24039.10166666657"/>
        <n v="366.54545454545445"/>
        <n v="4455.962500000001"/>
        <n v="5430.302933333328"/>
        <n v="8145.454399999991"/>
        <n v="13479.350655"/>
        <n v="1923.9669272727272"/>
        <n v="6596.458036363618"/>
        <n v="200801.76"/>
        <n v="26773.56799999997"/>
        <n v="3560.0665000000004"/>
        <n v="126151.48032000002"/>
        <n v="98555.84400000001"/>
        <n v="96152.04292682918"/>
        <n v="134943.99999999985"/>
        <n v="630.0"/>
        <n v="303.79999999999967"/>
        <n v="721.9422222222214"/>
        <n v="269.8749999999999"/>
        <n v="603.0769230769229"/>
        <n v="47636.159999999945"/>
        <n v="100.8"/>
        <n v="1050.5594594594584"/>
        <n v="3815.999999999995"/>
        <n v="19656.0"/>
        <n v="-252.0"/>
        <n v="216.66272727272704"/>
        <n v="4945.287857142855"/>
        <n v="20786.837220000005"/>
        <n v="885.0731707317065"/>
        <n v="345.73170731707285"/>
        <n v="559.9999999999998"/>
        <n v="97.39130434782606"/>
        <n v="126.0"/>
        <n v="9355.5"/>
        <n v="17846.7186"/>
        <n v="86.36500000000001"/>
        <n v="6388.163750000001"/>
        <n v="86219.53323529391"/>
        <n v="174137.97352941145"/>
        <n v="13554.699999999984"/>
        <n v="3446.642786666663"/>
        <n v="30559.697500000002"/>
        <n v="16129.09095"/>
        <n v="35.77777777777774"/>
        <n v="17136.0"/>
        <n v="48270.551076"/>
        <n v="2769.5210999999995"/>
        <n v="19848.081951219494"/>
        <n v="9372.70536585365"/>
        <n v="11363.919000000002"/>
        <n v="11926.050791666661"/>
        <n v="10467.665152"/>
        <n v="59618.95058823525"/>
        <n v="12388.636625"/>
        <n v="27560.945664000003"/>
        <n v="67.2"/>
        <n v="201.6"/>
        <n v="126900.00180000001"/>
        <n v="16959.350399999963"/>
        <n v="18371.34749999998"/>
        <n v="21312.048000000003"/>
        <n v="20270.291000000005"/>
        <n v="20029.931818181794"/>
        <n v="12587.739575"/>
        <n v="21882.922857142847"/>
        <n v="26986.179825"/>
        <n v="215.25"/>
        <n v="6048.0"/>
        <n v="5040.630027272727"/>
        <n v="6586.752589285706"/>
        <n v="1039.5"/>
        <n v="251.97700000000003"/>
        <n v="465.23076923076906"/>
        <n v="173807.67"/>
        <n v="24948.0"/>
        <n v="9188.405200000001"/>
        <n v="791.9999999999952"/>
        <n v="5269.299999999994"/>
        <n v="196392.85776"/>
        <n v="51944.85999999995"/>
        <n v="3712.1270133333296"/>
        <n v="300.5456249999999"/>
        <n v="15447.038984000003"/>
        <n v="143532.24599999998"/>
        <n v="83990.07264"/>
        <n v="38094.99468333318"/>
        <n v="2083.8328571428565"/>
        <n v="3912.974666666663"/>
        <n v="10175.060000000001"/>
        <n v="10346.322718181817"/>
        <n v="340855.86"/>
        <n v="131.8024615384615"/>
        <n v="494.30769230769215"/>
        <n v="18601.752"/>
        <n v="12975.765920000002"/>
        <n v="5988.8150399999995"/>
        <n v="70813.74665"/>
        <n v="59011.455541666575"/>
        <n v="-115.29411764705881"/>
        <n v="3523.776525"/>
        <n v="4414.831423076922"/>
        <n v="8487.01"/>
        <n v="489.99999999999983"/>
        <n v="1242.5771999999997"/>
        <n v="671.9999999999973"/>
        <n v="47316.666950000006"/>
        <n v="10785.416731250001"/>
        <n v="22630.688"/>
        <n v="2205.0"/>
        <n v="48386.816000000006"/>
        <n v="8825.396857142854"/>
        <n v="14120.634971428568"/>
        <n v="3858.5704347826077"/>
        <n v="44097.94782608694"/>
        <n v="3169.539999999999"/>
        <n v="20172.640711111093"/>
        <n v="160.99999999999983"/>
        <n v="271568.2464"/>
        <n v="10516.248000000001"/>
        <n v="30174.942857142847"/>
        <n v="23245.88190476185"/>
        <n v="31416.8125"/>
        <n v="7456.000048000002"/>
        <n v="250.4444444444442"/>
        <n v="3931.0200000000004"/>
        <n v="14431.809999999996"/>
        <n v="36126.816"/>
        <n v="18204.75"/>
        <n v="14052.402574999995"/>
        <n v="84367.98240000001"/>
        <n v="8464.037375"/>
        <n v="12138.047271428568"/>
        <n v="10052.725199999999"/>
        <n v="6995.423590909083"/>
        <n v="14657.078"/>
        <n v="7325.389599999988"/>
        <n v="20602.65824999987"/>
        <n v="3510.0825166666614"/>
        <n v="12180.0"/>
        <n v="911.9999999999995"/>
        <n v="67604.23345"/>
        <n v="14950.93624375"/>
        <n v="17766.0"/>
        <n v="6163.279280000001"/>
        <n v="7460.8117600000005"/>
        <n v="852.21549"/>
        <n v="278.208"/>
        <n v="20717.16428571416"/>
        <n v="390812.7555"/>
        <n v="21315.0"/>
        <n v="812.0"/>
        <n v="27288.913500000002"/>
        <n v="6738.003333333327"/>
        <n v="6116.000016000001"/>
        <n v="11961.564657142784"/>
        <n v="3919.999999999984"/>
        <n v="22968.746086956457"/>
        <n v="2642.4826500000004"/>
        <n v="1929.2504000000004"/>
        <n v="341.3333333333332"/>
        <n v="7371.0"/>
        <n v="104614.28999999989"/>
        <n v="2431.999999999999"/>
        <n v="11183.517240000001"/>
        <n v="2582.2790000000005"/>
        <n v="9037.5"/>
        <n v="661.4999999999974"/>
        <n v="819.0"/>
        <n v="475244.63999999996"/>
        <n v="29388.79999999998"/>
        <n v="117190.458"/>
        <n v="1770.7799999999982"/>
        <n v="111549.51999999999"/>
        <n v="393551.93999999994"/>
        <n v="323828.25"/>
        <n v="4253.865882352938"/>
        <n v="244702.704"/>
        <n v="7709.1666"/>
        <n v="2356.6886411764704"/>
        <n v="2190.9250555555536"/>
        <n v="3957.2776470588233"/>
        <n v="201.76470588235293"/>
        <n v="140458.5462"/>
        <n v="43831.17"/>
        <n v="6860.000000000001"/>
        <n v="1647.9745000000003"/>
        <n v="7896.0"/>
        <n v="1758.5724800000005"/>
        <n v="1227.5217391304343"/>
        <n v="239.39999999999856"/>
        <n v="193468.0944"/>
        <n v="1535.9999999999905"/>
        <n v="679.5054545454514"/>
        <n v="6930.0"/>
        <n v="8505.165714285711"/>
        <n v="127047.86736"/>
        <n v="13859.999999999996"/>
        <n v="15962.702000000001"/>
        <n v="31925.404000000002"/>
        <n v="76.26315789473672"/>
        <n v="25.421052631578934"/>
        <n v="236.5024999999999"/>
        <n v="4672.756363636342"/>
        <n v="10006.115624999999"/>
        <n v="13209.8352941176"/>
        <n v="2921.405882352941"/>
        <n v="24173.1899999999"/>
        <n v="13429.550000000001"/>
        <n v="427.90000000000003"/>
        <n v="2654.857033333331"/>
        <n v="565.6226526315744"/>
        <n v="1287.0399999999997"/>
        <n v="1371.9999999999986"/>
        <n v="1420.9999999999984"/>
        <n v="685.9999999999973"/>
        <n v="111.99999999999997"/>
        <n v="907.1999999999999"/>
        <n v="-141.94999999999985"/>
        <n v="116.66666666666653"/>
        <n v="52.5"/>
        <n v="17611.671000000002"/>
        <n v="1771.3850199999981"/>
        <n v="4253.6399999999985"/>
        <n v="123.2"/>
        <n v="64.9090909090909"/>
        <n v="144.1669090909091"/>
        <n v="415.8"/>
        <n v="114042.14016000001"/>
        <n v="27665.656615384458"/>
        <n v="18443.771076923073"/>
        <n v="155.90909090909074"/>
        <n v="136.49999999999994"/>
        <n v="642.6"/>
        <n v="938.6696666666663"/>
        <n v="842.6160000000001"/>
        <n v="291.135"/>
        <n v="17740.8"/>
        <n v="60894.07999999994"/>
        <n v="49324.2048"/>
        <n v="19037.985"/>
        <n v="145795.16717948677"/>
        <n v="23351.090399999997"/>
        <n v="2926.03125"/>
        <n v="3248.571111111108"/>
        <n v="2700.156875"/>
        <n v="1122.7233333333288"/>
        <n v="3590.7523642857127"/>
        <n v="7150.8219"/>
        <n v="5828.047562264148"/>
        <n v="4202.918915094336"/>
        <n v="3880.351230769225"/>
        <n v="8098.124307692295"/>
        <n v="12653.319230769226"/>
        <n v="2885.4644210526085"/>
        <n v="4508.53815789473"/>
        <n v="7024.138199999999"/>
        <n v="3365.7328875000003"/>
        <n v="91818.91542857137"/>
        <n v="214.20000000000002"/>
        <n v="6527.9999999999945"/>
        <n v="6330.3525"/>
        <n v="8206.012499999999"/>
        <n v="127.99999999999994"/>
        <n v="12767.999999999998"/>
      </sharedItems>
    </cacheField>
    <cacheField name="Exposure Volume" numFmtId="0">
      <sharedItems containsSemiMixedTypes="0" containsString="0" containsNumber="1" containsInteger="1">
        <n v="0.0"/>
        <n v="757.0"/>
        <n v="1376.0"/>
        <n v="1486.0"/>
        <n v="480.0"/>
        <n v="4022.0"/>
        <n v="300.0"/>
        <n v="594.0"/>
        <n v="151.0"/>
        <n v="5228.0"/>
        <n v="1032.0"/>
        <n v="2097.0"/>
        <n v="667.0"/>
        <n v="3089.0"/>
        <n v="5162.0"/>
        <n v="1169.0"/>
        <n v="2532.0"/>
        <n v="296.0"/>
        <n v="1471.0"/>
        <n v="2952.0"/>
        <n v="2469.0"/>
        <n v="441.0"/>
        <n v="505.0"/>
        <n v="258.0"/>
        <n v="1196.0"/>
        <n v="1276.0"/>
        <n v="651.0"/>
        <n v="4855.0"/>
        <n v="1220.0"/>
        <n v="4858.0"/>
        <n v="5236.0"/>
        <n v="3590.0"/>
        <n v="1209.0"/>
        <n v="1182.0"/>
        <n v="143.0"/>
        <n v="683.0"/>
        <n v="681.0"/>
        <n v="10844.0"/>
        <n v="634.0"/>
        <n v="1288.0"/>
        <n v="849.0"/>
        <n v="2919.0"/>
        <n v="176.0"/>
        <n v="360.0"/>
        <n v="5082.0"/>
        <n v="1778.0"/>
        <n v="526.0"/>
        <n v="1155.0"/>
        <n v="677.0"/>
        <n v="477.0"/>
        <n v="5396.0"/>
        <n v="1069.0"/>
        <n v="405.0"/>
        <n v="1750.0"/>
        <n v="568.0"/>
        <n v="2458.0"/>
        <n v="3732.0"/>
        <n v="2221.0"/>
        <n v="1462.0"/>
        <n v="1543.0"/>
        <n v="508.0"/>
        <n v="787.0"/>
        <n v="565.0"/>
        <n v="736.0"/>
        <n v="1235.0"/>
        <n v="1307.0"/>
        <n v="1232.0"/>
        <n v="616.0"/>
        <n v="210.0"/>
        <n v="6313.0"/>
        <n v="350.0"/>
        <n v="136.0"/>
        <n v="4253.0"/>
        <n v="1192.0"/>
        <n v="517.0"/>
        <n v="366.0"/>
        <n v="202.0"/>
        <n v="7548.0"/>
        <n v="123.0"/>
        <n v="1831.0"/>
        <n v="435.0"/>
        <n v="154.0"/>
        <n v="1937.0"/>
        <n v="1785.0"/>
        <n v="2169.0"/>
        <n v="896.0"/>
        <n v="130.0"/>
        <n v="293.0"/>
        <n v="338.0"/>
        <n v="2876.0"/>
        <n v="494.0"/>
        <n v="638.0"/>
        <n v="3716.0"/>
        <n v="1396.0"/>
        <n v="4692.0"/>
        <n v="671.0"/>
        <n v="1432.0"/>
        <n v="4760.0"/>
        <n v="680.0"/>
        <n v="4299.0"/>
        <n v="1883.0"/>
        <n v="3130.0"/>
        <n v="1048.0"/>
        <n v="1128.0"/>
        <n v="518.0"/>
        <n v="1416.0"/>
        <n v="714.0"/>
        <n v="820.0"/>
        <n v="4535.0"/>
        <n v="3344.0"/>
        <n v="1143.0"/>
        <n v="504.0"/>
        <n v="1374.0"/>
        <n v="1089.0"/>
        <n v="2144.0"/>
        <n v="196.0"/>
        <n v="1025.0"/>
        <n v="1079.0"/>
        <n v="978.0"/>
        <n v="691.0"/>
        <n v="25.0"/>
        <n v="560.0"/>
        <n v="7072.0"/>
        <n v="723.0"/>
        <n v="1386.0"/>
        <n v="788.0"/>
        <n v="1435.0"/>
        <n v="4308.0"/>
        <n v="740.0"/>
        <n v="88.0"/>
        <n v="3474.0"/>
        <n v="336.0"/>
        <n v="1766.0"/>
        <n v="491.0"/>
        <n v="5874.0"/>
        <n v="1430.0"/>
        <n v="3919.0"/>
        <n v="2315.0"/>
        <n v="5705.0"/>
        <n v="288.0"/>
        <n v="1067.0"/>
        <n v="1102.0"/>
        <n v="1126.0"/>
        <n v="1064.0"/>
        <n v="1097.0"/>
        <n v="106.0"/>
        <n v="184.0"/>
        <n v="295.0"/>
        <n v="206.0"/>
        <n v="538.0"/>
        <n v="579.0"/>
        <n v="880.0"/>
        <n v="382.0"/>
        <n v="470.0"/>
        <n v="339.0"/>
        <n v="283.0"/>
        <n v="340.0"/>
        <n v="364.0"/>
        <n v="4627.0"/>
        <n v="3223.0"/>
        <n v="2966.0"/>
        <n v="233.0"/>
        <n v="152.0"/>
        <n v="1335.0"/>
        <n v="953.0"/>
        <n v="310.0"/>
        <n v="285.0"/>
        <n v="351.0"/>
        <n v="217.0"/>
        <n v="997.0"/>
        <n v="1671.0"/>
        <n v="1882.0"/>
        <n v="585.0"/>
        <n v="5102.0"/>
        <n v="3203.0"/>
        <n v="569.0"/>
        <n v="4489.0"/>
        <n v="824.0"/>
        <n v="1029.0"/>
        <n v="134.0"/>
        <n v="589.0"/>
        <n v="584.0"/>
        <n v="9077.0"/>
        <n v="576.0"/>
        <n v="1084.0"/>
        <n v="607.0"/>
        <n v="6415.0"/>
        <n v="746.0"/>
        <n v="7247.0"/>
        <n v="2522.0"/>
        <n v="273.0"/>
        <n v="2747.0"/>
        <n v="522.0"/>
        <n v="1458.0"/>
        <n v="1454.0"/>
        <n v="1669.0"/>
        <n v="3104.0"/>
        <n v="6349.0"/>
        <n v="186.0"/>
        <n v="27.0"/>
        <n v="665.0"/>
        <n v="976.0"/>
        <n v="418.0"/>
        <n v="179.0"/>
        <n v="697.0"/>
        <n v="8425.0"/>
        <n v="2233.0"/>
        <n v="2232.0"/>
        <n v="2118.0"/>
        <n v="3075.0"/>
        <n v="500.0"/>
        <n v="6156.0"/>
        <n v="5001.0"/>
        <n v="3340.0"/>
        <n v="5080.0"/>
        <n v="1425.0"/>
        <n v="550.0"/>
        <n v="548.0"/>
        <n v="1417.0"/>
        <n v="636.0"/>
        <n v="1283.0"/>
        <n v="4408.0"/>
        <n v="1164.0"/>
        <n v="2268.0"/>
        <n v="1656.0"/>
        <n v="6906.0"/>
        <n v="219.0"/>
        <n v="213.0"/>
        <n v="307.0"/>
        <n v="403.0"/>
        <n v="2991.0"/>
        <n v="3356.0"/>
        <n v="204.0"/>
        <n v="764.0"/>
        <n v="570.0"/>
        <n v="1484.0"/>
        <n v="5181.0"/>
        <n v="2571.0"/>
        <n v="1444.0"/>
        <n v="1638.0"/>
        <n v="739.0"/>
        <n v="3013.0"/>
        <n v="541.0"/>
        <n v="1488.0"/>
        <n v="7202.0"/>
        <n v="195.0"/>
        <n v="414.0"/>
        <n v="2312.0"/>
        <n v="174.0"/>
        <n v="5941.0"/>
        <n v="111.0"/>
        <n v="390.0"/>
        <n v="631.0"/>
        <n v="276.0"/>
        <n v="581.0"/>
        <n v="291.0"/>
        <n v="1735.0"/>
        <n v="2300.0"/>
        <n v="1137.0"/>
        <n v="407.0"/>
        <n v="3451.0"/>
        <n v="141.0"/>
        <n v="2364.0"/>
        <n v="1331.0"/>
        <n v="385.0"/>
        <n v="4464.0"/>
        <n v="1597.0"/>
        <n v="3305.0"/>
        <n v="1828.0"/>
        <n v="1160.0"/>
        <n v="564.0"/>
        <n v="572.0"/>
        <n v="573.0"/>
        <n v="2984.0"/>
        <n v="533.0"/>
        <n v="1213.0"/>
        <n v="1204.0"/>
        <n v="592.0"/>
        <n v="1180.0"/>
        <n v="928.0"/>
        <n v="1840.0"/>
        <n v="4291.0"/>
        <n v="1899.0"/>
        <n v="2346.0"/>
        <n v="1105.0"/>
        <n v="2992.0"/>
        <n v="562.0"/>
        <n v="4484.0"/>
        <n v="5393.0"/>
        <n v="948.0"/>
        <n v="128.0"/>
        <n v="1119.0"/>
        <n v="5209.0"/>
        <n v="232.0"/>
        <n v="8161.0"/>
        <n v="218.0"/>
        <n v="230.0"/>
        <n v="5190.0"/>
        <n v="188.0"/>
        <n v="3842.0"/>
        <n v="1133.0"/>
        <n v="1286.0"/>
        <n v="1284.0"/>
        <n v="1570.0"/>
        <n v="1689.0"/>
        <n v="2292.0"/>
        <n v="3211.0"/>
        <n v="627.0"/>
        <n v="1453.0"/>
        <n v="501.0"/>
        <n v="324.0"/>
        <n v="479.0"/>
        <n v="438.0"/>
        <n v="768.0"/>
        <n v="1401.0"/>
        <n v="292.0"/>
        <n v="701.0"/>
        <n v="110.0"/>
        <n v="846.0"/>
        <n v="3377.0"/>
        <n v="2980.0"/>
        <n v="1051.0"/>
        <n v="6536.0"/>
        <n v="107.0"/>
        <n v="1201.0"/>
        <n v="4766.0"/>
        <n v="212.0"/>
        <n v="298.0"/>
        <n v="1819.0"/>
        <n v="606.0"/>
        <n v="512.0"/>
        <n v="5965.0"/>
        <n v="601.0"/>
        <n v="952.0"/>
        <n v="362.0"/>
        <n v="613.0"/>
        <n v="90.0"/>
        <n v="623.0"/>
        <n v="7495.0"/>
        <n v="248.0"/>
        <n v="4523.0"/>
        <n v="397.0"/>
        <n v="140.0"/>
        <n v="3703.0"/>
        <n v="1489.0"/>
        <n v="654.0"/>
        <n v="1492.0"/>
        <n v="2945.0"/>
        <n v="1474.0"/>
        <n v="280.0"/>
        <n v="5192.0"/>
        <n v="1490.0"/>
        <n v="2231.0"/>
        <n v="189.0"/>
        <n v="1343.0"/>
        <n v="4343.0"/>
        <n v="450.0"/>
        <n v="8046.0"/>
        <n v="3383.0"/>
        <n v="299.0"/>
        <n v="709.0"/>
        <n v="1394.0"/>
        <n v="1423.0"/>
        <n v="439.0"/>
        <n v="279.0"/>
        <n v="304.0"/>
        <n v="235.0"/>
        <n v="245.0"/>
        <n v="297.0"/>
        <n v="1424.0"/>
        <n v="1817.0"/>
        <n v="181.0"/>
        <n v="302.0"/>
        <n v="1422.0"/>
        <n v="459.0"/>
        <n v="124.0"/>
        <n v="1131.0"/>
        <n v="323.0"/>
        <n v="356.0"/>
        <n v="4117.0"/>
        <n v="6244.0"/>
        <n v="6581.0"/>
        <n v="3425.0"/>
        <n v="1479.0"/>
        <n v="6003.0"/>
        <n v="8210.0"/>
        <n v="731.0"/>
        <n v="7184.0"/>
        <n v="78.0"/>
        <n v="549.0"/>
        <n v="334.0"/>
        <n v="255.0"/>
        <n v="161.0"/>
        <n v="208.0"/>
        <n v="5025.0"/>
        <n v="557.0"/>
        <n v="4483.0"/>
        <n v="4453.0"/>
        <n v="4474.0"/>
        <n v="2801.0"/>
        <n v="4447.0"/>
        <n v="163.0"/>
        <n v="398.0"/>
        <n v="4198.0"/>
        <n v="834.0"/>
        <n v="5938.0"/>
        <n v="1693.0"/>
        <n v="5509.0"/>
        <n v="5037.0"/>
        <n v="3338.0"/>
        <n v="1124.0"/>
        <n v="563.0"/>
        <n v="1667.0"/>
        <n v="4502.0"/>
        <n v="1442.0"/>
        <n v="377.0"/>
        <n v="400.0"/>
        <n v="699.0"/>
        <n v="6948.0"/>
        <n v="308.0"/>
        <n v="2807.0"/>
        <n v="3962.0"/>
        <n v="1738.0"/>
        <n v="571.0"/>
        <n v="1261.0"/>
        <n v="1398.0"/>
        <n v="5254.0"/>
        <n v="567.0"/>
        <n v="371.0"/>
        <n v="309.0"/>
        <n v="170.0"/>
        <n v="225.0"/>
        <n v="901.0"/>
        <n v="590.0"/>
        <n v="532.0"/>
        <n v="4726.0"/>
        <n v="2358.0"/>
        <n v="5936.0"/>
        <n v="587.0"/>
        <n v="580.0"/>
        <n v="698.0"/>
        <n v="4712.0"/>
        <n v="1166.0"/>
        <n v="582.0"/>
        <n v="1172.0"/>
        <n v="4666.0"/>
        <n v="586.0"/>
        <n v="478.0"/>
        <n v="197.0"/>
        <n v="719.0"/>
        <n v="220.0"/>
        <n v="404.0"/>
        <n v="234.0"/>
        <n v="182.0"/>
        <n v="201.0"/>
        <n v="3177.0"/>
        <n v="1683.0"/>
        <n v="97.0"/>
        <n v="85.0"/>
        <n v="252.0"/>
        <n v="1560.0"/>
        <n v="506.0"/>
        <n v="625.0"/>
        <n v="432.0"/>
        <n v="1392.0"/>
        <n v="786.0"/>
        <n v="241.0"/>
        <n v="3523.0"/>
        <n v="327.0"/>
        <n v="1174.0"/>
        <n v="617.0"/>
        <n v="705.0"/>
        <n v="399.0"/>
        <n v="3531.0"/>
        <n v="5035.0"/>
        <n v="5041.0"/>
        <n v="1586.0"/>
        <n v="1263.0"/>
        <n v="175.0"/>
        <n v="353.0"/>
        <n v="168.0"/>
        <n v="2555.0"/>
        <n v="10968.0"/>
        <n v="289.0"/>
        <n v="1659.0"/>
        <n v="79.0"/>
        <n v="785.0"/>
        <n v="642.0"/>
        <n v="345.0"/>
        <n v="145.0"/>
        <n v="595.0"/>
        <n v="583.0"/>
        <n v="591.0"/>
        <n v="471.0"/>
        <n v="4860.0"/>
        <n v="190.0"/>
        <n v="1375.0"/>
        <n v="185.0"/>
        <n v="267.0"/>
        <n v="938.0"/>
        <n v="1274.0"/>
        <n v="1472.0"/>
        <n v="7865.0"/>
        <n v="109.0"/>
        <n v="1700.0"/>
        <n v="3796.0"/>
        <n v="1887.0"/>
        <n v="6393.0"/>
        <n v="70.0"/>
        <n v="4051.0"/>
        <n v="5045.0"/>
        <n v="347.0"/>
        <n v="183.0"/>
        <n v="4818.0"/>
        <n v="608.0"/>
        <n v="6371.0"/>
        <n v="337.0"/>
        <n v="322.0"/>
        <n v="618.0"/>
        <n v="81.0"/>
        <n v="1653.0"/>
        <n v="3350.0"/>
        <n v="547.0"/>
        <n v="249.0"/>
        <n v="155.0"/>
        <n v="118.0"/>
        <n v="4140.0"/>
        <n v="3839.0"/>
        <n v="2717.0"/>
        <n v="5333.0"/>
        <n v="4071.0"/>
        <n v="2256.0"/>
        <n v="1141.0"/>
        <n v="3560.0"/>
        <n v="2824.0"/>
        <n v="577.0"/>
        <n v="440.0"/>
        <n v="2403.0"/>
        <n v="551.0"/>
        <n v="1173.0"/>
        <n v="559.0"/>
        <n v="7020.0"/>
        <n v="127.0"/>
        <n v="157.0"/>
        <n v="1390.0"/>
        <n v="166.0"/>
        <n v="1346.0"/>
        <n v="1725.0"/>
        <n v="275.0"/>
        <n v="1929.0"/>
        <n v="437.0"/>
        <n v="436.0"/>
        <n v="3279.0"/>
        <n v="3649.0"/>
        <n v="5152.0"/>
        <n v="1469.0"/>
        <n v="5847.0"/>
        <n v="721.0"/>
        <n v="1238.0"/>
        <n v="5111.0"/>
        <n v="11677.0"/>
        <n v="2290.0"/>
        <n v="380.0"/>
        <n v="675.0"/>
        <n v="977.0"/>
        <n v="630.0"/>
        <n v="684.0"/>
        <n v="1440.0"/>
        <n v="1404.0"/>
        <n v="1415.0"/>
        <n v="93.0"/>
        <n v="3986.0"/>
        <n v="515.0"/>
        <n v="401.0"/>
        <n v="7437.0"/>
        <n v="907.0"/>
        <n v="177.0"/>
        <n v="83.0"/>
        <n v="1746.0"/>
        <n v="3691.0"/>
        <n v="669.0"/>
        <n v="1906.0"/>
        <n v="2481.0"/>
        <n v="944.0"/>
        <n v="1605.0"/>
        <n v="1114.0"/>
        <n v="542.0"/>
        <n v="4354.0"/>
        <n v="5699.0"/>
        <n v="1104.0"/>
        <n v="578.0"/>
        <n v="543.0"/>
        <n v="1071.0"/>
        <n v="574.0"/>
        <n v="5613.0"/>
        <n v="1050.0"/>
        <n v="1652.0"/>
        <n v="4586.0"/>
        <n v="1163.0"/>
        <n v="3252.0"/>
        <n v="3922.0"/>
        <n v="1087.0"/>
        <n v="4665.0"/>
        <n v="530.0"/>
        <n v="4602.0"/>
        <n v="527.0"/>
        <n v="3202.0"/>
        <n v="303.0"/>
        <n v="3494.0"/>
        <n v="1727.0"/>
        <n v="301.0"/>
        <n v="2693.0"/>
        <n v="305.0"/>
        <n v="5295.0"/>
        <n v="575.0"/>
        <n v="3504.0"/>
        <n v="514.0"/>
        <n v="411.0"/>
        <n v="223.0"/>
        <n v="1406.0"/>
        <n v="144.0"/>
        <n v="857.0"/>
        <n v="2681.0"/>
        <n v="931.0"/>
        <n v="156.0"/>
        <n v="137.0"/>
        <n v="830.0"/>
        <n v="265.0"/>
        <n v="426.0"/>
        <n v="1352.0"/>
        <n v="7486.0"/>
        <n v="1365.0"/>
        <n v="5424.0"/>
        <n v="919.0"/>
        <n v="2715.0"/>
        <n v="8828.0"/>
        <n v="216.0"/>
        <n v="387.0"/>
        <n v="468.0"/>
        <n v="7095.0"/>
        <n v="11755.0"/>
        <n v="2593.0"/>
        <n v="159.0"/>
        <n v="603.0"/>
        <n v="593.0"/>
        <n v="1982.0"/>
        <n v="927.0"/>
        <n v="5141.0"/>
        <n v="139.0"/>
        <n v="1140.0"/>
        <n v="692.0"/>
        <n v="2811.0"/>
        <n v="652.0"/>
        <n v="6693.0"/>
        <n v="1437.0"/>
        <n v="331.0"/>
        <n v="250.0"/>
        <n v="251.0"/>
        <n v="284.0"/>
        <n v="741.0"/>
        <n v="1841.0"/>
        <n v="556.0"/>
        <n v="113.0"/>
        <n v="325.0"/>
        <n v="4776.0"/>
        <n v="306.0"/>
        <n v="259.0"/>
        <n v="5203.0"/>
        <n v="270.0"/>
        <n v="1194.0"/>
        <n v="1005.0"/>
        <n v="178.0"/>
        <n v="596.0"/>
        <n v="317.0"/>
        <n v="11070.0"/>
        <n v="5560.0"/>
        <n v="1730.0"/>
        <n v="173.0"/>
        <n v="2682.0"/>
        <n v="1461.0"/>
        <n v="6985.0"/>
        <n v="460.0"/>
        <n v="138.0"/>
        <n v="1771.0"/>
        <n v="2362.0"/>
        <n v="588.0"/>
        <n v="2386.0"/>
        <n v="4727.0"/>
        <n v="4743.0"/>
        <n v="4765.0"/>
        <n v="254.0"/>
        <n v="488.0"/>
        <n v="1553.0"/>
        <n v="1318.0"/>
        <n v="3711.0"/>
        <n v="3495.0"/>
        <n v="1034.0"/>
        <n v="759.0"/>
        <n v="5914.0"/>
        <n v="529.0"/>
        <n v="1868.0"/>
        <n v="4128.0"/>
        <n v="2041.0"/>
        <n v="3382.0"/>
        <n v="1066.0"/>
        <n v="1129.0"/>
        <n v="4482.0"/>
        <n v="3387.0"/>
        <n v="1397.0"/>
        <n v="882.0"/>
        <n v="1135.0"/>
        <n v="1175.0"/>
        <n v="558.0"/>
        <n v="11034.0"/>
        <n v="5154.0"/>
        <n v="4709.0"/>
        <n v="1183.0"/>
        <n v="2179.0"/>
        <n v="2915.0"/>
        <n v="1145.0"/>
        <n v="282.0"/>
        <n v="3593.0"/>
        <n v="735.0"/>
        <n v="7255.0"/>
        <n v="1470.0"/>
        <n v="727.0"/>
        <n v="732.0"/>
        <n v="3507.0"/>
        <n v="1146.0"/>
        <n v="4816.0"/>
        <n v="3892.0"/>
        <n v="2019.0"/>
        <n v="3603.0"/>
        <n v="3056.0"/>
        <n v="3558.0"/>
        <n v="2990.0"/>
        <n v="4194.0"/>
        <n v="2339.0"/>
        <n v="2338.0"/>
        <n v="65.0"/>
        <n v="2328.0"/>
        <n v="2337.0"/>
        <n v="56.0"/>
        <n v="2327.0"/>
        <n v="2326.0"/>
        <n v="4351.0"/>
        <n v="1030.0"/>
        <n v="316.0"/>
        <n v="320.0"/>
        <n v="1445.0"/>
        <n v="3355.0"/>
        <n v="2780.0"/>
        <n v="2306.0"/>
        <n v="7261.0"/>
        <n v="5231.0"/>
        <n v="552.0"/>
        <n v="1007.0"/>
        <n v="2654.0"/>
        <n v="1349.0"/>
        <n v="1301.0"/>
        <n v="332.0"/>
        <n v="1099.0"/>
        <n v="611.0"/>
        <n v="598.0"/>
        <n v="1076.0"/>
        <n v="240.0"/>
        <n v="605.0"/>
        <n v="105.0"/>
        <n v="555.0"/>
        <n v="1603.0"/>
        <n v="8120.0"/>
        <n v="3949.0"/>
        <n v="1525.0"/>
        <n v="253.0"/>
        <n v="231.0"/>
        <n v="167.0"/>
        <n v="535.0"/>
        <n v="6884.0"/>
        <n v="4342.0"/>
        <n v="242.0"/>
        <n v="150.0"/>
        <n v="6373.0"/>
        <n v="11512.0"/>
        <n v="1153.0"/>
        <n v="428.0"/>
        <n v="1478.0"/>
        <n v="2707.0"/>
        <n v="5968.0"/>
        <n v="1041.0"/>
        <n v="465.0"/>
      </sharedItems>
    </cacheField>
    <cacheField name="Page Points" numFmtId="0">
      <sharedItems containsSemiMixedTypes="0" containsString="0" containsNumber="1" containsInteger="1">
        <n v="10.0"/>
        <n v="1.0"/>
        <n v="3.0"/>
        <n v="4.0"/>
        <n v="7.0"/>
        <n v="2.0"/>
        <n v="6.0"/>
        <n v="5.0"/>
        <n v="9.0"/>
        <n v="8.0"/>
      </sharedItems>
    </cacheField>
    <cacheField name="Section Points" numFmtId="0">
      <sharedItems containsSemiMixedTypes="0" containsString="0" containsNumber="1" containsInteger="1">
        <n v="9.0"/>
        <n v="10.0"/>
        <n v="8.0"/>
        <n v="1.0"/>
        <n v="7.0"/>
      </sharedItems>
    </cacheField>
    <cacheField name="Visibility" numFmtId="0">
      <sharedItems containsSemiMixedTypes="0" containsString="0" containsNumber="1" containsInteger="1">
        <n v="6.0"/>
        <n v="10.0"/>
        <n v="0.0"/>
        <n v="1.0"/>
        <n v="5.0"/>
      </sharedItems>
    </cacheField>
    <cacheField name="ptMention" numFmtId="0">
      <sharedItems containsSemiMixedTypes="0" containsString="0" containsNumber="1" containsInteger="1">
        <n v="1.0"/>
        <n v="2.0"/>
        <n v="5.0"/>
        <n v="3.0"/>
        <n v="7.0"/>
        <n v="6.0"/>
        <n v="4.0"/>
        <n v="8.0"/>
        <n v="10.0"/>
        <n v="9.0"/>
      </sharedItems>
    </cacheField>
    <cacheField name="ptPara" numFmtId="0">
      <sharedItems containsSemiMixedTypes="0" containsString="0" containsNumber="1" containsInteger="1">
        <n v="1.0"/>
        <n v="10.0"/>
        <n v="8.0"/>
        <n v="5.0"/>
        <n v="9.0"/>
      </sharedItems>
    </cacheField>
    <cacheField name="ptHeadline">
      <sharedItems containsMixedTypes="1" containsNumber="1" containsInteger="1">
        <n v="0.0"/>
        <n v="10.0"/>
        <s v="10"/>
      </sharedItems>
    </cacheField>
    <cacheField name="PtMessage" numFmtId="38">
      <sharedItems containsString="0" containsBlank="1" containsNumber="1" containsInteger="1">
        <n v="0.0"/>
        <n v="10.0"/>
        <n v="30.0"/>
        <n v="20.0"/>
        <m/>
      </sharedItems>
    </cacheField>
    <cacheField name="ptSpokes" numFmtId="0">
      <sharedItems containsSemiMixedTypes="0" containsString="0" containsNumber="1" containsInteger="1">
        <n v="0.0"/>
        <n v="8.0"/>
        <n v="1.0"/>
        <n v="4.0"/>
        <n v="10.0"/>
      </sharedItems>
    </cacheField>
    <cacheField name="Message Count" numFmtId="0">
      <sharedItems containsSemiMixedTypes="0" containsString="0" containsNumber="1" containsInteger="1">
        <n v="0.0"/>
        <n v="1.0"/>
        <n v="7.0"/>
        <n v="3.0"/>
        <n v="2.0"/>
        <n v="4.0"/>
        <n v="12.0"/>
        <n v="6.0"/>
        <n v="5.0"/>
        <n v="10.0"/>
      </sharedItems>
    </cacheField>
    <cacheField name="Spokesperson Count" numFmtId="0">
      <sharedItems containsSemiMixedTypes="0" containsString="0" containsNumber="1" containsInteger="1">
        <n v="0.0"/>
        <n v="1.0"/>
      </sharedItems>
    </cacheField>
    <cacheField name="InHeadline" numFmtId="0">
      <sharedItems>
        <b v="0"/>
        <b v="1"/>
      </sharedItems>
    </cacheField>
    <cacheField name="Page Number" numFmtId="0">
      <sharedItems containsString="0" containsBlank="1" containsNumber="1" containsInteger="1">
        <n v="1.0"/>
        <n v="11.0"/>
        <n v="14.0"/>
        <n v="8.0"/>
        <n v="36.0"/>
        <n v="7.0"/>
        <m/>
        <n v="4.0"/>
        <n v="9.0"/>
        <n v="29.0"/>
        <n v="12.0"/>
        <n v="5.0"/>
        <n v="6.0"/>
        <n v="16.0"/>
        <n v="61.0"/>
        <n v="10.0"/>
        <n v="2.0"/>
        <n v="110.0"/>
        <n v="92.0"/>
        <n v="104.0"/>
        <n v="64.0"/>
        <n v="54.0"/>
        <n v="77.0"/>
        <n v="28.0"/>
        <n v="62.0"/>
        <n v="33.0"/>
        <n v="126.0"/>
        <n v="68.0"/>
        <n v="58.0"/>
        <n v="71.0"/>
        <n v="44.0"/>
        <n v="70.0"/>
        <n v="72.0"/>
        <n v="32.0"/>
        <n v="56.0"/>
        <n v="52.0"/>
        <n v="22.0"/>
        <n v="158.0"/>
        <n v="20.0"/>
        <n v="40.0"/>
        <n v="7884.0"/>
        <n v="51.0"/>
        <n v="26.0"/>
        <n v="34.0"/>
        <n v="82.0"/>
        <n v="74.0"/>
        <n v="90.0"/>
        <n v="3.0"/>
        <n v="66.0"/>
        <n v="50.0"/>
        <n v="13.0"/>
        <n v="116.0"/>
        <n v="132.0"/>
        <n v="9697.0"/>
        <n v="88.0"/>
        <n v="69.0"/>
        <n v="130.0"/>
        <n v="85.0"/>
        <n v="94.0"/>
        <n v="102.0"/>
        <n v="150.0"/>
        <n v="17.0"/>
        <n v="174.0"/>
        <n v="302.0"/>
        <n v="124.0"/>
        <n v="75.0"/>
        <n v="250.0"/>
        <n v="98.0"/>
        <n v="122.0"/>
        <n v="155.0"/>
        <n v="288.0"/>
        <n v="86.0"/>
        <n v="84.0"/>
        <n v="103.0"/>
        <n v="140.0"/>
        <n v="76.0"/>
        <n v="281.0"/>
        <n v="154.0"/>
        <n v="30.0"/>
        <n v="100.0"/>
        <n v="73.0"/>
        <n v="42.0"/>
        <n v="48.0"/>
        <n v="218.0"/>
        <n v="110114.0"/>
        <n v="78.0"/>
        <n v="134.0"/>
        <n v="60.0"/>
        <n v="55.0"/>
        <n v="298.0"/>
        <n v="310.0"/>
        <n v="24.0"/>
        <n v="105.0"/>
        <n v="95.0"/>
        <n v="53.0"/>
        <n v="23.0"/>
        <n v="59.0"/>
        <n v="149.0"/>
        <n v="91.0"/>
        <n v="18.0"/>
        <n v="27.0"/>
        <n v="332.0"/>
        <n v="135.0"/>
        <n v="136.0"/>
        <n v="96.0"/>
        <n v="106.0"/>
        <n v="35.0"/>
        <n v="57.0"/>
        <n v="15.0"/>
        <n v="25.0"/>
        <n v="151.0"/>
        <n v="65.0"/>
        <n v="131.0"/>
        <n v="120.0"/>
        <n v="112.0"/>
        <n v="87.0"/>
        <n v="38.0"/>
        <n v="142.0"/>
        <n v="118.0"/>
        <n v="19.0"/>
        <n v="138.0"/>
        <n v="63.0"/>
        <n v="128.0"/>
        <n v="172.0"/>
        <n v="160.0"/>
        <n v="170.0"/>
        <n v="31.0"/>
        <n v="202.0"/>
        <n v="139.0"/>
        <n v="80.0"/>
        <n v="46.0"/>
        <n v="164.0"/>
        <n v="49.0"/>
        <n v="79.0"/>
        <n v="114.0"/>
        <n v="119.0"/>
        <n v="178.0"/>
        <n v="146.0"/>
        <n v="156.0"/>
        <n v="166.0"/>
        <n v="104477.0"/>
        <n v="152.0"/>
        <n v="143.0"/>
        <n v="102109.0"/>
        <n v="175.0"/>
        <n v="168.0"/>
        <n v="108.0"/>
        <n v="45.0"/>
        <n v="184.0"/>
      </sharedItems>
    </cacheField>
    <cacheField name="Section" numFmtId="0">
      <sharedItems>
        <s v="Blogs"/>
        <s v="Lifestyle/Culture/Society"/>
        <s v="Fashion/Design/Art"/>
        <s v="Business/Finance"/>
        <s v="Miscellaneous/Others"/>
        <s v="Special Feature/Special Section"/>
        <s v="Nation/Local"/>
        <s v="World News/Overseas/Asia"/>
        <s v="PEP (People, Events, Places)"/>
        <s v="Shipping/Logistics"/>
        <s v="Sports"/>
        <s v="Stocks/Economy/Money"/>
        <s v="Technews/Infotech/Gadgets"/>
        <s v="Entertainment"/>
        <s v="Supplement/Metro"/>
        <s v="Travel/Tourism"/>
        <s v="Commentary/Opinion"/>
        <s v="Properties/Real Estate/Home"/>
        <s v="Second Front Page"/>
        <s v="Billboard/Bulletin Board"/>
        <s v="Weddings"/>
      </sharedItems>
    </cacheField>
    <cacheField name="Link" numFmtId="0">
      <sharedItems>
        <s v="D:\MA Source\Suyen Corporation\2015 Articles\20150701_O_CHICTOPIA_BLOG_1_021314_Elephant.pdf"/>
        <s v="D:\MA Source\Suyen Corporation\2015 Articles\20150701_O_NICOLE_blogs_1_021318_Paradiso.pdf"/>
        <s v="D:\MA Source\Suyen Corporation\2015 Articles\20150702_O_megastyle_NEWS_1_021347_H&amp;M summer sale.pdf"/>
        <s v="D:\MA Source\Suyen Corporation\2015 Articles\20150703_N_MBSW_FC_PG11_20a7ec.pdf"/>
        <s v="D:\MA Source\Suyen Corporation\2015 Articles\20150703_O_BSST_NEWS_1_021393_H&amp;M to open first st.pdf"/>
        <s v="D:\MA Source\Suyen Corporation\2015 Articles\20150703_N_MBSW_WAW_pg14,15_20a83c.pdf"/>
        <s v="D:\MA Source\Suyen Corporation\2015 Articles\20150703_N_MBSW_FC_PG8,9_20a7e3.pdf"/>
        <s v="D:\MA Source\Suyen Corporation\2015 Articles\20150706_M_WJ_FEAT_pg36_20acaf.pdf"/>
        <s v="D:\MA Source\Suyen Corporation\2015 Articles\20150707_O_STYLBIB_NEWS_7_1884690011.pdf"/>
        <s v="D:\MA Source\Suyen Corporation\2015 Articles\20150708_M_HILI_COVER_PGCover,18to21_20ccdb.pdf"/>
        <s v="D:\MA Source\Suyen Corporation\2015 Articles\20150708_N_TPS_LS_PGF4_20cf83.pdf"/>
        <s v="D:\MA Source\Suyen Corporation\2015 Articles\20150708_M_CAND_FEAT_pg9_20cd54_Add this to your wis.pdf"/>
        <s v="D:\MA Source\Suyen Corporation\2015 Articles\20150708_M_HOLA_FEAT_PG29_20c380.pdf"/>
        <s v="D:\MA Source\Suyen Corporation\2015 Articles\20150708_M_HOLA_FEAT_pg12TO18_20c368.pdf"/>
        <s v="D:\MA Source\Suyen Corporation\2015 Articles\20150708_O_CANDYOL_NEWS_5_1900283394.pdf"/>
        <s v="D:\MA Source\Suyen Corporation\2015 Articles\20150708_O_MSNPH_NEWS_6_1897065717.pdf"/>
        <s v="D:\MA Source\Suyen Corporation\2015 Articles\20150709_M_COSM_FEAT_pg16,17_20cd34.pdf"/>
        <s v="D:\MA Source\Suyen Corporation\2015 Articles\20150709_M_GH_FEAT_PG61to64_20cf07.pdf"/>
        <s v="D:\MA Source\Suyen Corporation\2015 Articles\20150710_N_MBSW_FC_pg10_20e76b.pdf"/>
        <s v="D:\MA Source\Suyen Corporation\2015 Articles\20150710_O_SPOT_NEWS_5_1925424752.pdf"/>
        <s v="D:\MA Source\Suyen Corporation\2015 Articles\20150711_O_10000014_NEWS_5_1931021107.pdf"/>
        <s v="D:\MA Source\Suyen Corporation\2015 Articles\20150712_N_TPSS_SL_PGF2,F3_20f628.pdf"/>
        <s v="D:\MA Source\Suyen Corporation\2015 Articles\20150712_O_CHICTOPIA_BLOG_1_021618_MORNING BLUES.pdf"/>
        <s v="D:\MA Source\Suyen Corporation\2015 Articles\20150714_M_MTRO_FEAT_PG110to119_20ea87.pdf"/>
        <s v="D:\MA Source\Suyen Corporation\2015 Articles\20150714_M_ENTR_FEAT_PG92,93_21031b.pdf"/>
        <s v="D:\MA Source\Suyen Corporation\2015 Articles\20150714_M_MTRO_FEAT_PG104to109_20ea84.pdf"/>
        <s v="D:\MA Source\Suyen Corporation\2015 Articles\20150714_M_TGIR_FEAT_PG64_21025e.pdf"/>
        <s v="D:\MA Source\Suyen Corporation\2015 Articles\20150715_M_CHLK_FEAT_pg54,55_2103b4.pdf"/>
        <s v="D:\MA Source\Suyen Corporation\2015 Articles\20150715_M_CHLK_FEAT_pg77TO80_2103b8.pdf"/>
        <s v="D:\MA Source\Suyen Corporation\2015 Articles\20150716_M_MEG_FEAT_pg28TO32_210b49.pdf"/>
        <s v="D:\MA Source\Suyen Corporation\2015 Articles\20150716_M_MEG_FEAT_pg62_210b51.pdf"/>
        <s v="D:\MA Source\Suyen Corporation\2015 Articles\20150716_O_10000076_NEWS_4_1987696729.pdf"/>
        <s v="D:\MA Source\Suyen Corporation\2015 Articles\20150716_M_MEG_FEAT_pg33_210b4a.pdf"/>
        <s v="D:\MA Source\Suyen Corporation\2015 Articles\20150716_O_CANDYOL_NEWS_5_1983958816.pdf"/>
        <s v="D:\MA Source\Suyen Corporation\2015 Articles\20150717_N_MBSW_FEAT_PG4_2121d5.pdf"/>
        <s v="D:\MA Source\Suyen Corporation\2015 Articles\20150717_N_MBSW_WAW_PG14,15_212212.pdf"/>
        <s v="D:\MA Source\Suyen Corporation\2015 Articles\20150717_N_MBSW_FC_pg8,9_2121ba.pdf"/>
        <s v="D:\MA Source\Suyen Corporation\2015 Articles\20150717_N_MBSW_FC_pg10_2121ce.pdf"/>
        <s v="D:\MA Source\Suyen Corporation\2015 Articles\20150719_O_RAPLER_NEWS_10_2015827651.pdf"/>
        <s v="D:\MA Source\Suyen Corporation\2015 Articles\20150719_O_10000002_NEWS_5_2015588431.pdf"/>
        <s v="D:\MA Source\Suyen Corporation\2015 Articles\20150719_O_CHICTOPIA_BLOG_1_021687_ILUSTRADO.pdf"/>
        <s v="D:\MA Source\Suyen Corporation\2015 Articles\20150720_M_GARG_FEAT_PG126to133_211ed5.pdf"/>
        <s v="D:\MA Source\Suyen Corporation\2015 Articles\20150720_M_GARG_FEAT_PG68,69_211e77.pdf"/>
        <s v="D:\MA Source\Suyen Corporation\2015 Articles\20150720_M_GARG_FEAT_pg58TO65_211e4c_READY TO RUMBLE.pdf"/>
        <s v="D:\MA Source\Suyen Corporation\2015 Articles\20150720_M_MH_FEAT_PG71to79_211e97.pdf"/>
        <s v="D:\MA Source\Suyen Corporation\2015 Articles\20150720_M_GARG_FEAT_PG44to49_211e21.pdf"/>
        <s v="D:\MA Source\Suyen Corporation\2015 Articles\20150720_M_GARG_FEAT_PG70,71_211e79.pdf"/>
        <s v="D:\MA Source\Suyen Corporation\2015 Articles\20150720_M_GARG_FEAT_PG72,73_211e7a.pdf"/>
        <s v="D:\MA Source\Suyen Corporation\2015 Articles\20150720_O_10000014_NEWS_5_2028594989.pdf"/>
        <s v="D:\MA Source\Suyen Corporation\2015 Articles\20150721_O_10000052_NEWS_8_2030455016.pdf"/>
        <s v="D:\MA Source\Suyen Corporation\2015 Articles\20150721_N_BM_COY_PG3ofB2_21468a.pdf"/>
        <s v="D:\MA Source\Suyen Corporation\2015 Articles\20150722_M_ESQR_LET_PG8_213f0d.pdf"/>
        <s v="D:\MA Source\Suyen Corporation\2015 Articles\20150722_M_ESQR_PEP_PG56_213f93.pdf"/>
        <s v="D:\MA Source\Suyen Corporation\2015 Articles\20150723_O_10000014_NEWS_5_2063422737.pdf"/>
        <s v="D:\MA Source\Suyen Corporation\2015 Articles\20150723_M_STYL_FEAT_PG52to67_215379.pdf"/>
        <s v="D:\MA Source\Suyen Corporation\2015 Articles\20150724_N_MBSW_FC_PG11_215dde.pdf"/>
        <s v="D:\MA Source\Suyen Corporation\2015 Articles\20150724_N_MBSW_WAW_PG14,15_215e23.pdf"/>
        <s v="D:\MA Source\Suyen Corporation\2015 Articles\20150725_N_PDI_LS_pgC2_216ac7.pdf"/>
        <s v="D:\MA Source\Suyen Corporation\2015 Articles\20150726_N_TPSS_SL_PGI2,I3_216941.pdf"/>
        <s v="D:\MA Source\Suyen Corporation\2015 Articles\20150729_N_TPS_BS_PGB4_2186b9.pdf"/>
        <s v="D:\MA Source\Suyen Corporation\2015 Articles\20150731_N_MB_LL_pgC2_2198d0.pdf"/>
        <s v="D:\MA Source\Suyen Corporation\2015 Articles\20150731_N_MBSW_CVRS_PGCover,3,18to23_219b69.pdf"/>
        <s v="D:\MA Source\Suyen Corporation\2015 Articles\20150807_M_TGIR_FEAT_PG54to59_21d489.pdf"/>
        <s v="D:\MA Source\Suyen Corporation\2015 Articles\20150806_M_COSM_FEAT_pg58_21bf28.pdf"/>
        <s v="D:\MA Source\Suyen Corporation\2015 Articles\20150818_M_PREV_FEAT_pg22,23_221ea8.pdf"/>
        <s v="D:\MA Source\Suyen Corporation\2015 Articles\20150815_N_PDI_LS_PGF1,F4_22200b.pdf"/>
        <s v="D:\MA Source\Suyen Corporation\2015 Articles\20150806_O_10000014_NEWS_5_2213486217.pdf"/>
        <s v="D:\MA Source\Suyen Corporation\2015 Articles\20150826_N_TDT_LIFE_PG12_22809d.pdf"/>
        <s v="D:\MA Source\Suyen Corporation\2015 Articles\20150828_N_MBSW_CVRS_pgCOV1,3,18TO23_2294cf.pdf"/>
        <s v="D:\MA Source\Suyen Corporation\2015 Articles\20150828_O_STATUSMAG_NEWS_7_2461571912.pdf"/>
        <s v="D:\MA Source\Suyen Corporation\2015 Articles\20150806_M_COSM_FEAT_pg158,59_21bf78.pdf"/>
        <s v="D:\MA Source\Suyen Corporation\2015 Articles\20150808_N_BM_BAF_pg2OFB2_21e34d.pdf"/>
        <s v="D:\MA Source\Suyen Corporation\2015 Articles\20150805_O_10000004_NEWS_8_2198387029.pdf"/>
        <s v="D:\MA Source\Suyen Corporation\2015 Articles\20150819_M_MTRH_FEAT_pg20TO24_223806.pdf"/>
        <s v="D:\MA Source\Suyen Corporation\2015 Articles\20150804_M_MTRO_LET_pg10_219f8b_editors note.pdf"/>
        <s v="D:\MA Source\Suyen Corporation\2015 Articles\20150806_M_GARG_FEAT_pg40TO43_21c9bb.pdf"/>
        <s v="D:\MA Source\Suyen Corporation\2015 Articles\20150814_M_UNO_FEAT_PG78TO84_2213f4.pdf"/>
        <s v="D:\MA Source\Suyen Corporation\2015 Articles\20150827_O_CANDYOL_NEWS_5_2448530359.pdf"/>
        <s v="D:\MA Source\Suyen Corporation\2015 Articles\20150806_M_COSM_FEAT_pg51to54_21bf23.pdf"/>
        <s v="D:\MA Source\Suyen Corporation\2015 Articles\20150803_M_CHLK_FEAT_pg26,27_21a084.pdf"/>
        <s v="D:\MA Source\Suyen Corporation\2015 Articles\20150814_N_MBSW_FC_PG10,11_221aef.pdf"/>
        <s v="D:\MA Source\Suyen Corporation\2015 Articles\20150814_O_STYLBIB_NEWS_7_2304707476.pdf"/>
        <s v="D:\MA Source\Suyen Corporation\2015 Articles\20150815_O_CHICTOPIA_BLOG_1_022338_Suede Skirt.pdf"/>
        <s v="D:\MA Source\Suyen Corporation\2015 Articles\20150803_O_10000003_NEWS_4_2175553628.pdf"/>
        <s v="D:\MA Source\Suyen Corporation\2015 Articles\20150809_N_TDT_LIFE_pg11_21eb5f.pdf"/>
        <s v="D:\MA Source\Suyen Corporation\2015 Articles\20150821_N_MBSW_FC_pg12_225b47.pdf"/>
        <s v="D:\MA Source\Suyen Corporation\2015 Articles\20150803_M_WJ_FEAT_PG34_219771.pdf"/>
        <s v="D:\MA Source\Suyen Corporation\2015 Articles\20150826_O_10000029_NEWS_5_2430732450.pdf"/>
        <s v="D:\MA Source\Suyen Corporation\2015 Articles\20150803_M_CHLK_FEAT_PG61_21a099.pdf"/>
        <s v="D:\MA Source\Suyen Corporation\2015 Articles\20150806_M_GARG_FEAT_PG82,83_21c9ee.pdf"/>
        <s v="D:\MA Source\Suyen Corporation\2015 Articles\20150828_N_MBSW_FEAT_PG12,13_22952a.pdf"/>
        <s v="D:\MA Source\Suyen Corporation\2015 Articles\20150806_M_GARG_FEAT_PG74,75_21c9e3.pdf"/>
        <s v="D:\MA Source\Suyen Corporation\2015 Articles\20150806_M_GARG_FEAT_pg90_21c9f7_Warm and to go pleas.pdf"/>
        <s v="D:\MA Source\Suyen Corporation\2015 Articles\20150828_N_MBSW_FEAT_PG4_2294f3.pdf"/>
        <s v="D:\MA Source\Suyen Corporation\2015 Articles\20150814_N_MBSW_CVRS_PGCov1,3,18to24_221b76.pdf"/>
        <s v="D:\MA Source\Suyen Corporation\2015 Articles\20150823_O_CHICTOPIA_BLOG_1_022632_I need vitamin Sea!.pdf"/>
        <s v="D:\MA Source\Suyen Corporation\2015 Articles\20150826_O_10000004_NEWS_8_2437934377.pdf"/>
        <s v="D:\MA Source\Suyen Corporation\2015 Articles\20150823_O_CHICTOPIA_BLOG_1_022631_Garnet for a simple.pdf"/>
        <s v="D:\MA Source\Suyen Corporation\2015 Articles\20150811_O_CHICTOPIA_BLOG_1_022302_Platform Life.pdf"/>
        <s v="D:\MA Source\Suyen Corporation\2015 Articles\20150802_O_CHICTOPIA_BLOG_1_022163_The Silver Stones.pdf"/>
        <s v="D:\MA Source\Suyen Corporation\2015 Articles\20150818_O_CHICTOPIA_BLOG_1_022398_Ugly hair dont care.pdf"/>
        <s v="D:\MA Source\Suyen Corporation\2015 Articles\20150820_N_MT_LT_PGB8_2251b6.pdf"/>
        <s v="D:\MA Source\Suyen Corporation\2015 Articles\20150828_N_MBSW_FEAT_pg4_2294f5.pdf"/>
        <s v="D:\MA Source\Suyen Corporation\2015 Articles\20150823_O_CHICTOPIA_BLOG_1_022630_Sunday Fun Day.pdf"/>
        <s v="D:\MA Source\Suyen Corporation\2015 Articles\20150807_M_CAND_FEAT_pg36to43_21d3f5.pdf"/>
        <s v="E:\MA Source\Suyen Corporation\2015 Articles\20150930_N_TPS_LS_pgE2_23a050.pdf"/>
        <s v="E:\MA Source\Suyen Corporation\2015 Articles\20150912_N_PDI_LS_pgE3_230cc7.pdf"/>
        <s v="E:\MA Source\Suyen Corporation\2015 Articles\20150917_M_HOLA_PEP_pg66_232ab3.pdf"/>
        <s v="E:\MA Source\Suyen Corporation\2015 Articles\20150930_N_BM_SF_PGE4_23a48a.pdf"/>
        <s v="E:\MA Source\Suyen Corporation\2015 Articles\20150915_M_GARG_COVER_pgCOVER,18,120TO131_230abc.pdf"/>
        <s v="E:\MA Source\Suyen Corporation\2015 Articles\20150912_O_10000014_NEWS_5_2637582026.pdf"/>
        <s v="E:\MA Source\Suyen Corporation\2015 Articles\20150930_N_TPS_BS_PGB6_239f6e.pdf"/>
        <s v="E:\MA Source\Suyen Corporation\2015 Articles\20150915_M_GARG_FEAT_PGS14toS17_230aef.pdf"/>
        <s v="E:\MA Source\Suyen Corporation\2015 Articles\20150924_N_PNM_ENT_PG8,9,10_237358.pdf"/>
        <s v="E:\MA Source\Suyen Corporation\2015 Articles\20150904_N_MBSW_WN_pg6_22d10e_WEAR YOUR LOVE.pdf"/>
        <s v="E:\MA Source\Suyen Corporation\2015 Articles\20150915_M_GARG_FEAT_PGS6toS9_230aa5.pdf"/>
        <s v="E:\MA Source\Suyen Corporation\2015 Articles\20150928_M_KZNE_FEAT_pg33_23767c_PIXEL PICKS.pdf"/>
        <s v="E:\MA Source\Suyen Corporation\2015 Articles\20150915_M_GARG_FEAT_PGS2tos5_230a9d.pdf"/>
        <s v="E:\MA Source\Suyen Corporation\2015 Articles\20150915_M_GARG_FEAT_PGS12,S13_230af3.pdf"/>
        <s v="E:\MA Source\Suyen Corporation\2015 Articles\20150915_M_GARG_FEAT_PG50to53_230a70.pdf"/>
        <s v="E:\MA Source\Suyen Corporation\2015 Articles\20150915_M_GARG_FEAT_PGS10,S11_230ae5.pdf"/>
        <s v="E:\MA Source\Suyen Corporation\2015 Articles\20150928_O_10000052_NEWS_8_2830878160.pdf"/>
        <s v="E:\MA Source\Suyen Corporation\2015 Articles\20150903_N_PSN_SN_PG8,9_22c6ee.pdf"/>
        <s v="E:\MA Source\Suyen Corporation\2015 Articles\20150902_N_BM_SF_pgE4_22bdf8.pdf"/>
        <s v="E:\MA Source\Suyen Corporation\2015 Articles\20150925_N_AT_ENTR_PG5_237890.pdf"/>
        <s v="E:\MA Source\Suyen Corporation\2015 Articles\20150925_O_10000074_NEWS_6_2791704348.pdf"/>
        <s v="E:\MA Source\Suyen Corporation\2015 Articles\20150907_O_PHHOLA_NEWS_10_2577317314.pdf"/>
        <s v="E:\MA Source\Suyen Corporation\2015 Articles\20150911_O_10000072_NEWS_6_2623735413.pdf"/>
        <s v="E:\MA Source\Suyen Corporation\2015 Articles\20150911_N_PDI_LS_PGC2,C3_23095b.pdf"/>
        <s v="E:\MA Source\Suyen Corporation\2015 Articles\20150920_O_MSNPH_NEWS_6_2736547708.pdf"/>
        <s v="E:\MA Source\Suyen Corporation\2015 Articles\20150901_M_CAND_FEAT_pg13_228d80_ADD THIS TO YOUR WIS.pdf"/>
        <s v="E:\MA Source\Suyen Corporation\2015 Articles\20150926_O_CHICTOPIA_BLOG_1_022264_All about Maxi Skirt.pdf"/>
        <s v="E:\MA Source\Suyen Corporation\2015 Articles\20150908_M_CHLK_COVER_PG9_22e7de.pdf"/>
        <s v="E:\MA Source\Suyen Corporation\2015 Articles\20150901_M_CAND_FEAT_pg58to65_228dbe.pdf"/>
        <s v="E:\MA Source\Suyen Corporation\2015 Articles\20150904_N_MBSW_FC_PG8,9_22d0d8.pdf"/>
        <s v="E:\MA Source\Suyen Corporation\2015 Articles\20150916_M_COSM_FEAT_PG116to123_23193d.pdf"/>
        <s v="E:\MA Source\Suyen Corporation\2015 Articles\20150918_N_MBSW_FC_PG11_233e1d.pdf"/>
        <s v="E:\MA Source\Suyen Corporation\2015 Articles\20150904_N_MBSW_WAW_pg14,15_22d116.pdf"/>
        <s v="E:\MA Source\Suyen Corporation\2015 Articles\20150915_M_GARG_FEAT_pg74to81_230a8b.pdf"/>
        <s v="E:\MA Source\Suyen Corporation\2015 Articles\20150901_O_CHICTOPIA_BLOG_1_022755_Happy Feet.pdf"/>
        <s v="E:\MA Source\Suyen Corporation\2015 Articles\20150930_N_TPS_LS_pgF4_23a069.pdf"/>
        <s v="E:\MA Source\Suyen Corporation\2015 Articles\20150908_M_MEG_COVER_pgCOVER,108TO115_22c9d9_JUST HAVE FUN.pdf"/>
        <s v="E:\MA Source\Suyen Corporation\2015 Articles\20150928_O_CHICTOPIA_BLOG_1_023523_Lets Plaid Together.pdf"/>
        <s v="E:\MA Source\Suyen Corporation\2015 Articles\20150915_M_GARG_FEAT_PG132to139_230ac8.pdf"/>
        <s v="E:\MA Source\Suyen Corporation\2015 Articles\20150915_M_GARG_FEAT_PG40to43_230a65.pdf"/>
        <s v="E:\MA Source\Suyen Corporation\2015 Articles\20150915_M_GARG_FEAT_pg44TO49_230a6a.pdf"/>
        <s v="E:\MA Source\Suyen Corporation\2015 Articles\20150921_O_CHICTOPIA_BLOG_1_023153_Oversized Burgundy S.pdf"/>
        <s v="E:\MA Source\Suyen Corporation\2015 Articles\20150926_O_10000014_NEWS_5_2807335468.pdf"/>
        <s v="E:\MA Source\Suyen Corporation\2015 Articles\20150915_M_GARG_FEAT_pg9697_230a98.pdf"/>
        <s v="E:\MA Source\Suyen Corporation\2015 Articles\20150915_M_GARG_FEAT_pg88,89_230a93.pdf"/>
        <s v="E:\MA Source\Suyen Corporation\2015 Articles\20150908_M_MEG_FEAT_PG69_22c9ca.pdf"/>
        <s v="E:\MA Source\Suyen Corporation\2015 Articles\20150911_N_MBSW_WAW_PG14,15_2306d4.pdf"/>
        <s v="E:\MA Source\Suyen Corporation\2015 Articles\20150906_O_CHICTOPIA_BLOG_1_022858_Shirtdress + Vegan L.pdf"/>
        <s v="E:\MA Source\Suyen Corporation\2015 Articles\20150911_N_MBSW_FC_PG10_23061b.pdf"/>
        <s v="E:\MA Source\Suyen Corporation\2015 Articles\20150918_O_CANDYOL_NEWS_5_2715211210.pdf"/>
        <s v="E:\MA Source\Suyen Corporation\2015 Articles\20150910_O_CANDYOL_NEWS_5_2617341494.pdf"/>
        <s v="E:\MA Source\Suyen Corporation\2015 Articles\20150908_M_CRUS_FEAT_PG1,2_22e790.pdf"/>
        <s v="E:\MA Source\Suyen Corporation\2015 Articles\20150914_O_CANDYOL_NEWS_5_2665506037.pdf"/>
        <s v="E:\MA Source\Suyen Corporation\2015 Articles\20150916_M_COSM_FEAT_PG130to137_23193f.pdf"/>
        <s v="E:\MA Source\Suyen Corporation\2015 Articles\20150922_O_CHICTOPIA_BLOG_1_023404_The Darkness in our.pdf"/>
        <s v="E:\MA Source\Suyen Corporation\2015 Articles\20150915_M_GARG_FEAT_pg34to39_230a62.pdf"/>
        <s v="E:\MA Source\Suyen Corporation\2015 Articles\20150916_O_CHICTOPIA_BLOG_1_023034_The Suede Skirt.pdf"/>
        <s v="E:\MA Source\Suyen Corporation\2015 Articles\20150915_M_GARG_FEAT_pg90,91_230a94.pdf"/>
        <s v="E:\MA Source\Suyen Corporation\2015 Articles\20150901_M_CAND_FEAT_pg85_228dcb_TIPS AND TRICKS HOW.pdf"/>
        <s v="E:\MA Source\Suyen Corporation\2015 Articles\20150918_N_MBSW_FC_PG8,9_233e0b.pdf"/>
        <s v="E:\MA Source\Suyen Corporation\2015 Articles\20150915_M_GARG_FEAT_PG94,95_230a97.pdf"/>
        <s v="E:\MA Source\Suyen Corporation\2015 Articles\20150930_O_CHICTOPIA_BLOG_1_023614_All Leather Everythi.pdf"/>
        <s v="E:\MA Source\Suyen Corporation\2015 Articles\20150917_O_SPELSAB_BLOG_1_023065_Ask Saab 40.pdf"/>
        <s v="E:\MA Source\Suyen Corporation\2015 Articles\20150906_O_CHICTOPIA_BLOG_1_022857_B&amp;W skirt.pdf"/>
        <s v="E:\MA Source\Suyen Corporation\2015 Articles\20150902_O_CHICTOPIA_BLOG_1_022781_Backless.pdf"/>
        <s v="E:\MA Source\Suyen Corporation\2015 Articles\20150923_M_TRVL_FEAT_pg102TO105_2365a4.pdf"/>
        <s v="E:\MA Source\Suyen Corporation\2015 Articles\20150911_N_MBSW_WN_pg6_2306c5.pdf"/>
        <s v="E:\MA Source\Suyen Corporation\2015 Articles\20150917_M_HOLA_FEAT_PG74,75_232abe.pdf"/>
        <s v="E:\MA Source\Suyen Corporation\2015 Articles\20150914_O_CHICTOPIA_BLOG_1_023007_Black Bird.pdf"/>
        <s v="E:\MA Source\Suyen Corporation\2015 Articles\20150909_O_CHICTOPIA_BLOG_1_022919_Brooklyn Thrift.pdf"/>
        <s v="E:\MA Source\Suyen Corporation\2015 Articles\20150905_O_CHICTOPIA_BLOG_1_022856_Butterfly effect.pdf"/>
        <s v="E:\MA Source\Suyen Corporation\2015 Articles\20150921_O_CHICTOPIA_BLOG_1_023152_Calm w a Hint of Ecc.pdf"/>
        <s v="E:\MA Source\Suyen Corporation\2015 Articles\20150930_O_CHICTOPIA_BLOG_1_023616_Camel waistcoat.pdf"/>
        <s v="E:\MA Source\Suyen Corporation\2015 Articles\20150930_O_CHICTOPIA_BLOG_1_023613_Dare To Bare.pdf"/>
        <s v="E:\MA Source\Suyen Corporation\2015 Articles\20150922_O_YAHOONEWS_NEWS_1_023402_David Beckham and Ke.pdf"/>
        <s v="E:\MA Source\Suyen Corporation\2015 Articles\20150916_M_COSM_FEAT_PG150,151_231949.pdf"/>
        <s v="E:\MA Source\Suyen Corporation\2015 Articles\20150915_O_PAULPR_BLOG_1_023022_DENIM RE-BORN.pdf"/>
        <s v="E:\MA Source\Suyen Corporation\2015 Articles\20150917_O_DRWNEQ_BLOGS_1_023067_Dinner with Ms TingT.pdf"/>
        <s v="E:\MA Source\Suyen Corporation\2015 Articles\20150911_O_SPOT_NEWS_1_022930_Donate an old pair o.pdf"/>
        <s v="E:\MA Source\Suyen Corporation\2015 Articles\20150921_M_ENTR_FEAT_pg82,83_234557.pdf"/>
        <s v="E:\MA Source\Suyen Corporation\2015 Articles\20150910_O_CHICTOPIA_BLOG_1_022932_Drag your heart to t.pdf"/>
        <s v="E:\MA Source\Suyen Corporation\2015 Articles\20150930_O_CHICTOPIA_BLOG_1_023617_Fall Slipdress.pdf"/>
        <s v="E:\MA Source\Suyen Corporation\2015 Articles\20150929_O_CHICTOPIA_BLOG_1_023535_Favor Aint Fair with.pdf"/>
        <s v="E:\MA Source\Suyen Corporation\2015 Articles\20150928_O_KICKER_NEWS_10_2826671492.pdf"/>
        <s v="E:\MA Source\Suyen Corporation\2015 Articles\20150917_M_HOLA_FEAT_PG72_232aba.pdf"/>
        <s v="E:\MA Source\Suyen Corporation\2015 Articles\20150918_O_MOMFLEU_BLOG_1_023150_Got Na Our Center Ta.pdf"/>
        <s v="E:\MA Source\Suyen Corporation\2015 Articles\20150909_O_CHICTOPIA_BLOG_1_022918_Grey Dressing.pdf"/>
        <s v="E:\MA Source\Suyen Corporation\2015 Articles\20150911_O_10000014_NEWS_1_022969_H&amp;M and Jessica Alba.pdf"/>
        <s v="E:\MA Source\Suyen Corporation\2015 Articles\20150923_O_manilashop_BLOG_1_023490_H&amp;M anniversary sale.pdf"/>
        <s v="E:\MA Source\Suyen Corporation\2015 Articles\20150928_O_MNLSALE_blogs_1_023492_H&amp;M Anniversay Sale.pdf"/>
        <s v="E:\MA Source\Suyen Corporation\2015 Articles\20150928_N_BM_COY_pgB3_2392c6_H&amp;M SEES GROWTH, MOR.pdf"/>
        <s v="E:\MA Source\Suyen Corporation\2015 Articles\20150906_O_CHICTOPIA_BLOG_1_022853_H&amp;M Studio AW15 Flar.pdf"/>
        <s v="E:\MA Source\Suyen Corporation\2015 Articles\20150911_M_MMAN_FEAT_PG17_22f8cc.pdf"/>
        <s v="E:\MA Source\Suyen Corporation\2015 Articles\20150923_O_SPOT_NEWS_1_023489_Hold your purses H&amp;M.pdf"/>
        <s v="E:\MA Source\Suyen Corporation\2015 Articles\20150914_M_PREV_FEAT_PG174to185_22fa87.pdf"/>
        <s v="E:\MA Source\Suyen Corporation\2015 Articles\20150925_N_MBSW_FEAT_pg10_23787f.pdf"/>
        <s v="E:\MA Source\Suyen Corporation\2015 Articles\20150911_N_MBSW_FC_PG8,9_23060f.pdf"/>
        <s v="E:\MA Source\Suyen Corporation\2015 Articles\20150926_N_TPS_LS_pgF4_23821c.pdf"/>
        <s v="E:\MA Source\Suyen Corporation\2015 Articles\20150926_O_10000076_NEWS_1_023491_Kevin Hart pokes fun.pdf"/>
        <s v="E:\MA Source\Suyen Corporation\2015 Articles\20150907_O_CHICTOPIA_BLOG_1_022864_Lace up flats &amp; ripp.pdf"/>
        <s v="E:\MA Source\Suyen Corporation\2015 Articles\20150918_N_MBSW_WAW_pg14,15_233e7b.pdf"/>
        <s v="E:\MA Source\Suyen Corporation\2015 Articles\20150911_M_MEGA_FEAT_PG302to309_22f9be.pdf"/>
        <s v="E:\MA Source\Suyen Corporation\2015 Articles\20150908_M_CHLK_FEAT_pg56_22e85e.pdf"/>
        <s v="E:\MA Source\Suyen Corporation\2015 Articles\20150917_O_10000053_NEWS_1_023064_Martin Nievera, Erik.pdf"/>
        <s v="E:\MA Source\Suyen Corporation\2015 Articles\20150924_O_10000002_NEWS_5_2790221557.pdf"/>
        <s v="E:\MA Source\Suyen Corporation\2015 Articles\20150907_M_WJ_PEP_pg28_22d2e5.pdf"/>
        <s v="E:\MA Source\Suyen Corporation\2015 Articles\20150921_M_ENTR_FEAT_pg20_2344d7_MUST UPDATE NOW.pdf"/>
        <s v="E:\MA Source\Suyen Corporation\2015 Articles\20150930_O_CHICTOPIA_BLOG_1_023619_Mustard Sweater.pdf"/>
        <s v="E:\MA Source\Suyen Corporation\2015 Articles\20150923_O_10000004_NEWS_1_023470_Myanmar garment work.pdf"/>
        <s v="E:\MA Source\Suyen Corporation\2015 Articles\20150916_M_COSM_FEAT_pg124TO129_23193e.pdf"/>
        <s v="E:\MA Source\Suyen Corporation\2015 Articles\20150906_O_CHICTOPIA_BLOG_1_022852_New York - First Day.pdf"/>
        <s v="E:\MA Source\Suyen Corporation\2015 Articles\20150929_O_CHICTOPIA_BLOG_1_023618_Nude Waterfall Cardi.pdf"/>
        <s v="E:\MA Source\Suyen Corporation\2015 Articles\20150930_O_CHICTOPIA_BLOG_1_023620_Old Quality.pdf"/>
        <s v="E:\MA Source\Suyen Corporation\2015 Articles\20150917_M_HOLA_FEAT_PG75_232ac5.pdf"/>
        <s v="E:\MA Source\Suyen Corporation\2015 Articles\20150914_M_PREV_PEP_PG250to252_22fa9c.pdf"/>
        <s v="E:\MA Source\Suyen Corporation\2015 Articles\20150905_O_CHICTOPIA_BLOG_1_022855_Pleated Skirt.pdf"/>
        <s v="E:\MA Source\Suyen Corporation\2015 Articles\20150930_O_10000002_NEWS_1_023611_Ralph Lauren hands o.pdf"/>
        <s v="E:\MA Source\Suyen Corporation\2015 Articles\20150921_O_CHICTOPIA_BLOG_1_023151_Run with me.pdf"/>
        <s v="E:\MA Source\Suyen Corporation\2015 Articles\20150915_M_GARG_FEAT_PG98_230a9a.pdf"/>
        <s v="E:\MA Source\Suyen Corporation\2015 Articles\20150901_M_CLVEL_Feat_pg122TO133_228f43.pdf"/>
        <s v="E:\MA Source\Suyen Corporation\2015 Articles\20150925_N_MBSW_FEAT_pg16,17_237882.pdf"/>
        <s v="E:\MA Source\Suyen Corporation\2015 Articles\20150923_O_10000002_NEWS_1_023403_Starbucks, Nike join.pdf"/>
        <s v="E:\MA Source\Suyen Corporation\2015 Articles\20150923_O_RAPLER_NEWS_1_023469_Starbucks, Nike join.pdf"/>
        <s v="E:\MA Source\Suyen Corporation\2015 Articles\20150930_O_CHICTOPIA_BLOG_1_023612_Stripes.pdf"/>
        <s v="E:\MA Source\Suyen Corporation\2015 Articles\20150904_M_MTRO_FEAT_pg155TO161_22bfad.pdf"/>
        <s v="E:\MA Source\Suyen Corporation\2015 Articles\20150908_O_PRNWS_NEWS_1_022875_The Baby Clothing Ma.pdf"/>
        <s v="E:\MA Source\Suyen Corporation\2015 Articles\20150916_M_COSM_FEAT_pg56TO59_231923.pdf"/>
        <s v="E:\MA Source\Suyen Corporation\2015 Articles\20150926_O_MOMFLEU_BLOG_1_023494_The Lazy Morning.pdf"/>
        <s v="E:\MA Source\Suyen Corporation\2015 Articles\20150911_M_MEGA_FEAT_pg288TO297_22f9b0.pdf"/>
        <s v="E:\MA Source\Suyen Corporation\2015 Articles\20150906_O_CHICTOPIA_BLOG_1_022854_Touch of Green.pdf"/>
        <s v="E:\MA Source\Suyen Corporation\2015 Articles\20150917_O_CHICTOPIA_BLOG_1_023066_Touch of Neon.pdf"/>
        <s v="E:\MA Source\Suyen Corporation\2015 Articles\20150915_O_CHICTOPIA_BLOG_1_023024_Twinning How We Styl.pdf"/>
        <s v="E:\MA Source\Suyen Corporation\2015 Articles\20150929_N_BM_COY_pgB3_239b45.pdf"/>
        <s v="E:\MA Source\Suyen Corporation\2015 Articles\20150903_O_CHICTOPIA_BLOG_1_022787_Versenchy.pdf"/>
        <s v="E:\MA Source\Suyen Corporation\2015 Articles\20150917_M_GH_TOPICK_pg8,10_233368.pdf"/>
        <s v="E:\MA Source\Suyen Corporation\2015 Articles\20150930_O_CHICTOPIA_BLOG_1_023615_Whiteout.pdf"/>
        <s v="E:\MA Source\Suyen Corporation\2015 Articles\20150915_M_GARG_FEAT_PG92,93_230a96.pdf"/>
        <s v="E:\MA Source\Suyen Corporation\2015 Articles\20150915_M_GARG_FEAT_pg86,87_230a92.pdf"/>
        <s v="E:\MA Source\Suyen Corporation\2015 Articles\20150915_M_GARG_FEAT_pg82,83_230a90.pdf"/>
        <s v="E:\MA Source\Suyen Corporation\2015 Articles\20150915_M_GARG_FEAT_pg84,85_230a91.pdf"/>
        <s v="E:\MA Source\Suyen Corporation\2015 Articles\20150930_O_10000004_NEWS_8_2847117099.pdf"/>
        <s v="E:\MA Source\Suyen Corporation\2015 Articles\20150925_N_PDI_BF_PGB6_2379a7.pdf"/>
        <s v="E:\MA Source\Suyen Corporation\2015 Articles\20150912_O_10000014_NEWS_5_2636351476.pdf"/>
        <s v="E:\MA Source\Suyen Corporation\2015 Articles\20150914_O_10000002_NEWS_5_2655861448.pdf"/>
        <s v="E:\MA Source\Suyen Corporation\2015 Articles\20150917_N_BM_SF_pg2_233a2a.pdf"/>
        <s v="E:\MA Source\Suyen Corporation\2015 Articles\20150902_O_10000001_NEWS_5_2522335840.pdf"/>
        <s v="E:\MA Source\Suyen Corporation\2015 Articles\20150903_N_MT_LT_PGB8_22c2e6.pdf"/>
        <s v="E:\MA Source\Suyen Corporation\2015 Articles\20150925_O_10000002_NEWS_5_2798237606.pdf"/>
        <s v="E:\MA Source\Suyen Corporation\2015 Articles\20150925_O_10000001_NEWS_5_2802166752.pdf"/>
        <s v="E:\MA Source\Suyen Corporation\2015 Articles\20150926_N_MT_BT_PGB6_238196.pdf"/>
        <s v="E:\MA Source\Suyen Corporation\2015 Articles\20150914_M_PREV_FEAT_pgA8_230202.pdf"/>
        <s v="E:\MA Source\Suyen Corporation\2015 Articles\20150928_M_SP_FEAT_pg122_237604.pdf"/>
        <s v="E:\MA Source\Suyen Corporation\2015 Articles\20150918_O_10000002_NEWS_5_2707368740.pdf"/>
        <s v="E:\MA Source\Suyen Corporation\2015 Articles\20150918_N_MB_LL_PGC1_2340e5.pdf"/>
        <s v="E:\MA Source\Suyen Corporation\2015 Articles\20150930_M_UNO_FEAT_PG103_23a5a9.pdf"/>
        <s v="E:\MA Source\Suyen Corporation\2015 Articles\20150911_O_TOPGEARO_NEWS_7_2625025196.pdf"/>
        <s v="E:\MA Source\Suyen Corporation\2015 Articles\20150921_M_ESQR_FEAT_PGA3_233c37.pdf"/>
        <s v="E:\MA Source\Suyen Corporation\2015 Articles\20150917_O_10000004_NEWS_8_2700735273.pdf"/>
        <s v="E:\MA Source\Suyen Corporation\2015 Articles\20150909_N_TPS_LS_PGF3_22f30a.pdf"/>
        <s v="E:\MA Source\Suyen Corporation\2015 Articles\20150908_N_MLY_LIVE_pgB8_22ed0b.pdf"/>
        <s v="E:\MA Source\Suyen Corporation\2015 Articles\20150911_O_10000021_NEWS_6_2627030334.pdf"/>
        <s v="E:\MA Source\Suyen Corporation\2015 Articles\20150902_M_KZNE_FEAT_pg33_2296ec_PIXEL PICKS.pdf"/>
        <s v="E:\MA Source\Suyen Corporation\2015 Articles\20150919_O_10000029_NEWS_5_2729899398.pdf"/>
        <s v="E:\MA Source\Suyen Corporation\2015 Articles\20150920_N_TDT_LIFE_pg11_234e6b.pdf"/>
        <s v="E:\MA Source\Suyen Corporation\2015 Articles\20150901_N_MLY_LIVE_PGB8_22b16f.pdf"/>
        <s v="E:\MA Source\Suyen Corporation\2015 Articles\20150915_M_GARG_FEAT_PG140to149_230ace.pdf"/>
        <s v="E:\MA Source\Suyen Corporation\2015 Articles\20150914_M_PREV_FEAT_pgA1,A3TOA7_2301fc.pdf"/>
        <s v="E:\MA Source\Suyen Corporation\2015 Articles\20150921_M_ESQR_COVER_pgA1,A4TOA8_233c38.pdf"/>
        <s v="E:\MA Source\Suyen Corporation\2015 Articles\20150903_O_10000004_NEWS_8_2532429857.pdf"/>
        <s v="E:\MA Source\Suyen Corporation\2015 Articles\20150915_O_10000004_NEWS_8_2674129039.pdf"/>
        <s v="E:\MA Source\Suyen Corporation\2015 Articles\20150901_M_MNYSNS_FEAT_PG76_228f44.pdf"/>
        <s v="E:\MA Source\Suyen Corporation\2015 Articles\20150903_O_10000001_NEWS_5_2537171800.pdf"/>
        <s v="E:\MA Source\Suyen Corporation\2015 Articles\20150904_N_MT_ST_PGB8_22cd13.pdf"/>
        <s v="E:\MA Source\Suyen Corporation\2015 Articles\20150901_O_10000052_NEWS_8_2509203437.pdf"/>
        <s v="E:\MA Source\Suyen Corporation\2015 Articles\20150915_M_SPED_COVER_PG84,85_23225f.pdf"/>
        <s v="D:\MA Source\Suyen Corporation\2015 Articles\20150825_M_TC_FEAT_pg40,41_22546d.pdf"/>
        <s v="E:\MA Source\Suyen Corporation\2015 Articles\20150923_N_AT_ENTR_PG6_23668e.pdf"/>
        <s v="E:\MA Source\Suyen Corporation\2015 Articles\20150923_O_10000074_NEWS_6_2765855198.pdf"/>
        <s v="E:\MA Source\Suyen Corporation\2015 Articles\20150922_N_AT_ENTR_PG5_235c7e.pdf"/>
        <s v="E:\MA Source\Suyen Corporation\2015 Articles\20150916_N_MLY_BS_PGA1,A4_232e1e.pdf"/>
        <s v="E:\MA Source\Suyen Corporation\2015 Articles\20150916_O_10000073_NEWS_1_023023_WTO expands retail t.pdf"/>
        <s v="D:\MA Source\Suyen Corporation\2015 Articles\20150703_N_PDI_OPN_pgA17_20a6e9.pdf"/>
        <s v="D:\MA Source\Suyen Corporation\2015 Articles\20150727_N_PDI_BS_PG1ofB4_217514.pdf"/>
        <s v="E:\MA Source\Suyen Corporation\2015 Articles\20150904_N_MB_LL_PGD3_22cfa8.pdf"/>
        <s v="E:\MA Source\Suyen Corporation\2015 Articles\20150918_N_MB_LL_PGD3_234147.pdf"/>
        <s v="E:\MA Source\Suyen Corporation\2015 Articles\20150901_M_CLVEL_Feat_pg72TO77_228f12.pdf"/>
        <s v="E:\MA Source\Suyen Corporation\2015 Articles\20150916_M_COSM_FEAT_PG36_231918.pdf"/>
        <s v="E:\MA Source\Suyen Corporation\2015 Articles\20150930_M_UNO_COVER_pgCOVER,42TO52_23a595.pdf"/>
        <s v="D:\MA Source\Suyen Corporation\2015 Articles\20150717_M_MMAN_FEAT_PG22to27_2114da.pdf"/>
        <s v="E:\MA Source\Suyen Corporation\2015 Articles\20150911_M_MEGA_FEAT_PG281_22f9ad.pdf"/>
        <s v="E:\MA Source\Suyen Corporation\2015 Articles\20150911_M_MMAN_FEAT_pg40TO47_22f8f4.pdf"/>
        <s v="E:\MA Source\Suyen Corporation\2015 Articles\20150911_M_MMAN_FEAT_PG16_22f8c7.pdf"/>
        <s v="D:\MA Source\Suyen Corporation\2015 Articles\20150826_O_PHILNEWS_NEWS_10_2432333538.pdf"/>
        <s v="D:\MA Source\Suyen Corporation\2015 Articles\20150811_O_COSMOOL_NEWS_7_2263486995.pdf"/>
        <s v="D:\MA Source\Suyen Corporation\2015 Articles\20150810_O_COSMOOL_NEWS_1_022285_17 Struggles Only Gi.pdf"/>
        <s v="E:\MA Source\Suyen Corporation\2015 Articles\20150923_N_PSN_SN_PG12_236bee.pdf"/>
        <s v="E:\MA Source\Suyen Corporation\2015 Articles\20150922_N_PJ_ENT_pg8,9_2362ab.pdf"/>
        <s v="E:\MA Source\Suyen Corporation\2015 Articles\20150916_M_COSM_FEAT_PG154,155_23194b.pdf"/>
        <s v="D:\MA Source\Suyen Corporation\2015 Articles\20150722_M_LOM_FEAT_pg30_2148e0.pdf"/>
        <s v="D:\MA Source\Suyen Corporation\2015 Articles\20150812_O_STYLBIB_NEWS_7_2280025877.pdf"/>
        <s v="E:\MA Source\Suyen Corporation\2015 Articles\20150904_O_COSMOOL_NEWS_7_2545858367.pdf"/>
        <s v="D:\MA Source\Suyen Corporation\2015 Articles\20150814_M_MEGA_FEAT_pg100_220171.pdf"/>
        <s v="D:\MA Source\Suyen Corporation\2015 Articles\20150825_M_ENTR_FEAT_PG73_2273bb.pdf"/>
        <s v="E:\MA Source\Suyen Corporation\2015 Articles\20150929_O_thepoc_NEWS_6_2839460852.pdf"/>
        <s v="E:\MA Source\Suyen Corporation\2015 Articles\20150901_M_CAND_FEAT_pg42to57_228db7.pdf"/>
        <s v="E:\MA Source\Suyen Corporation\2015 Articles\20150901_M_CAND_FEAT_PG22_228d8b.pdf"/>
        <s v="E:\MA Source\Suyen Corporation\2015 Articles\20150901_M_CAND_FEAT_pg90,91_228dd1.pdf"/>
        <s v="D:\MA Source\Suyen Corporation\2015 Articles\20150804_O_10000086_NEWS_7_2193062859.pdf"/>
        <s v="E:\MA Source\Suyen Corporation\2015 Articles\20150902_N_TPS_BS_pgB4_22b841.pdf"/>
        <s v="E:\MA Source\Suyen Corporation\2015 Articles\20150918_M_REAL_FEAT_PG48to57_233d0d.pdf"/>
        <s v="E:\MA Source\Suyen Corporation\2015 Articles\20150908_M_CHLK_PEP_PG90_22e8cf.pdf"/>
        <s v="D:\MA Source\Suyen Corporation\2015 Articles\20150806_M_GARG_FEAT_PG122to133_21ca1f.pdf"/>
        <s v="D:\MA Source\Suyen Corporation\2015 Articles\20150724_M_MS_FEAT_pg218TO223_215378_Balancing abundance.pdf"/>
        <s v="D:\MA Source\Suyen Corporation\2015 Articles\20150705_N_PDIS_SLS_PGC6_20b568.pdf"/>
        <s v="E:\MA Source\Suyen Corporation\2015 Articles\20150904_M_MTRO_FEAT_pg110TO114_22bf57.pdf"/>
        <s v="D:\MA Source\Suyen Corporation\2015 Articles\20150716_M_CMOM_FEAT_PG40_21147a.pdf"/>
        <s v="D:\MA Source\Suyen Corporation\2015 Articles\20150701_N_TPS_LS_pgE2_2095e3.pdf"/>
        <s v="D:\MA Source\Suyen Corporation\2015 Articles\20150701_O_10000076_NEWS_1_021311_It is so ordered H&amp;M.pdf"/>
        <s v="D:\MA Source\Suyen Corporation\2015 Articles\20150826_N_TPS_LS_PGE2_227eb8.pdf"/>
        <s v="D:\MA Source\Suyen Corporation\2015 Articles\20150812_O_10000076_NEWS_4_2273722992.pdf"/>
        <s v="E:\MA Source\Suyen Corporation\2015 Articles\20150909_N_TPS_LS_pgF1,F2_22f2fd.pdf"/>
        <s v="E:\MA Source\Suyen Corporation\2015 Articles\20150909_O_10000076_NEWS_4_2599276908.pdf"/>
        <s v="D:\MA Source\Suyen Corporation\2015 Articles\20150728_M_UNO_FEAT_pg78TO83_217c1b.pdf"/>
        <s v="E:\MA Source\Suyen Corporation\2015 Articles\20150901_O_10000014_NEWS_5_2505512375.pdf"/>
        <s v="E:\MA Source\Suyen Corporation\2015 Articles\20150921_M_ESQR_FEAT_PG134to143_233c5f.pdf"/>
        <s v="E:\MA Source\Suyen Corporation\2015 Articles\20150921_M_ESQR_LET_pgA2_233c33.pdf"/>
        <s v="D:\MA Source\Suyen Corporation\2015 Articles\20150803-T-ANCB-NEWS-152100-Uniqlo to open 200 s.wmv"/>
        <s v="E:\MA Source\Suyen Corporation\2015 Articles\20150913_O_COSMOOL_NEWS_7_2649851676.pdf"/>
        <s v="D:\MA Source\Suyen Corporation\2015 Articles\20150725_O_10000014_NEWS_5_2078645486.pdf"/>
        <s v="D:\MA Source\Suyen Corporation\2015 Articles\20150725_N_PDI_LS_PGC2_216abb.pdf"/>
        <s v="E:\MA Source\Suyen Corporation\2015 Articles\20150905_O_10000014_NEWS_5_2554009762.pdf"/>
        <s v="E:\MA Source\Suyen Corporation\2015 Articles\20150905_N_PDI_LS_pgC1,C3_22d503.pdf"/>
        <s v="D:\MA Source\Suyen Corporation\2015 Articles\20150813_O_10000034_NEWS_5_2292032080.pdf"/>
        <s v="D:\MA Source\Suyen Corporation\2015 Articles\20150814_N_STAN_LIFE_PGC3_2217e8.pdf"/>
        <s v="D:\MA Source\Suyen Corporation\2015 Articles\20150802_N_HTW_ENT_pg6_21ac59.pdf"/>
        <s v="E:\MA Source\Suyen Corporation\2015 Articles\20150904_M_MTRO_FEAT_pg32_22befd.pdf"/>
        <s v="D:\MA Source\Suyen Corporation\2015 Articles\20150712_O_CANDYOL_NEWS_5_1943623538.pdf"/>
        <s v="D:\MA Source\Suyen Corporation\2015 Articles\20150720_O_CANDYOL_NEWS_5_2027868568.pdf"/>
        <s v="D:\MA Source\Suyen Corporation\2015 Articles\20150821_O_CANDYOL_NEWS_5_2381859479.pdf"/>
        <s v="E:\MA Source\Suyen Corporation\2015 Articles\20150901_O_CANDYOL_NEWS_5_2509749430.pdf"/>
        <s v="E:\MA Source\Suyen Corporation\2015 Articles\20150924_O_CANDYOL_NEWS_5_2789128401.pdf"/>
        <s v="E:\MA Source\Suyen Corporation\2015 Articles\20150903_O_CANDYOL_NEWS_5_2534892666.pdf"/>
        <s v="D:\MA Source\Suyen Corporation\2015 Articles\20150709_N_MT_LT_pgB8_20d8fb.pdf"/>
        <s v="D:\MA Source\Suyen Corporation\2015 Articles\20150810_M_ADR_FEAT_pg132TO145_21ddb5.pdf"/>
        <s v="E:\MA Source\Suyen Corporation\2015 Articles\20150908_M_CHLK_INTRVW_PG82to84_22e8b3.pdf"/>
        <s v="E:\MA Source\Suyen Corporation\2015 Articles\20150908_M_CHLK_FEAT_PG74to76_22e880.pdf"/>
        <s v="D:\MA Source\Suyen Corporation\2015 Articles\20150714_M_MTRO_FEAT_PG68to71_20ea2f.pdf"/>
        <s v="E:\MA Source\Suyen Corporation\2015 Articles\20150903_O_PHHOLA_NEWS_10_2536534260.pdf"/>
        <s v="D:\MA Source\Suyen Corporation\2015 Articles\20150804_M_MTRO_FEAT_pg102TO107_21a012.pdf"/>
        <s v="E:\MA Source\Suyen Corporation\2015 Articles\20150922_N_AT_ENTR_PG6_235c81.pdf"/>
        <s v="E:\MA Source\Suyen Corporation\2015 Articles\20150904_M_SS_FEAT_PG12to21_22c8f9.pdf"/>
        <s v="D:\MA Source\Suyen Corporation\2015 Articles\20150716_M_MEG_COVER_PGCover,2,108to115_210b3d.pdf"/>
        <s v="D:\MA Source\Suyen Corporation\2015 Articles\20150805_M_MEG_FEAT_PG92to97_21b6e6.pdf"/>
        <s v="D:\MA Source\Suyen Corporation\2015 Articles\20150805_M_MEG_COVER_pgCOV1,2,98TO105_21b644.pdf"/>
        <s v="D:\MA Source\Suyen Corporation\2015 Articles\20150820_M_HOLA_FEAT_PG64,65_2240be.pdf"/>
        <s v="D:\MA Source\Suyen Corporation\2015 Articles\20150709_M_COSM_FEAT_PG52_20cd6c.pdf"/>
        <s v="E:\MA Source\Suyen Corporation\2015 Articles\20150916_M_COSM_FEAT_pg62_231925.pdf"/>
        <s v="E:\MA Source\Suyen Corporation\2015 Articles\20150916_M_COSM_FEAT_pg60_231924.pdf"/>
        <s v="E:\MA Source\Suyen Corporation\2015 Articles\20150916_M_COSM_FEAT_PG55_231922.pdf"/>
        <s v="D:\MA Source\Suyen Corporation\2015 Articles\20150812_M_STYL_FEAT_PG68,69,70_21ff34.pdf"/>
        <s v="D:\MA Source\Suyen Corporation\2015 Articles\20150825_O_COSMOOL_NEWS_7_2424450641.pdf"/>
        <s v="D:\MA Source\Suyen Corporation\2015 Articles\20150810_O_FMLENET_NEWS_6_2255545757.pdf"/>
        <s v="D:\MA Source\Suyen Corporation\2015 Articles\20150805_O_FMLENET_NEWS_1_022213_How to Choose the Ri.pdf"/>
        <s v="D:\MA Source\Suyen Corporation\2015 Articles\20150702_O_GOJACKIEGO_blogs_1_021313_New Normal.pdf"/>
        <s v="E:\MA Source\Suyen Corporation\2015 Articles\20150924_M_WT_FEAT_pg55_236dba.pdf"/>
        <s v="D:\MA Source\Suyen Corporation\2015 Articles\20150703_N_MB_LL_PGC2_20a637.pdf"/>
        <s v="E:\MA Source\Suyen Corporation\2015 Articles\20150904_M_MWM_FEAT_pg34TO41_22c931.pdf"/>
        <s v="D:\MA Source\Suyen Corporation\2015 Articles\20150817_O_wheninmani_BLOG_1_022337_Clothes Buffet Manil.pdf"/>
        <s v="D:\MA Source\Suyen Corporation\2015 Articles\20150713_M_PREV_FEAT_PG42,43_20e006.pdf"/>
        <s v="E:\MA Source\Suyen Corporation\2015 Articles\20150911_M_MEGA_FEAT_pg298TO301_22f9ba.pdf"/>
        <s v="E:\MA Source\Suyen Corporation\2015 Articles\20150911_M_MEGA_FEAT_pg86TO90_22f865_GEISHAS TOUCH.pdf"/>
        <s v="E:\MA Source\Suyen Corporation\2015 Articles\20150911_M_MEGA_FEAT_PG310to315_22f9c3.pdf"/>
        <s v="D:\MA Source\Suyen Corporation\2015 Articles\20150810_M_MWM_COVER_pgCOV,45TO54_21ddf2.pdf"/>
        <s v="D:\MA Source\Suyen Corporation\2015 Articles\20150803_N_BM_COY_pgB1_21b389.pdf"/>
        <s v="E:\MA Source\Suyen Corporation\2015 Articles\20150922_O_PNOYPRZI_NEWS_9_2755542393.pdf"/>
        <s v="E:\MA Source\Suyen Corporation\2015 Articles\20150924_O_PNOYPRZI_NEWS_9_2782030104.pdf"/>
        <s v="D:\MA Source\Suyen Corporation\2015 Articles\20150801_N_MB_ENT_pgD6_21a11c.pdf"/>
        <s v="D:\MA Source\Suyen Corporation\2015 Articles\20150706_N_BW_AL_pg2OFS4_20bf5a.pdf"/>
        <s v="D:\MA Source\Suyen Corporation\2015 Articles\20150831_N_BW_AL_pg9OFS2_22a832.pdf"/>
        <s v="E:\MA Source\Suyen Corporation\2015 Articles\20150911_O_10000014_NEWS_5_2624811217.pdf"/>
        <s v="E:\MA Source\Suyen Corporation\2015 Articles\20150911_N_PDI_BF_pg4,3OFB2_230467.pdf"/>
        <s v="D:\MA Source\Suyen Corporation\2015 Articles\20150810_M_ADR_FEAT_pg126TO130_21ddb4.pdf"/>
        <s v="E:\MA Source\Suyen Corporation\2015 Articles\20150930_M_ADR_FEAT_pg124TO129_239d06.pdf"/>
        <s v="E:\MA Source\Suyen Corporation\2015 Articles\20150907_N_PJT_ENTR_PG16,15_22e50b.pdf"/>
        <s v="D:\MA Source\Suyen Corporation\2015 Articles\20150723_N_STAN_LIFE_pgC1_2155bb.pdf"/>
        <s v="D:\MA Source\Suyen Corporation\2015 Articles\20150826_M_SP_FEAT_PG94_2274d6.pdf"/>
        <s v="E:\MA Source\Suyen Corporation\2015 Articles\20150908_M_CHLK_FEAT_pg28,29_22e83a.pdf"/>
        <s v="E:\MA Source\Suyen Corporation\2015 Articles\20150908_M_CHLK_FEAT_pg30TO36_22e83e.pdf"/>
        <s v="D:\MA Source\Suyen Corporation\2015 Articles\20150724_M_REAL_LET_PG105to109_215cea.pdf"/>
        <s v="D:\MA Source\Suyen Corporation\2015 Articles\20150803_M_CHLK_FEAT_pg82,83_21a09c.pdf"/>
        <s v="E:\MA Source\Suyen Corporation\2015 Articles\20150929_M_2OPN_FEAT_PG95to97_23951a.pdf"/>
        <s v="E:\MA Source\Suyen Corporation\2015 Articles\20150908_M_CHLK_FEAT_pg53_22e854.pdf"/>
        <s v="E:\MA Source\Suyen Corporation\2015 Articles\20150904_M_MWM_FEAT_PG86to90_22c971.pdf"/>
        <s v="E:\MA Source\Suyen Corporation\2015 Articles\20150923_M_TRVL_FEAT_PG23_236507.pdf"/>
        <s v="E:\MA Source\Suyen Corporation\2015 Articles\20150905_N_PDI_LS_pgC2_22d508.pdf"/>
        <s v="E:\MA Source\Suyen Corporation\2015 Articles\20150905_O_10000014_NEWS_5_2553969162.pdf"/>
        <s v="E:\MA Source\Suyen Corporation\2015 Articles\20150904_M_CMOM_COVER_pgCOV,54TO65_22c138.pdf"/>
        <s v="D:\MA Source\Suyen Corporation\2015 Articles\20150805_O_MSNPH_NEWS_6_2198290990.pdf"/>
        <s v="E:\MA Source\Suyen Corporation\2015 Articles\20150925_N_MB_BB_PGB6_237a39.pdf"/>
        <s v="D:\MA Source\Suyen Corporation\2015 Articles\20150803_O_BMS_BLOG_1_022177_Bebek Joni, Ubud.pdf"/>
        <s v="D:\MA Source\Suyen Corporation\2015 Articles\20150828_N_MT_ST_pgB6_2290cf.pdf"/>
        <s v="D:\MA Source\Suyen Corporation\2015 Articles\20150818_M_PREV_FEAT_PG36to39_221ec8.pdf"/>
        <s v="E:\MA Source\Suyen Corporation\2015 Articles\20150925_N_TKT_ENT_PG6_237e9a.pdf"/>
        <s v="E:\MA Source\Suyen Corporation\2015 Articles\20150917_M_GH_FEAT_PG71to81_2333bd.pdf"/>
        <s v="D:\MA Source\Suyen Corporation\2015 Articles\20150805_N_BLT_OPYN_PG7_21c3ff.pdf"/>
        <s v="D:\MA Source\Suyen Corporation\2015 Articles\20150804_N_BM_OPN_PGA6_21bdba.pdf"/>
        <s v="D:\MA Source\Suyen Corporation\2015 Articles\20150805_N_TMP_OPN_PG7_21c4c8.pdf"/>
        <s v="E:\MA Source\Suyen Corporation\2015 Articles\20150911_O_10000076_NEWS_4_2623764197.pdf"/>
        <s v="E:\MA Source\Suyen Corporation\2015 Articles\20150911_N_TPS_LS_PGF5_230386.pdf"/>
        <s v="E:\MA Source\Suyen Corporation\2015 Articles\20150904_O_10000002_NEWS_5_2539432465.pdf"/>
        <s v="E:\MA Source\Suyen Corporation\2015 Articles\20150904_N_MB_LL_PGC1_22cf37.pdf"/>
        <s v="D:\MA Source\Suyen Corporation\2015 Articles\20150807_O_STYLBIB_NEWS_7_2226153013.pdf"/>
        <s v="E:\MA Source\Suyen Corporation\2015 Articles\20150901_M_TGIR_FEAT_pg60,61_228609.pdf"/>
        <s v="E:\MA Source\Suyen Corporation\2015 Articles\20150901_M_TGIR_FEAT_pg59,60_2285fd_Pretty Little Things.pdf"/>
        <s v="D:\MA Source\Suyen Corporation\2015 Articles\20150810_O_10000090_NEWS_7_2252174553.pdf"/>
        <s v="D:\MA Source\Suyen Corporation\2015 Articles\20150713_M_PREV_FEAT_pg86TO89_20e06a.pdf"/>
        <s v="D:\MA Source\Suyen Corporation\2015 Articles\20150713_M_PREV_FEAT_pg149_20e07b.pdf"/>
        <s v="D:\MA Source\Suyen Corporation\2015 Articles\20150818_M_PREV_FEAT_PG50to53_221ed8.pdf"/>
        <s v="E:\MA Source\Suyen Corporation\2015 Articles\20150916_O_STYLBIB_NEWS_1_023033_Hanging Out With H&amp;M.pdf"/>
        <s v="E:\MA Source\Suyen Corporation\2015 Articles\20150916_O_10000014_NEWS_1_023021_Tesco Its like shop.pdf"/>
        <s v="E:\MA Source\Suyen Corporation\2015 Articles\20150916_N_PDI_LS_pgD4_232f43.pdf"/>
        <s v="E:\MA Source\Suyen Corporation\2015 Articles\20150923_N_PFT_ENT_PG7_236bfb.pdf"/>
        <s v="E:\MA Source\Suyen Corporation\2015 Articles\20150922_N_BLG_ENT_pg11_235dad.pdf"/>
        <s v="D:\MA Source\Suyen Corporation\2015 Articles\20150814_M_MEGA_FEAT_pg110TO115_220177.pdf"/>
        <s v="D:\MA Source\Suyen Corporation\2015 Articles\20150805-T-ANCB-NEWS-124800-Asia stocks mixed Ch.wmv"/>
        <s v="E:\MA Source\Suyen Corporation\2015 Articles\20150930_N_TPS_LS_pgG1TOG3_23a08a.pdf"/>
        <s v="E:\MA Source\Suyen Corporation\2015 Articles\20150930_O_10000076_NEWS_4_2850902321.pdf"/>
        <s v="E:\MA Source\Suyen Corporation\2015 Articles\20150911_N_TPS_LS_PGF6_230388.pdf"/>
        <s v="E:\MA Source\Suyen Corporation\2015 Articles\20150911_O_10000076_NEWS_1_022931_The Clash.pdf"/>
        <s v="E:\MA Source\Suyen Corporation\2015 Articles\20150929_M_2OPN_FEAT_PG91_239517.pdf"/>
        <s v="D:\MA Source\Suyen Corporation\2015 Articles\20150805_M_MEG_FEAT_PG62to69_21b6c9.pdf"/>
        <s v="E:\MA Source\Suyen Corporation\2015 Articles\20150908_M_MEG_FEAT_PG66to68_22c9c9.pdf"/>
        <s v="E:\MA Source\Suyen Corporation\2015 Articles\20150908_M_MEG_FEAT_PG70to75_22c9cb.pdf"/>
        <s v="E:\MA Source\Suyen Corporation\2015 Articles\20150908_M_MEG_FEAT_pg76TO79_22c9cc.pdf"/>
        <s v="D:\MA Source\Suyen Corporation\2015 Articles\20150708_M_CAND_FEAT_pg76,77_20cdb5.pdf"/>
        <s v="D:\MA Source\Suyen Corporation\2015 Articles\20150807_M_CAND_FEAT_PG16_21d3d4.pdf"/>
        <s v="D:\MA Source\Suyen Corporation\2015 Articles\20150807_M_CAND_FEAT_PG73_21d42e.pdf"/>
        <s v="E:\MA Source\Suyen Corporation\2015 Articles\20150901_M_CAND_FEAT_PG14_228d83.pdf"/>
        <s v="E:\MA Source\Suyen Corporation\2015 Articles\20150901_M_CAND_FEAT_pg16_228d85.pdf"/>
        <s v="E:\MA Source\Suyen Corporation\2015 Articles\20150901_M_CAND_FEAT_pg18_228d87.pdf"/>
        <s v="E:\MA Source\Suyen Corporation\2015 Articles\20150901_M_CAND_FEAT_pg88_228dcf_HELLA GOOD HAIR.pdf"/>
        <s v="E:\MA Source\Suyen Corporation\2015 Articles\20150901_M_CAND_FEAT_pg66TO71_228dbf_MISS BEHAVED.pdf"/>
        <s v="E:\MA Source\Suyen Corporation\2015 Articles\20150901_M_CAND_FEAT_pg20_228d89.pdf"/>
        <s v="E:\MA Source\Suyen Corporation\2015 Articles\20150921_O_10000014_NEWS_5_2747611292.pdf"/>
        <s v="E:\MA Source\Suyen Corporation\2015 Articles\20150907_O_10000014_NEWS_5_2576345350.pdf"/>
        <s v="D:\MA Source\Suyen Corporation\2015 Articles\20150717_N_PDI_SP_pgD1,D2_21239b.pdf"/>
        <s v="D:\MA Source\Suyen Corporation\2015 Articles\20150827_O_10000014_NEWS_5_2449925157.pdf"/>
        <s v="D:\MA Source\Suyen Corporation\2015 Articles\20150828_N_PDI_LS_pgD2,D3_22982b.pdf"/>
        <s v="D:\MA Source\Suyen Corporation\2015 Articles\20150701_O_PHHOLA_NEWS_10_1826415884.pdf"/>
        <s v="D:\MA Source\Suyen Corporation\2015 Articles\20150703_O_PHHOLA_NEWS_10_1849119489.pdf"/>
        <s v="D:\MA Source\Suyen Corporation\2015 Articles\20150724_M_SPED_FEAT_PG52_215c37.pdf"/>
        <s v="D:\MA Source\Suyen Corporation\2015 Articles\20150706_O_PTCIAPRTO_BLOG_1_021482_Great America.pdf"/>
        <s v="E:\MA Source\Suyen Corporation\2015 Articles\20150914_M_PREV_FEAT_pg50,51_22fa63.pdf"/>
        <s v="E:\MA Source\Suyen Corporation\2015 Articles\20150914_M_PREV_LET_pgA1_2301fa.pdf"/>
        <s v="E:\MA Source\Suyen Corporation\2015 Articles\20150914_O_10000014_NEWS_5_2664371055.pdf"/>
        <s v="D:\MA Source\Suyen Corporation\2015 Articles\20150716_M_MEG_FEAT_PG22,23_210b47.pdf"/>
        <s v="D:\MA Source\Suyen Corporation\2015 Articles\20150716_M_MEG_FEAT_pg24to27_210b48.pdf"/>
        <s v="E:\MA Source\Suyen Corporation\2015 Articles\20150908_M_MEG_FEAT_PG32to39_22c9c4.pdf"/>
        <s v="E:\MA Source\Suyen Corporation\2015 Articles\20150908_M_MEG_FEAT_pg22TO25_22c9c1.pdf"/>
        <s v="E:\MA Source\Suyen Corporation\2015 Articles\20150908_M_MEG_FEAT_PG26to30_22c9c2.pdf"/>
        <s v="E:\MA Source\Suyen Corporation\2015 Articles\20150928_M_SP_FEAT_pg32,33_2375cf.pdf"/>
        <s v="D:\MA Source\Suyen Corporation\2015 Articles\20150716_M_MEG_FEAT_PG42to49_210b4d.pdf"/>
        <s v="D:\MA Source\Suyen Corporation\2015 Articles\20150805_M_MEG_FEAT_PG29_21b67b.pdf"/>
        <s v="D:\MA Source\Suyen Corporation\2015 Articles\20150805_M_MEG_FEAT_pg30TO37_21b67f.pdf"/>
        <s v="E:\MA Source\Suyen Corporation\2015 Articles\20150908_M_MEG_FEAT_PG40to49_22c9c5.pdf"/>
        <s v="D:\MA Source\Suyen Corporation\2015 Articles\20150714_M_MTRO_FEAT_PG44,45_20ea1d.pdf"/>
        <s v="D:\MA Source\Suyen Corporation\2015 Articles\20150807_O_10000014_NEWS_1_022263_The Craziest Thing a.pdf"/>
        <s v="E:\MA Source\Suyen Corporation\2015 Articles\20150918_O_10000014_NEWS_5_2713266422.pdf"/>
        <s v="E:\MA Source\Suyen Corporation\2015 Articles\20150926_O_10000014_NEWS_1_023495_This Retail Giant Gi.pdf"/>
        <s v="E:\MA Source\Suyen Corporation\2015 Articles\20150923_N_AB_ENTR_pg10_2366b0.pdf"/>
        <s v="E:\MA Source\Suyen Corporation\2015 Articles\20150922_O_10000053_NEWS_6_2758202424.pdf"/>
        <s v="E:\MA Source\Suyen Corporation\2015 Articles\20150911_M_MEGA_FEAT_pg54_22f844_DESTINATION MANILA.pdf"/>
        <s v="D:\MA Source\Suyen Corporation\2015 Articles\20150804_M_MTRO_FEAT_pg34,35_219fa7.pdf"/>
        <s v="E:\MA Source\Suyen Corporation\2015 Articles\20150908_M_CHLK_COVER_PGCov1,67to72_22e875.pdf"/>
        <s v="E:\MA Source\Suyen Corporation\2015 Articles\20150901_O_10000068_NEWS_7_2504885612.pdf"/>
        <s v="E:\MA Source\Suyen Corporation\2015 Articles\20150922_N_AB_ENTR_PG7_235cb2.pdf"/>
        <s v="D:\MA Source\Suyen Corporation\2015 Articles\20150708_M_CAND_COVER_pgCOV,27TO39_20cd72.pdf"/>
        <s v="E:\MA Source\Suyen Corporation\2015 Articles\20150909_O_KICKER_NEWS_10_2607450200.pdf"/>
        <s v="E:\MA Source\Suyen Corporation\2015 Articles\20150925_N_TKT_ENT_PG6_237e93.pdf"/>
        <s v="E:\MA Source\Suyen Corporation\2015 Articles\20150922_N_TKT_ENT_pg6_23622d.pdf"/>
        <s v="D:\MA Source\Suyen Corporation\2015 Articles\20150814_M_MEGA_COVER_pgCOV,118TO125_220179.pdf"/>
        <s v="E:\MA Source\Suyen Corporation\2015 Articles\20150930_O_PHTATLR_NEWS_7_2859156416.pdf"/>
        <s v="E:\MA Source\Suyen Corporation\2015 Articles\20150922_N_PSN_SN_PG10_235cda.pdf"/>
        <s v="E:\MA Source\Suyen Corporation\2015 Articles\20150918_M_REAL_FEAT_pg27,38TO42_233d04.pdf"/>
        <s v="E:\MA Source\Suyen Corporation\2015 Articles\20150922_M_FHM_FEAT_PG110,111_235b16.pdf"/>
        <s v="D:\MA Source\Suyen Corporation\2015 Articles\20150724_M_REAL_TOPICK_PG54,56_215cba.pdf"/>
        <s v="D:\MA Source\Suyen Corporation\2015 Articles\20150818_M_REAL_TOPICK_PG14_22367e.pdf"/>
        <s v="E:\MA Source\Suyen Corporation\2015 Articles\20150918_M_REAL_TOPICK_pg44,45_233d05.pdf"/>
        <s v="E:\MA Source\Suyen Corporation\2015 Articles\20150906_N_PDIS_SLS_PGD1,D2_22da24.pdf"/>
        <s v="E:\MA Source\Suyen Corporation\2015 Articles\20150906_O_10000014_NEWS_5_2566377958.pdf"/>
        <s v="D:\MA Source\Suyen Corporation\2015 Articles\20150816_N_BM_SF_PGF1_222a4c.pdf"/>
        <s v="D:\MA Source\Suyen Corporation\2015 Articles\20150806_O_10000014_NEWS_5_2207539355.pdf"/>
        <s v="D:\MA Source\Suyen Corporation\2015 Articles\20150813_O_INTERAK_NEWS_10_2288843465.pdf"/>
        <s v="E:\MA Source\Suyen Corporation\2015 Articles\20150908_M_MyH_FEAT_PG8_22e793.pdf"/>
        <s v="E:\MA Source\Suyen Corporation\2015 Articles\20150901_M_TGIR_FEAT_pg62to69_228611.pdf"/>
        <s v="E:\MA Source\Suyen Corporation\2015 Articles\20150911_M_MEGA_FEAT_PG332to337_22f9cc.pdf"/>
        <s v="E:\MA Source\Suyen Corporation\2015 Articles\20150926_N_PDI_LS_PGC3_238143.pdf"/>
        <s v="E:\MA Source\Suyen Corporation\2015 Articles\20150918_M_REAL_LET_pg8_2334fa.pdf"/>
        <s v="E:\MA Source\Suyen Corporation\2015 Articles\20150924_O_SPOT_NEWS_1_023524_The Road to Pogi.pdf"/>
        <s v="D:\MA Source\Suyen Corporation\2015 Articles\20150803_O_10000076_NEWS_4_2173343384.pdf"/>
        <s v="D:\MA Source\Suyen Corporation\2015 Articles\20150828_O_10000076_NEWS_4_2458176479.pdf"/>
        <s v="E:\MA Source\Suyen Corporation\2015 Articles\20150925_O_STYLBIB_NEWS_1_023493_Kevin Hart Imitates.pdf"/>
        <s v="D:\MA Source\Suyen Corporation\2015 Articles\20150803_M_CHLK_FEAT_PG51,52_21a093.pdf"/>
        <s v="E:\MA Source\Suyen Corporation\2015 Articles\20150907_O_10000004_NEWS_8_2573337361.pdf"/>
        <s v="E:\MA Source\Suyen Corporation\2015 Articles\20150907_O_10000004_NEWS_8_2571812837.pdf"/>
        <s v="E:\MA Source\Suyen Corporation\2015 Articles\20150907_N_BW_AL_PG10ofS2_22e299.pdf"/>
        <s v="E:\MA Source\Suyen Corporation\2015 Articles\20151002_O_10000002_NEWS_5_2871991363.pdf"/>
        <s v="E:\MA Source\Suyen Corporation\2015 Articles\20151001_O_CHICTOPIA_BLOG_1_023645_One Day in Warsaw.pdf"/>
        <s v="E:\MA Source\Suyen Corporation\2015 Articles\20151001_N_MB_CA_PGB14_23a914.pdf"/>
        <s v="E:\MA Source\Suyen Corporation\2015 Articles\20151001_O_CHICTOPIA_BLOG_1_023646_Throw on a jacket an.pdf"/>
        <s v="E:\MA Source\Suyen Corporation\2015 Articles\20151001_O_10000004_NEWS_8_2865663267.pdf"/>
        <s v="E:\MA Source\Suyen Corporation\2015 Articles\20151001_N_PNM_ENT_PG8,9_23ac88.pdf"/>
        <s v="E:\MA Source\Suyen Corporation\2015 Articles\20151002_O_10000014_NEWS_5_2875698157.pdf"/>
        <s v="E:\MA Source\Suyen Corporation\2015 Articles\20151001_N_PFT_ENT_pg6_23aeb9.pdf"/>
        <s v="E:\MA Source\Suyen Corporation\2015 Articles\20151002_O_10000014_NEWS_5_2875905080.pdf"/>
        <s v="E:\MA Source\Suyen Corporation\2015 Articles\20151001_O_CANDYOL_NEWS_5_2867315480.pdf"/>
        <s v="E:\MA Source\Suyen Corporation\2015 Articles\20151001_O_HTWO_NEWS_8_2865807352.pdf"/>
        <s v="E:\MA Source\Suyen Corporation\2015 Articles\20151002_N_MB_LL_pgC1_23b5e6.pdf"/>
        <s v="E:\MA Source\Suyen Corporation\2015 Articles\20151002_N_MBSW_FC_pg8,9_23b7a0.pdf"/>
        <s v="E:\MA Source\Suyen Corporation\2015 Articles\20151002_O_CHICTOPIA_BLOG_1_022264_All about Maxi Skirt.pdf"/>
        <s v="E:\MA Source\Suyen Corporation\2015 Articles\20151002_M_MTRO_FEAT_pg16_23a6fb.pdf"/>
        <s v="E:\MA Source\Suyen Corporation\2015 Articles\20151002_O_XOXMRTNZ_BLOG_1_023662_Denim Jacket.pdf"/>
        <s v="E:\MA Source\Suyen Corporation\2015 Articles\20151002_O_MSNPH_NEWS_6_2877004750.pdf"/>
        <s v="E:\MA Source\Suyen Corporation\2015 Articles\20151002_N_MBSW_FC_pg10_23b7ae.pdf"/>
        <s v="E:\MA Source\Suyen Corporation\2015 Articles\20151002_M_MTRO_FEAT_PG26_23a72b.pdf"/>
        <s v="E:\MA Source\Suyen Corporation\2015 Articles\20151002_N_PDI_LS_PGD3_23b244.pdf"/>
        <s v="E:\MA Source\Suyen Corporation\2015 Articles\20151002_M_SS_FEAT_pg42TO47_23afa9.pdf"/>
        <s v="E:\MA Source\Suyen Corporation\2015 Articles\20151002_O_10000003_NEWS_4_2881467867.pdf"/>
        <s v="E:\MA Source\Suyen Corporation\2015 Articles\20151002_M_MTRO_FEAT_PG76to80_23a768.pdf"/>
        <s v="E:\MA Source\Suyen Corporation\2015 Articles\20151002_N_PDI_LS_PGD1,D2_23b235.pdf"/>
        <s v="E:\MA Source\Suyen Corporation\2015 Articles\20151002_M_MTRO_TOPICK_PG105to115_23a76c.pdf"/>
        <s v="E:\MA Source\Suyen Corporation\2015 Articles\20151002_M_MTRO_FEAT_pg135_23a779.pdf"/>
        <s v="E:\MA Source\Suyen Corporation\2015 Articles\20151002_M_MTRO_FEAT_PG136,137_23a77b.pdf"/>
        <s v="E:\MA Source\Suyen Corporation\2015 Articles\20151002_M_MTRO_FEAT_pg96TO103_23a76b.pdf"/>
        <s v="E:\MA Source\Suyen Corporation\2015 Articles\20151002-T-ANC-NEWS-222600-APEC heads to raise.pdf"/>
        <s v="E:\MA Source\Suyen Corporation\2015 Articles\20151002_O_COSMOOL_NEWS_7_2877255529.pdf"/>
        <s v="E:\MA Source\Suyen Corporation\2015 Articles\20151002_N_BND_ENT_PG7_23b692.pdf"/>
        <s v="E:\MA Source\Suyen Corporation\2015 Articles\20151002_M_MTRO_FEAT_PG32to36_23a73b.pdf"/>
        <s v="E:\MA Source\Suyen Corporation\2015 Articles\20151002_O_BMS_BLOG_1_023666_On A High.pdf"/>
        <s v="E:\MA Source\Suyen Corporation\2015 Articles\20151002_M_MTRO_FEAT_pg28_23a72d.pdf"/>
        <s v="E:\MA Source\Suyen Corporation\2015 Articles\20151002_M_MTRO_FEAT_PG30_23a734.pdf"/>
        <s v="E:\MA Source\Suyen Corporation\2015 Articles\20151002_M_MTRO_FEAT_pg116TO125_23a76d.pdf"/>
        <s v="E:\MA Source\Suyen Corporation\2015 Articles\20151002_M_MTRO_FEAT_pg22_23a710.pdf"/>
        <s v="E:\MA Source\Suyen Corporation\2015 Articles\20151003_N_PDI_LS_PGC2_23bc82.pdf"/>
        <s v="E:\MA Source\Suyen Corporation\2015 Articles\20151004_O_10000029_NEWS_5_2894505981.pdf"/>
        <s v="E:\MA Source\Suyen Corporation\2015 Articles\20151004_N_TDT_LIFE_pg11_23c431.pdf"/>
        <s v="E:\MA Source\Suyen Corporation\2015 Articles\20151004_N_PNM_ENT_PG8,9_23c4c7.pdf"/>
        <s v="E:\MA Source\Suyen Corporation\2015 Articles\20151004_N_BLG_ENT_pg7,10_23c64b.pdf"/>
        <s v="E:\MA Source\Suyen Corporation\2015 Articles\20151005_O_10000004_NEWS_8_2904780009.pdf"/>
        <s v="E:\MA Source\Suyen Corporation\2015 Articles\20151005_O_10000003_NEWS_4_2911460027.pdf"/>
        <s v="E:\MA Source\Suyen Corporation\2015 Articles\20151005_O_10000001_NEWS_5_2913385655.pdf"/>
        <s v="E:\MA Source\Suyen Corporation\2015 Articles\20151005_O_CHICTOPIA_BLOG_1_023679_Bad seed.pdf"/>
        <s v="E:\MA Source\Suyen Corporation\2015 Articles\20151005_O_STYLBIB_NEWS_1_024186_H&amp;M Anniversary Sale.pdf"/>
        <s v="E:\MA Source\Suyen Corporation\2015 Articles\20151005_O_SPOT_NEWS_1_024185_The H&amp;M x Balmain pr.pdf"/>
        <s v="E:\MA Source\Suyen Corporation\2015 Articles\20151005_O_CHICTOPIA_BLOG_1_023678_total look.pdf"/>
        <s v="E:\MA Source\Suyen Corporation\2015 Articles\20151005_M_MWM_FEAT_PG36_23b990.pdf"/>
        <s v="E:\MA Source\Suyen Corporation\2015 Articles\20151005_M_PA_FEAT_PG16_23b91e.pdf"/>
        <s v="E:\MA Source\Suyen Corporation\2015 Articles\20151005_M_MWM_FEAT_pg10_23b981.pdf"/>
        <s v="E:\MA Source\Suyen Corporation\2015 Articles\20151005_M_MWM_COVER_pgCOV,61TO71_23b976.pdf"/>
        <s v="E:\MA Source\Suyen Corporation\2015 Articles\20151005_N_RMT_ENT_PG6,7_23ce75.pdf"/>
        <s v="E:\MA Source\Suyen Corporation\2015 Articles\20151005_O_RMTO_NEWS_10_2910912283.pdf"/>
        <s v="E:\MA Source\Suyen Corporation\2015 Articles\20151005_O_10000014_NEWS_5_2907883895.pdf"/>
        <s v="E:\MA Source\Suyen Corporation\2015 Articles\20151003_M_FORB_COVER_pgCOVER,52TO59_23b8e8.pdf"/>
        <s v="E:\MA Source\Suyen Corporation\2015 Articles\20151005_N_BW_AL_PG5ofS4_23cc51.pdf"/>
        <s v="E:\MA Source\Suyen Corporation\2015 Articles\20151006_N_MT_BT_pgB4_23d676.pdf"/>
        <s v="E:\MA Source\Suyen Corporation\2015 Articles\20151006_O_DRWNEQ_BLOGS_1_023682_Asia Trip 2015 Cambo.pdf"/>
        <s v="E:\MA Source\Suyen Corporation\2015 Articles\20151006_M_CHLK_FEAT_pgA34TOA38_23d152.pdf"/>
        <s v="E:\MA Source\Suyen Corporation\2015 Articles\20151006_M_CHLK_FEAT_PGB18,B19_23d1dc.pdf"/>
        <s v="E:\MA Source\Suyen Corporation\2015 Articles\20151006_M_SPED_PEP_pg116_23d196.pdf"/>
        <s v="E:\MA Source\Suyen Corporation\2015 Articles\20151006_O_CHICTOPIA_BLOG_1_023684_Long waistcoat.pdf"/>
        <s v="E:\MA Source\Suyen Corporation\2015 Articles\20151006_M_CHLK_PEP_PGB10,B11_23d1d9.pdf"/>
        <s v="E:\MA Source\Suyen Corporation\2015 Articles\20151006_M_CHLK_FEAT_pgA56TOA59_23d1ca.pdf"/>
        <s v="E:\MA Source\Suyen Corporation\2015 Articles\20151006_O_PHHOLA_NEWS_10_2922492396.pdf"/>
        <s v="E:\MA Source\Suyen Corporation\2015 Articles\20151006_M_CHLK_FEAT_pgB16,B17_23d1db.pdf"/>
        <s v="E:\MA Source\Suyen Corporation\2015 Articles\20151006_N_MLY_LIVE_pgB8,B7_23d597.pdf"/>
        <s v="E:\MA Source\Suyen Corporation\2015 Articles\20151006_N_MLY_LIVE_pgB8,B7_23d588.pdf"/>
        <s v="E:\MA Source\Suyen Corporation\2015 Articles\20151006_M_CHLK_FEAT_pgA10,A11_23d10e.pdf"/>
        <s v="E:\MA Source\Suyen Corporation\2015 Articles\20151006_M_CHLK_FEAT_PGA16toA22_23d117.pdf"/>
        <s v="E:\MA Source\Suyen Corporation\2015 Articles\20151006_M_CHLK_FEAT_pgA14,A15_23d115.pdf"/>
        <s v="E:\MA Source\Suyen Corporation\2015 Articles\20151006_M_CHLK_FEAT_PGB13toB15_23d1da.pdf"/>
        <s v="E:\MA Source\Suyen Corporation\2015 Articles\20151006_O_PHHOLA_NEWS_10_2924276767.pdf"/>
        <s v="E:\MA Source\Suyen Corporation\2015 Articles\20151006-T-ANCC-NEWS-094900-Japans richest man o.pdf"/>
        <s v="E:\MA Source\Suyen Corporation\2015 Articles\20151007_N_BW_WB_PG3ofS3_23e0bc.pdf"/>
        <s v="E:\MA Source\Suyen Corporation\2015 Articles\20151007_O_CANDYOL_NEWS_5_2932162029.pdf"/>
        <s v="E:\MA Source\Suyen Corporation\2015 Articles\20151007_O_CHICTOPIA_BLOG_1_023802_How to Wear a Crop T.pdf"/>
        <s v="E:\MA Source\Suyen Corporation\2015 Articles\20151007_M_CAP_FEAT_PG106,107_23dbcd.pdf"/>
        <s v="E:\MA Source\Suyen Corporation\2015 Articles\20151007_O_ORANGE_NEWS_9_2937070134.pdf"/>
        <s v="E:\MA Source\Suyen Corporation\2015 Articles\20151007_O_10000002_NEWS_5_2938545574.pdf"/>
        <s v="E:\MA Source\Suyen Corporation\2015 Articles\20151008_O_CHICTOPIA_BLOG_1_024018_All about Skater Dre.pdf"/>
        <s v="E:\MA Source\Suyen Corporation\2015 Articles\20151008_O_CHICTOPIA_BLOG_1_022264_All about Maxi Skirt.pdf"/>
        <s v="E:\MA Source\Suyen Corporation\2015 Articles\20151008_O_CHICTOPIA_BLOG_1_024022_Blue Ozoc Polka Dot.pdf"/>
        <s v="E:\MA Source\Suyen Corporation\2015 Articles\20151008_O_CHICTOPIA_BLOG_1_024020_Casual Bershka Bag.pdf"/>
        <s v="E:\MA Source\Suyen Corporation\2015 Articles\20151008_O_NOGNDCT_blogs_1_024077_How well do you know.pdf"/>
        <s v="E:\MA Source\Suyen Corporation\2015 Articles\20151008_O_CHICTOPIA_BLOG_1_024016_Light Blue Bodycon D.pdf"/>
        <s v="E:\MA Source\Suyen Corporation\2015 Articles\20151008_M_MyH_FEAT_pg8TO22_23e571.pdf"/>
        <s v="E:\MA Source\Suyen Corporation\2015 Articles\20151008_O_10000068_NEWS_7_2943656515.pdf"/>
        <s v="E:\MA Source\Suyen Corporation\2015 Articles\20151008_N_MB_PROP_pgB6_23e8ee.pdf"/>
        <s v="E:\MA Source\Suyen Corporation\2015 Articles\20151008_N_BW_FTS_pg1,2OFS3_23e924.pdf"/>
        <s v="E:\MA Source\Suyen Corporation\2015 Articles\20151009_O_10000014_NEWS_5_2955635312.pdf"/>
        <s v="E:\MA Source\Suyen Corporation\2015 Articles\20151008_M_COLI_TOPICK_pg16TO30_23e586.pdf"/>
        <s v="E:\MA Source\Suyen Corporation\2015 Articles\20151009_O_10000076_NEWS_4_2953533248.pdf"/>
        <s v="E:\MA Source\Suyen Corporation\2015 Articles\20151008_O_10000002_NEWS_5_2948337399.pdf"/>
        <s v="E:\MA Source\Suyen Corporation\2015 Articles\20151009_O_10000034_NEWS_5_2952086426.pdf"/>
        <s v="E:\MA Source\Suyen Corporation\2015 Articles\20151009_O_10000004_NEWS_8_2951826344.pdf"/>
        <s v="E:\MA Source\Suyen Corporation\2015 Articles\20151009_O_10000076_NEWS_4_2953922149.pdf"/>
        <s v="E:\MA Source\Suyen Corporation\2015 Articles\20151008_O_PHHOLA_NEWS_10_2948162951.pdf"/>
        <s v="E:\MA Source\Suyen Corporation\2015 Articles\20151008_M_COLI_COVER_pgCOV1,61TO63_23e5b1.pdf"/>
        <s v="E:\MA Source\Suyen Corporation\2015 Articles\20151008_O_KICKER_NEWS_10_2950056778.pdf"/>
        <s v="E:\MA Source\Suyen Corporation\2015 Articles\20151009_M_TGIR_FEAT_pgA56_23f079.pdf"/>
        <s v="E:\MA Source\Suyen Corporation\2015 Articles\20151009_N_MBSW_FC_pg11_23f78b.pdf"/>
        <s v="E:\MA Source\Suyen Corporation\2015 Articles\20151009_N_MBSW_FC_PG8,9_23f777.pdf"/>
        <s v="E:\MA Source\Suyen Corporation\2015 Articles\20151009_O_CHICTOPIA_BLOG_1_024075_Asymmetrical Edge.pdf"/>
        <s v="E:\MA Source\Suyen Corporation\2015 Articles\20151009_N_MBSW_WAW_pg14,15_23f7de.pdf"/>
        <s v="E:\MA Source\Suyen Corporation\2015 Articles\20151009_O_MSNPH_NEWS_6_2958012020.pdf"/>
        <s v="E:\MA Source\Suyen Corporation\2015 Articles\20151009_N_PDI_BF_PG2ofB2_23f17a.pdf"/>
        <s v="E:\MA Source\Suyen Corporation\2015 Articles\20151010_O_10000002_NEWS_5_2964198781.pdf"/>
        <s v="E:\MA Source\Suyen Corporation\2015 Articles\20151009_M_KZNE_FEAT_pg35_23edb2.pdf"/>
        <s v="E:\MA Source\Suyen Corporation\2015 Articles\20151009_M_TGIR_FEAT_pgA55_23f078_Celestial Dream.pdf"/>
        <s v="E:\MA Source\Suyen Corporation\2015 Articles\20151009_M_TGIR_FEAT_pgA64,A65_23f038.pdf"/>
        <s v="E:\MA Source\Suyen Corporation\2015 Articles\20151009_N_TPS_FRNTPG_pg1,B10_23f1a6.pdf"/>
        <s v="E:\MA Source\Suyen Corporation\2015 Articles\20151009_N_STAN_BS_pgB3_23f265.pdf"/>
        <s v="E:\MA Source\Suyen Corporation\2015 Articles\20151009_M_TGIR_FEAT_pgA57_23f037.pdf"/>
        <s v="E:\MA Source\Suyen Corporation\2015 Articles\20151009_N_TPS_LS_PGH4_23f207.pdf"/>
        <s v="E:\MA Source\Suyen Corporation\2015 Articles\20151009_M_TGIR_FEAT_PGA58toA63_23f07a.pdf"/>
        <s v="E:\MA Source\Suyen Corporation\2015 Articles\20151009_N_BM_COY_pgB1_23f5c8.pdf"/>
        <s v="E:\MA Source\Suyen Corporation\2015 Articles\20151010_N_AT_ENTR_PG8_23fb54.pdf"/>
        <s v="E:\MA Source\Suyen Corporation\2015 Articles\20151010_N_MB_LL_pgC4_23fae6.pdf"/>
        <s v="E:\MA Source\Suyen Corporation\2015 Articles\20151011_N_PDIS_SLS_PGD4_240079.pdf"/>
        <s v="E:\MA Source\Suyen Corporation\2015 Articles\20151012_O_10000004_NEWS_8_2983143063.pdf"/>
        <s v="E:\MA Source\Suyen Corporation\2015 Articles\20151011_N_PJTS_ENT_PG15_240356.pdf"/>
        <s v="E:\MA Source\Suyen Corporation\2015 Articles\20151012_O_10000012_NEWS_6_2984396338.pdf"/>
        <s v="E:\MA Source\Suyen Corporation\2015 Articles\20151012_M_GARG_FEAT_PG25to27_23ed5f.pdf"/>
        <s v="E:\MA Source\Suyen Corporation\2015 Articles\20151012_N_PDI_SSC_PG2ofB5_2409d2.pdf"/>
        <s v="E:\MA Source\Suyen Corporation\2015 Articles\20151012_M_GARG_FEAT_pg102,103_23edc4.pdf"/>
        <s v="E:\MA Source\Suyen Corporation\2015 Articles\20151012_M_GARG_FEAT_PG151_23ee1d.pdf"/>
        <s v="E:\MA Source\Suyen Corporation\2015 Articles\20151012_M_GARG_FEAT_pg132TO139_23edd2.pdf"/>
        <s v="E:\MA Source\Suyen Corporation\2015 Articles\20151012_M_GARG_FEAT_pg44TO55_23ed82.pdf"/>
        <s v="E:\MA Source\Suyen Corporation\2015 Articles\20151012_M_GARG_FEAT_pg33TO43_23ed75_THE GET.pdf"/>
        <s v="E:\MA Source\Suyen Corporation\2015 Articles\20151012_M_GARG_FEAT_PG65to71_23ed89.pdf"/>
        <s v="E:\MA Source\Suyen Corporation\2015 Articles\20151012_M_GARG_FEAT_pg76to78_23ed8e.pdf"/>
        <s v="E:\MA Source\Suyen Corporation\2015 Articles\20151012_O_CHICTOPIA_BLOG_1_024090_Septembers bliss.pdf"/>
        <s v="E:\MA Source\Suyen Corporation\2015 Articles\20151012_M_ZL_PEP_PG131_23f06e.pdf"/>
        <s v="E:\MA Source\Suyen Corporation\2015 Articles\20151012_O_10000029_NEWS_5_2992204958.pdf"/>
        <s v="E:\MA Source\Suyen Corporation\2015 Articles\20151012_M_GARG_FEAT_pg120TO131_23edf1.pdf"/>
        <s v="E:\MA Source\Suyen Corporation\2015 Articles\20151012_O_MSNPH_NEWS_6_2987932082.pdf"/>
        <s v="E:\MA Source\Suyen Corporation\2015 Articles\20151012_M_GARG_FEAT_PG72to75_23ed8c.pdf"/>
        <s v="E:\MA Source\Suyen Corporation\2015 Articles\20151012_M_IS_COVER_PGCover,2,46to57_23f853.pdf"/>
        <s v="E:\MA Source\Suyen Corporation\2015 Articles\20151012_N_BM_LIFE_PGD1_240b7f.pdf"/>
        <s v="E:\MA Source\Suyen Corporation\2015 Articles\20151012_O_PHHOLA_NEWS_10_2992494684.pdf"/>
        <s v="E:\MA Source\Suyen Corporation\2015 Articles\20151012_M_GARG_COVER_pgCOVER,18,108TO119_23eddf.pdf"/>
        <s v="E:\MA Source\Suyen Corporation\2015 Articles\20151013_N_MLY_LIVE_PGB7_240f21.pdf"/>
        <s v="E:\MA Source\Suyen Corporation\2015 Articles\20151013_O_CHICTOPIA_BLOG_1_024114_Casual Style in Pari.pdf"/>
        <s v="E:\MA Source\Suyen Corporation\2015 Articles\20151013_M_CMOM_FEAT_PG112_240d74.pdf"/>
        <s v="E:\MA Source\Suyen Corporation\2015 Articles\20151013_O_FSHNPLSMN_BLOG_1_024088_Mega Man Magazine Na.pdf"/>
        <s v="E:\MA Source\Suyen Corporation\2015 Articles\20151013_O_XOXMRTNZ_BLOG_1_024089_The Playground.pdf"/>
        <s v="E:\MA Source\Suyen Corporation\2015 Articles\20151013_O_MOMFLEU_BLOG_1_024196_Weekend Kwento, Shop.pdf"/>
        <s v="E:\MA Source\Suyen Corporation\2015 Articles\20151013_N_MLY_IB_pgA7_240f09.pdf"/>
        <s v="E:\MA Source\Suyen Corporation\2015 Articles\20151013_N_TDT_LIFE_pg11_241181.pdf"/>
        <s v="E:\MA Source\Suyen Corporation\2015 Articles\20151013_N_BM_BB_PGB8_24134c.pdf"/>
        <s v="E:\MA Source\Suyen Corporation\2015 Articles\20151013_N_MLY_CORP_PGA10_240eb7.pdf"/>
        <s v="E:\MA Source\Suyen Corporation\2015 Articles\20151013_O_10000086_NEWS_7_3004128938.pdf"/>
        <s v="E:\MA Source\Suyen Corporation\2015 Articles\20151013_M_MEG_COVER_pgCOV1,2,104TO111_23f884.pdf"/>
        <s v="E:\MA Source\Suyen Corporation\2015 Articles\20151013_O_10000029_NEWS_5_3004960744.pdf"/>
        <s v="E:\MA Source\Suyen Corporation\2015 Articles\20151013_M_MEG_FEAT_PG87_23f90b.pdf"/>
        <s v="E:\MA Source\Suyen Corporation\2015 Articles\20151013_M_MEG_FEAT_pg62TO69_23f8fe.pdf"/>
        <s v="E:\MA Source\Suyen Corporation\2015 Articles\20151013_M_MEG_FEAT_PG54to61_23f8fb.pdf"/>
        <s v="E:\MA Source\Suyen Corporation\2015 Articles\20151013_M_MEG_FEAT_PG38to45_23f8d2.pdf"/>
        <s v="E:\MA Source\Suyen Corporation\2015 Articles\20151013_M_MEG_FEAT_pg24TO28_23f8b5.pdf"/>
        <s v="E:\MA Source\Suyen Corporation\2015 Articles\20151013_M_MEG_FEAT_PG30to37_23f8c7.pdf"/>
        <s v="E:\MA Source\Suyen Corporation\2015 Articles\20151013_M_MEG_FEAT_PG29_23f8c2.pdf"/>
        <s v="E:\MA Source\Suyen Corporation\2015 Articles\20151013_O_SPOT_NEWS_1_024087_Its H&amp;M Philippines.pdf"/>
        <s v="E:\MA Source\Suyen Corporation\2015 Articles\20151013_O_PHTATLR_NEWS_7_3004641312.pdf"/>
        <s v="E:\MA Source\Suyen Corporation\2015 Articles\20151014_N_TPS_LS_PGH4_24197c.pdf"/>
        <s v="E:\MA Source\Suyen Corporation\2015 Articles\20151014_M_HOLA_PEP_PG30_240d5b.pdf"/>
        <s v="E:\MA Source\Suyen Corporation\2015 Articles\20151014_O_10000029_NEWS_5_3018113772.pdf"/>
        <s v="E:\MA Source\Suyen Corporation\2015 Articles\20151014_O_ORANGE_NEWS_9_3014887193.pdf"/>
        <s v="E:\MA Source\Suyen Corporation\2015 Articles\20151014_N_TDT_BS_PG8_241b4f.pdf"/>
        <s v="E:\MA Source\Suyen Corporation\2015 Articles\20151014_N_BM_PROP_pgE2_241d6c.pdf"/>
        <s v="E:\MA Source\Suyen Corporation\2015 Articles\20151014_O_10000052_NEWS_8_3014802736.pdf"/>
        <s v="E:\MA Source\Suyen Corporation\2015 Articles\20151014_M_MH_FEAT_pg103TO95_241557.pdf"/>
        <s v="E:\MA Source\Suyen Corporation\2015 Articles\20151014_N_TDT_LIFE_pg12_241c20.pdf"/>
        <s v="E:\MA Source\Suyen Corporation\2015 Articles\20151014_M_HOLA_COVER_PGCov1,32to38_240d43.pdf"/>
        <s v="E:\MA Source\Suyen Corporation\2015 Articles\20151015_M_PREV_FEAT_PG155to157_24156e.pdf"/>
        <s v="E:\MA Source\Suyen Corporation\2015 Articles\20151015_M_PREV_FEAT_PG132to141_241566.pdf"/>
        <s v="E:\MA Source\Suyen Corporation\2015 Articles\20151015_O_CHICTOPIA_BLOG_1_024133_Black and white.pdf"/>
        <s v="E:\MA Source\Suyen Corporation\2015 Articles\20151015_O_megastyle_NEWS_1_024141_EVERY LOOK FROM THE.pdf"/>
        <s v="E:\MA Source\Suyen Corporation\2015 Articles\20151015_M_PREV_COVER_pgCOVER,110TO117_241552.pdf"/>
        <s v="E:\MA Source\Suyen Corporation\2015 Articles\20151015_O_TRICIAWILL_BLOG_1_024131_H&amp;M Denim Reborn.pdf"/>
        <s v="E:\MA Source\Suyen Corporation\2015 Articles\20151015_O_RAPLER_NEWS_1_024121_H&amp;M x Balmain collec.pdf"/>
        <s v="E:\MA Source\Suyen Corporation\2015 Articles\20151015_O_10000004_NEWS_8_3030663260.pdf"/>
        <s v="E:\MA Source\Suyen Corporation\2015 Articles\20151015_O_10000004_NEWS_8_3030549633.pdf"/>
        <s v="E:\MA Source\Suyen Corporation\2015 Articles\20151015_M_PREV_FEAT_PG142to147_241568.pdf"/>
        <s v="E:\MA Source\Suyen Corporation\2015 Articles\20151015_M_PREV_FEAT_PG34,36_241518.pdf"/>
        <s v="E:\MA Source\Suyen Corporation\2015 Articles\20151016_O_10000076_NEWS_4_3032709544.pdf"/>
        <s v="E:\MA Source\Suyen Corporation\2015 Articles\20151016_O_10000076_NEWS_4_3032709539.pdf"/>
        <s v="E:\MA Source\Suyen Corporation\2015 Articles\20151015_M_PREV_FEAT_PG62_24152c.pdf"/>
        <s v="E:\MA Source\Suyen Corporation\2015 Articles\20151015_M_PREV_FEAT_PG84to88_24153f.pdf"/>
        <s v="E:\MA Source\Suyen Corporation\2015 Articles\20151015_M_PREV_FEAT_pg118TO125_24155c.pdf"/>
        <s v="E:\MA Source\Suyen Corporation\2015 Articles\20151016_N_MBSW_WAW_pg14,15_242fe3.pdf"/>
        <s v="E:\MA Source\Suyen Corporation\2015 Articles\20151017_O_10000014_NEWS_5_3045918190.pdf"/>
        <s v="E:\MA Source\Suyen Corporation\2015 Articles\20151016_N_PDI_LS_pgE3_2429e4.pdf"/>
        <s v="E:\MA Source\Suyen Corporation\2015 Articles\20151016_O_SPOT_NEWS_1_024142_5 Looks Were Loving.pdf"/>
        <s v="E:\MA Source\Suyen Corporation\2015 Articles\20151016_N_BW_TW_PG9ofS1_242c81.pdf"/>
        <s v="E:\MA Source\Suyen Corporation\2015 Articles\20151016_N_MBSW_FEAT_pg4_242f77.pdf"/>
        <s v="E:\MA Source\Suyen Corporation\2015 Articles\20151016_N_MBSW_FC_PG10_242f6d.pdf"/>
        <s v="E:\MA Source\Suyen Corporation\2015 Articles\20151016_M_MMAN_FEAT_pg9_24170f.pdf"/>
        <s v="E:\MA Source\Suyen Corporation\2015 Articles\20151016_N_MBSW_CVRS_pgCOV1,3,16TO23_242f4e.pdf"/>
        <s v="E:\MA Source\Suyen Corporation\2015 Articles\20151016_O_10000076_NEWS_4_3037386535.pdf"/>
        <s v="E:\MA Source\Suyen Corporation\2015 Articles\20151016_N_RMT_ENT_PG6,7,8_242f7d.pdf"/>
        <s v="E:\MA Source\Suyen Corporation\2015 Articles\20151016_N_PDI_LS_pgF1,F2_2429e9.pdf"/>
        <s v="E:\MA Source\Suyen Corporation\2015 Articles\20151016_O_10000014_NEWS_5_3035331261.pdf"/>
        <s v="E:\MA Source\Suyen Corporation\2015 Articles\20151016_M_MMAN_FEAT_PG19to23_241714.pdf"/>
        <s v="E:\MA Source\Suyen Corporation\2015 Articles\20151016_M_MMAN_COVER_pgCOV1,24TO29_241715.pdf"/>
        <s v="E:\MA Source\Suyen Corporation\2015 Articles\20151016_O_STYLBIB_NEWS_1_024135_The Complete H&amp;M X B.pdf"/>
        <s v="E:\MA Source\Suyen Corporation\2015 Articles\20151016_M_MEGA_FEAT_PG22to26_241fa0.pdf"/>
        <s v="E:\MA Source\Suyen Corporation\2015 Articles\20151016_M_MMAN_FEAT_PG6_24170d.pdf"/>
        <s v="E:\MA Source\Suyen Corporation\2015 Articles\20151016_N_TPS_LS_PGF2_242b9a.pdf"/>
        <s v="E:\MA Source\Suyen Corporation\2015 Articles\20151016_O_10000076_NEWS_1_024129_Break out the sweats.pdf"/>
        <s v="E:\MA Source\Suyen Corporation\2015 Articles\20151016_N_TPS_LS_pgE2_242b6d.pdf"/>
        <s v="E:\MA Source\Suyen Corporation\2015 Articles\20151016_O_10000014_NEWS_1_024132_The #HMBALMAINATION.pdf"/>
        <s v="E:\MA Source\Suyen Corporation\2015 Articles\20151016_M_MEGA_COVER_pgCOV,8,146TO153_241ffe.pdf"/>
        <s v="E:\MA Source\Suyen Corporation\2015 Articles\20151016_M_MMAN_LET_PG4_24170c.pdf"/>
        <s v="E:\MA Source\Suyen Corporation\2015 Articles\20151017_N_PNM_ENT_PG8to10_24355b.pdf"/>
        <s v="E:\MA Source\Suyen Corporation\2015 Articles\20151017_N_AT_ENTR_PG8_243690.pdf"/>
        <s v="E:\MA Source\Suyen Corporation\2015 Articles\20151018_N_PJTS_ENT_PG16_243dfb.pdf"/>
        <s v="E:\MA Source\Suyen Corporation\2015 Articles\20151019_O_10000003_NEWS_4_3064352315.pdf"/>
        <s v="E:\MA Source\Suyen Corporation\2015 Articles\20151018_N_TPSS_ALL_pgN3_243a45.pdf"/>
        <s v="E:\MA Source\Suyen Corporation\2015 Articles\20151018_O_CHICTOPIA_BLOG_1_024136_Khaki is the new bla.pdf"/>
        <s v="E:\MA Source\Suyen Corporation\2015 Articles\20151018_N_PFT_ENT_PG7_243d0a.pdf"/>
        <s v="E:\MA Source\Suyen Corporation\2015 Articles\20151018_N_MBS_SLS_pgH6_243c60.pdf"/>
        <s v="E:\MA Source\Suyen Corporation\2015 Articles\20151019_O_10000053_NEWS_6_3063188081.pdf"/>
        <s v="E:\MA Source\Suyen Corporation\2015 Articles\20151018_N_AT_ENTR_pg6,7_2438fb.pdf"/>
        <s v="E:\MA Source\Suyen Corporation\2015 Articles\20151019_M_COSM_FEAT_PG42_24201e.pdf"/>
        <s v="E:\MA Source\Suyen Corporation\2015 Articles\20151019_O_10000014_NEWS_5_3066351002.pdf"/>
        <s v="E:\MA Source\Suyen Corporation\2015 Articles\20151019_M_CAND_FEAT_pg9_2427c1_Add these to your wi.pdf"/>
        <s v="E:\MA Source\Suyen Corporation\2015 Articles\20151019_M_COSM_FEAT_pg138TO145_242047.pdf"/>
        <s v="E:\MA Source\Suyen Corporation\2015 Articles\20151019_M_COSM_FEAT_pg63TO68_242027.pdf"/>
        <s v="E:\MA Source\Suyen Corporation\2015 Articles\20151019_M_COSM_FEAT_pg76_24202b.pdf"/>
        <s v="E:\MA Source\Suyen Corporation\2015 Articles\20151019_M_COSM_FEAT_pg128TO137_242046.pdf"/>
        <s v="E:\MA Source\Suyen Corporation\2015 Articles\20151019_O_YAHOONEWS_NEWS_1_024143_H&amp;M Cape Town store.pdf"/>
        <s v="E:\MA Source\Suyen Corporation\2015 Articles\20151019_M_COSM_FEAT_PG52_242022.pdf"/>
        <s v="E:\MA Source\Suyen Corporation\2015 Articles\20151019_O_CHICTOPIA_BLOG_1_024144_The last warm days.pdf"/>
        <s v="E:\MA Source\Suyen Corporation\2015 Articles\20151019_M_COSM_FEAT_PG16_24201a.pdf"/>
        <s v="E:\MA Source\Suyen Corporation\2015 Articles\20151019_M_COSM_FEAT_pg74_24202a.pdf"/>
        <s v="E:\MA Source\Suyen Corporation\2015 Articles\20151019_M_COSM_FEAT_pg172,173_24205b.pdf"/>
        <s v="E:\MA Source\Suyen Corporation\2015 Articles\20151019_N_BM_LIFE_PGD2_24461c.pdf"/>
        <s v="E:\MA Source\Suyen Corporation\2015 Articles\20151019_M_CAND_FEAT_pg20_242810.pdf"/>
        <s v="E:\MA Source\Suyen Corporation\2015 Articles\20151019_M_COSM_COVER_pgCOV1,14,30TO40_242017.pdf"/>
        <s v="E:\MA Source\Suyen Corporation\2015 Articles\20151019_O_10000017_NEWS_5_3070589197.pdf"/>
        <s v="E:\MA Source\Suyen Corporation\2015 Articles\20151019_M_CAND_COVER_PGCov,31to37_2427ca.pdf"/>
        <s v="E:\MA Source\Suyen Corporation\2015 Articles\20151019_M_COSM_FEAT_pg160_242055.pdf"/>
        <s v="E:\MA Source\Suyen Corporation\2015 Articles\20151019_M_COSM_FEAT_PG170,171_24205a.pdf"/>
        <s v="E:\MA Source\Suyen Corporation\2015 Articles\20151019_M_CAND_FEAT_PG10_2427c2.pdf"/>
        <s v="E:\MA Source\Suyen Corporation\2015 Articles\20151019_M_CAND_FEAT_pg78,79_2427f8.pdf"/>
        <s v="E:\MA Source\Suyen Corporation\2015 Articles\20151019_M_CAND_FEAT_pg38TO45_2427cb.pdf"/>
        <s v="E:\MA Source\Suyen Corporation\2015 Articles\20151019_M_CAND_FEAT_PG15_2427c6.pdf"/>
        <s v="E:\MA Source\Suyen Corporation\2015 Articles\20151019_M_CAND_FEAT_PG12_2427c4.pdf"/>
        <s v="E:\MA Source\Suyen Corporation\2015 Articles\20151019_M_CAND_FEAT_PG11_2427c3.pdf"/>
        <s v="E:\MA Source\Suyen Corporation\2015 Articles\20151019_O_10000014_NEWS_5_3069458143.pdf"/>
        <s v="E:\MA Source\Suyen Corporation\2015 Articles\20151020_O_SSTYL_BLOG_1_024184_5 Stylish Flats You.pdf"/>
        <s v="E:\MA Source\Suyen Corporation\2015 Articles\20151020_N_PJ_ENT_PG8,10_244f98.pdf"/>
        <s v="E:\MA Source\Suyen Corporation\2015 Articles\20151020_N_PSN_SN_PG10_244a4d.pdf"/>
        <s v="E:\MA Source\Suyen Corporation\2015 Articles\20151020_O_CANDYOL_NEWS_5_3084613712.pdf"/>
        <s v="E:\MA Source\Suyen Corporation\2015 Articles\20151020_N_AT_ENTR_PG5_244a14.pdf"/>
        <s v="E:\MA Source\Suyen Corporation\2015 Articles\20151020_N_AB_ENTR_PG7_244c7a.pdf"/>
        <s v="E:\MA Source\Suyen Corporation\2015 Articles\20151020_N_MLY_LIVE_PGB7_244c83.pdf"/>
        <s v="E:\MA Source\Suyen Corporation\2015 Articles\20151020_O_ADBMAGO_NEWS_7_3080946904.pdf"/>
        <s v="E:\MA Source\Suyen Corporation\2015 Articles\20151020_N_PFT_ENT_pg7_2450d0.pdf"/>
        <s v="E:\MA Source\Suyen Corporation\2015 Articles\20151020_N_BLG_ENT_pg7_244eeb.pdf"/>
        <s v="E:\MA Source\Suyen Corporation\2015 Articles\20151021_O_10000076_NEWS_4_3090556199.pdf"/>
        <s v="E:\MA Source\Suyen Corporation\2015 Articles\20151020_N_PSN_SN_pg10_244a4b.pdf"/>
        <s v="E:\MA Source\Suyen Corporation\2015 Articles\20151020_N_AB_ENTR_pg7,11_244c68.pdf"/>
        <s v="E:\MA Source\Suyen Corporation\2015 Articles\20151020_N_TKT_ENT_pg6_245080.pdf"/>
        <s v="E:\MA Source\Suyen Corporation\2015 Articles\20151020_N_PSN_SN_pg8,9_244a54.pdf"/>
        <s v="E:\MA Source\Suyen Corporation\2015 Articles\20151021_N_TPS_SS_pgH1TOH4_24559c.pdf"/>
        <s v="E:\MA Source\Suyen Corporation\2015 Articles\20151021_N_TPS_SS_PGI1toI3_2455cc.pdf"/>
        <s v="E:\MA Source\Suyen Corporation\2015 Articles\20151021_N_PDI_SSC_pg7OFB4_2454cb.pdf"/>
        <s v="E:\MA Source\Suyen Corporation\2015 Articles\20151021_N_TPS_FRNTPG_PG1_24534e.pdf"/>
        <s v="E:\MA Source\Suyen Corporation\2015 Articles\20151021_N_AT_ENTR_PG8_245659.pdf"/>
        <s v="E:\MA Source\Suyen Corporation\2015 Articles\20151021_O_RAPLER_NEWS_1_024195_H&amp;M x Balmain collec.pdf"/>
        <s v="E:\MA Source\Suyen Corporation\2015 Articles\20151021_O_10000052_NEWS_8_3093840306.pdf"/>
        <s v="E:\MA Source\Suyen Corporation\2015 Articles\20151021_N_AT_ENTR_pg5_245652.pdf"/>
        <s v="E:\MA Source\Suyen Corporation\2015 Articles\20151021_O_FMLENET_NEWS_6_3095387961.pdf"/>
        <s v="E:\MA Source\Suyen Corporation\2015 Articles\20151021_N_TKT_ENT_pg7_245882.pdf"/>
        <s v="E:\MA Source\Suyen Corporation\2015 Articles\20151021_N_PNM_ENT_PG8,9_245876.pdf"/>
        <s v="E:\MA Source\Suyen Corporation\2015 Articles\20151021_N_TPS_LS_pgF1,F2_24535e.pdf"/>
        <s v="E:\MA Source\Suyen Corporation\2015 Articles\20151021_N_BLT_SHOW_pg8,9_24578e.pdf"/>
        <s v="E:\MA Source\Suyen Corporation\2015 Articles\20151021_N_PJT_ENTR_PG16,15_245650.pdf"/>
        <s v="E:\MA Source\Suyen Corporation\2015 Articles\20151021_M_LOM_FEAT_PG30_2449d0.pdf"/>
        <s v="E:\MA Source\Suyen Corporation\2015 Articles\20151022_O_10000052_NEWS_8_3101545143.pdf"/>
        <s v="E:\MA Source\Suyen Corporation\2015 Articles\20151022_M_PT_FEAT_pg86_2451c6.pdf"/>
        <s v="E:\MA Source\Suyen Corporation\2015 Articles\20151022_N_STAN_SHOW_PGC5_245ce5.pdf"/>
        <s v="E:\MA Source\Suyen Corporation\2015 Articles\20151023_O_10000014_NEWS_5_3114426876.pdf"/>
        <s v="E:\MA Source\Suyen Corporation\2015 Articles\20151022_O_10000014_NEWS_1_024201_Are you ready for #H.pdf"/>
        <s v="E:\MA Source\Suyen Corporation\2015 Articles\20151022_O_DRWNEQ_BLOGS_1_024204_ASIA TRIP 2015, CAMB.pdf"/>
        <s v="E:\MA Source\Suyen Corporation\2015 Articles\20151022_M_INQRED_FEAT_PG6,7_245a0a.pdf"/>
        <s v="E:\MA Source\Suyen Corporation\2015 Articles\20151022_O_STYLBIB_NEWS_1_024193_Olivier Roustieng Di.pdf"/>
        <s v="E:\MA Source\Suyen Corporation\2015 Articles\20151022_O_megastyle_NEWS_1_024203_THE #HMBALMAINATION.pdf"/>
        <s v="E:\MA Source\Suyen Corporation\2015 Articles\20151022_N_MB_PROP_pgB6_245e40.pdf"/>
        <s v="E:\MA Source\Suyen Corporation\2015 Articles\20151022_N_PFT_ENT_pg6_246164.pdf"/>
        <s v="E:\MA Source\Suyen Corporation\2015 Articles\20151022_N_RMT_ENT_pg8_246075.pdf"/>
        <s v="E:\MA Source\Suyen Corporation\2015 Articles\20151023_O_10000014_NEWS_5_3112838548.pdf"/>
        <s v="E:\MA Source\Suyen Corporation\2015 Articles\20151022_O_STYLBIB_NEWS_1_024202_SHOP The Complete H&amp;.pdf"/>
        <s v="E:\MA Source\Suyen Corporation\2015 Articles\20151022_O_10000014_NEWS_5_3104818043.pdf"/>
        <s v="E:\MA Source\Suyen Corporation\2015 Articles\20151022_N_TKT_ENT_PG6_246195.pdf"/>
        <s v="E:\MA Source\Suyen Corporation\2015 Articles\20151023_O_10000017_NEWS_5_3113247448.pdf"/>
        <s v="E:\MA Source\Suyen Corporation\2015 Articles\20151023_O_10000002_NEWS_5_3112779570.pdf"/>
        <s v="E:\MA Source\Suyen Corporation\2015 Articles\20151022_M_INQRED_COVER_PGCov,10to14_2459f7.pdf"/>
        <s v="E:\MA Source\Suyen Corporation\2015 Articles\20151022_N_PNM_ENT_PG8,9_245f99.pdf"/>
        <s v="E:\MA Source\Suyen Corporation\2015 Articles\20151022_O_STYLBIB_NEWS_1_024194_The Backstreet Boys.pdf"/>
        <s v="E:\MA Source\Suyen Corporation\2015 Articles\20151023_N_MBSW_FC_pg10,11_246afc.pdf"/>
        <s v="E:\MA Source\Suyen Corporation\2015 Articles\20151023_O_MOMFLEU_BLOG_1_024217_Anikas First Time A.pdf"/>
        <s v="E:\MA Source\Suyen Corporation\2015 Articles\20151023_O_GOJACKIEGO_blogs_1_024225_Easy Leafy.pdf"/>
        <s v="E:\MA Source\Suyen Corporation\2015 Articles\20151023_M_REAL_FEAT_pg14_24642d.pdf"/>
        <s v="E:\MA Source\Suyen Corporation\2015 Articles\20151023_N_MBSW_WAW_pg16,17_246b88_Style Savvy.pdf"/>
        <s v="E:\MA Source\Suyen Corporation\2015 Articles\20151023_O_bespokeman_BLOG_1_024219_Weekly Roundup  Plea.pdf"/>
        <s v="E:\MA Source\Suyen Corporation\2015 Articles\20151023_N_MBSW_FC_PG13_246b16.pdf"/>
        <s v="E:\MA Source\Suyen Corporation\2015 Articles\20151023_N_PDI_LS_PGD1,D2_246649.pdf"/>
        <s v="E:\MA Source\Suyen Corporation\2015 Articles\20151023_O_10000014_NEWS_5_3117654065.pdf"/>
        <s v="E:\MA Source\Suyen Corporation\2015 Articles\20151023_N_PDI_ENT_PGE4,E3_246619.pdf"/>
        <s v="E:\MA Source\Suyen Corporation\2015 Articles\20151023_M_FHM_FEAT_pg94TO99_2463b4.pdf"/>
        <s v="E:\MA Source\Suyen Corporation\2015 Articles\20151023_M_REAL_FEAT_pg62TO69_24649b.pdf"/>
        <s v="E:\MA Source\Suyen Corporation\2015 Articles\20151023_M_REAL_FEAT_PG70to77_246488.pdf"/>
        <s v="E:\MA Source\Suyen Corporation\2015 Articles\20151023_O_CANDYOL_NEWS_5_3119823774.pdf"/>
        <s v="E:\MA Source\Suyen Corporation\2015 Articles\20151023_N_BLG_ENT_pg12_246523.pdf"/>
        <s v="E:\MA Source\Suyen Corporation\2015 Articles\20151024_O_10000002_Opinion_5_3126683393.pdf"/>
        <s v="E:\MA Source\Suyen Corporation\2015 Articles\20151023_N_MB_LL_pgD4_246955.pdf"/>
        <s v="E:\MA Source\Suyen Corporation\2015 Articles\20151023_M_REAL_FEAT_pg31TO33_246446.pdf"/>
        <s v="E:\MA Source\Suyen Corporation\2015 Articles\20151023_M_REAL_FEAT_pg38,39_246457.pdf"/>
        <s v="E:\MA Source\Suyen Corporation\2015 Articles\20151023_M_REAL_FEAT_PG34to37_246451.pdf"/>
        <s v="E:\MA Source\Suyen Corporation\2015 Articles\20151024_N_MB_BB_PGB1_246cda.pdf"/>
        <s v="E:\MA Source\Suyen Corporation\2015 Articles\20151024_N_TPS_NEWS_PG6,1_246d30.pdf"/>
        <s v="E:\MA Source\Suyen Corporation\2015 Articles\20151024_N_PDI_ATN_pgA16_246d02.pdf"/>
        <s v="E:\MA Source\Suyen Corporation\2015 Articles\20151024_O_MSNPH_NEWS_6_3130251440.pdf"/>
        <s v="E:\MA Source\Suyen Corporation\2015 Articles\20151024_N_TMP_OPN_PG6_2471a5.pdf"/>
        <s v="E:\MA Source\Suyen Corporation\2015 Articles\20151024_O_10000068_NEWS_7_3129783826.pdf"/>
        <s v="E:\MA Source\Suyen Corporation\2015 Articles\20151025_N_MBS_SLS_PGE2,E3_247558.pdf"/>
        <s v="E:\MA Source\Suyen Corporation\2015 Articles\20151025_N_TPSS_SL_PGH1toH8_2475cf.pdf"/>
        <s v="E:\MA Source\Suyen Corporation\2015 Articles\20151025_N_STAN_LIFE_pgC2_2472ef.pdf"/>
        <s v="E:\MA Source\Suyen Corporation\2015 Articles\20151025_O_10000014_NEWS_5_3141563668.pdf"/>
        <s v="E:\MA Source\Suyen Corporation\2015 Articles\20151025_N_PNM_ENT_PG11_2473d5.pdf"/>
        <s v="E:\MA Source\Suyen Corporation\2015 Articles\20151025_O_10000034_NEWS_1_024224_Swedish Swish.pdf"/>
        <s v="E:\MA Source\Suyen Corporation\2015 Articles\20151025_O_10000029_NEWS_5_3144102497.pdf"/>
        <s v="E:\MA Source\Suyen Corporation\2015 Articles\20151025_O_CANDYOL_NEWS_5_3143362159.pdf"/>
        <s v="E:\MA Source\Suyen Corporation\2015 Articles\20151026_O_BNDO_NEWS_7_3146167573.pdf"/>
        <s v="E:\MA Source\Suyen Corporation\2015 Articles\20151025_N_PDIS_SLS_PGE1,E2_24759a.pdf"/>
        <s v="E:\MA Source\Suyen Corporation\2015 Articles\20151026_N_MT_MP_PGB7_247d4d.pdf"/>
        <s v="E:\MA Source\Suyen Corporation\2015 Articles\20151026_O_MSNPH_NEWS_6_3149035198.pdf"/>
        <s v="E:\MA Source\Suyen Corporation\2015 Articles\20151026_O_manilashop_BLOG_1_024216_H&amp;M SM Southmall Ope.pdf"/>
        <s v="E:\MA Source\Suyen Corporation\2015 Articles\20151027_O_10000068_NEWS_7_3158869501.pdf"/>
        <s v="E:\MA Source\Suyen Corporation\2015 Articles\20151027_O_10000053_Opinion_6_3157962923.pdf"/>
        <s v="E:\MA Source\Suyen Corporation\2015 Articles\20151026_N_HTW_ENT_PG6,7_247c10.pdf"/>
        <s v="E:\MA Source\Suyen Corporation\2015 Articles\20151026_N_STAN_LIFE_pgC3_247a2f.pdf"/>
        <s v="E:\MA Source\Suyen Corporation\2015 Articles\20151026_N_TDT_LIFE_pg12_247d87.pdf"/>
        <s v="E:\MA Source\Suyen Corporation\2015 Articles\20151026_O_10000003_NEWS_4_3151283178.pdf"/>
        <s v="E:\MA Source\Suyen Corporation\2015 Articles\20151026_N_BND_ENT_PG6,7_247f17.pdf"/>
        <s v="E:\MA Source\Suyen Corporation\2015 Articles\20151026_N_TPS_SS_PGH4_247b17.pdf"/>
        <s v="E:\MA Source\Suyen Corporation\2015 Articles\20151026_N_BM_LIFE_pgD1,D2_247f27.pdf"/>
        <s v="E:\MA Source\Suyen Corporation\2015 Articles\20151027_N_MLY_LIVE_pgB7_24850c.pdf"/>
        <s v="E:\MA Source\Suyen Corporation\2015 Articles\20151027_O_GST_BLOG_1_024243_Special treats await.pdf"/>
        <s v="E:\MA Source\Suyen Corporation\2015 Articles\20151027_N_TMP_NEWS_PG5_2486cd.pdf"/>
        <s v="E:\MA Source\Suyen Corporation\2015 Articles\20151028_O_10000029_NEWS_5_3169216712.pdf"/>
        <s v="E:\MA Source\Suyen Corporation\2015 Articles\20151028_N_TPS_LS_pgJ3_248e64.pdf"/>
        <s v="E:\MA Source\Suyen Corporation\2015 Articles\20151028_N_BW_SF_pg3OFS5_249159.pdf"/>
        <s v="E:\MA Source\Suyen Corporation\2015 Articles\20151028_O_SPOT_NEWS_1_024274_South kids, H&amp;M is o.pdf"/>
        <s v="E:\MA Source\Suyen Corporation\2015 Articles\20151028_N_BM_PROP_pgE3_24920a.pdf"/>
        <s v="E:\MA Source\Suyen Corporation\2015 Articles\20151028_N_TDT_LIFE_PG12_24907b.pdf"/>
        <s v="E:\MA Source\Suyen Corporation\2015 Articles\20151029_O_10000003_NEWS_4_3190695723.pdf"/>
        <s v="E:\MA Source\Suyen Corporation\2015 Articles\20151029_O_RAPLER_NEWS_10_3190660302.pdf"/>
        <s v="E:\MA Source\Suyen Corporation\2015 Articles\20151029_O_10000044_NEWS_3_3189517538.pdf"/>
        <s v="E:\MA Source\Suyen Corporation\2015 Articles\20151029_M_WEDD_FEAT_pg202TO209_249583_Lady in waiting.pdf"/>
        <s v="E:\MA Source\Suyen Corporation\2015 Articles\20151029_O_PAULPR_BLOG_1_024277_LOOKBOOK 290 + CAPIT.pdf"/>
        <s v="E:\MA Source\Suyen Corporation\2015 Articles\20151029_O_PARADGMA_BLOG_1_024275_Patterns.pdf"/>
        <s v="E:\MA Source\Suyen Corporation\2015 Articles\20151029_O_10000017_NEWS_5_3193442936.pdf"/>
        <s v="E:\MA Source\Suyen Corporation\2015 Articles\20151029_O_CANDYOL_NEWS_5_3191713658.pdf"/>
        <s v="E:\MA Source\Suyen Corporation\2015 Articles\20151030_O_10000014_NEWS_5_3195803648.pdf"/>
        <s v="E:\MA Source\Suyen Corporation\2015 Articles\20151029-T-ANC-NEWS-221600-Aquino attends Asia.pdf"/>
        <s v="E:\MA Source\Suyen Corporation\2015 Articles\20151029_O_10000003_NEWS_4_3190604356.pdf"/>
        <s v="E:\MA Source\Suyen Corporation\2015 Articles\20151030_O_10000076_NEWS_4_3196481208.pdf"/>
        <s v="E:\MA Source\Suyen Corporation\2015 Articles\20151030_N_TPS_LS_PGF1_24a277.pdf"/>
        <s v="E:\MA Source\Suyen Corporation\2015 Articles\20151030_O_MOMFLEU_BLOG_1_024286_October Celebrations.pdf"/>
        <s v="E:\MA Source\Suyen Corporation\2015 Articles\20151030_N_MBSW_FEAT_PG4_24a62f.pdf"/>
        <s v="E:\MA Source\Suyen Corporation\2015 Articles\20151030_O_10000001_NEWS_5_3204444462.pdf"/>
        <s v="E:\MA Source\Suyen Corporation\2015 Articles\20151030_O_CANDYOL_NEWS_5_3201239355.pdf"/>
        <s v="E:\MA Source\Suyen Corporation\2015 Articles\20151030_O_10000017_NEWS_5_3204881208.pdf"/>
        <s v="E:\MA Source\Suyen Corporation\2015 Articles\20151030_O_STARMOMET_NEWS_8_3202661787.pdf"/>
        <s v="E:\MA Source\Suyen Corporation\2015 Articles\20151030_N_PDI_LS_PGC4_24a1f7.pdf"/>
        <s v="E:\MA Source\Suyen Corporation\2015 Articles\20151031_N_BM_COY_PGB1_24abdd.pdf"/>
        <s v="E:\MA Source\Suyen Corporation\2015 Articles\20151031_O_ORANGE_Press Release_9_3211609865.pdf"/>
        <s v="E:\MA Source\Suyen Corporation\2015 Articles\20151031_N_MT_BS_PGB5_24ab46.pdf"/>
        <s v="E:\MA Source\Suyen Corporation\2015 Articles\20151031_N_PJ_OP_PG4,5_24a9d2.pdf"/>
        <s v="E:\MA Source\Suyen Corporation\2015 Articles\20151101_O_10000014_NEWS_5_3219174073.pdf"/>
        <s v="E:\MA Source\Suyen Corporation\2015 Articles\20151101_O_10000002_NEWS_5_3216994287.pdf"/>
        <s v="C:\Users\Monica\Desktop\Training Files\Notes\BENCH\Articles (Nov)\20151101_O_10000003_NEWS_4_3220781595.pdf"/>
        <s v="C:\Users\Monica\Desktop\Training Files\Notes\BENCH\Articles (Nov)\20151101_O_XOXMRTNZ_BLOG_1_024317_Dress &amp; Sneakers Kin.pdf"/>
        <s v="C:\Users\Monica\Desktop\Training Files\Notes\BENCH\Articles (Nov)\20151101_N_STAN_LIFE_PGC3_24b0fb.pdf"/>
        <s v="C:\Users\Monica\Desktop\Training Files\Notes\BENCH\Articles (Nov)\20151101_O_10000004_NEWS_8_3225887437.pdf"/>
        <s v="C:\Users\Monica\Desktop\Training Files\Notes\BENCH\Articles (Nov)\20151101_O_10000001_NEWS_5_3224868750.pdf"/>
        <s v="C:\Users\Monica\Desktop\Training Files\Notes\BENCH\Articles (Nov)\20151101_N_PDIS_SLS_PGC5_24ae2a.pdf"/>
        <s v="C:\Users\Monica\Desktop\Training Files\Notes\BENCH\Articles (Nov)\20151101_N_MBS_SLS_PGF4_24afbe.pdf"/>
        <s v="C:\Users\Monica\Desktop\Training Files\Notes\BENCH\Articles (Nov)\20151102_M_MTRO_FEAT_PG139to151_24956d.pdf"/>
        <s v="C:\Users\Monica\Desktop\Training Files\Notes\BENCH\Articles (Nov)\20151102_M_MTRO_FEAT_pg34_2494f4.pdf"/>
        <s v="C:\Users\Monica\Desktop\Training Files\Notes\BENCH\Articles (Nov)\20151102_M_MTRO_FEAT_pg50TO52_24950d.pdf"/>
        <s v="C:\Users\Monica\Desktop\Training Files\Notes\BENCH\Articles (Nov)\20151102_M_MTRO_LET_PG26_2494da.pdf"/>
        <s v="C:\Users\Monica\Desktop\Training Files\Notes\BENCH\Articles (Nov)\20151102_M_MWM_FEAT_PG80to85_248bd7.pdf"/>
        <s v="C:\Users\Monica\Desktop\Training Files\Notes\BENCH\Articles (Nov)\20151102_O_10000004_NEWS_8_3230804888.pdf"/>
        <s v="C:\Users\Monica\Desktop\Training Files\Notes\BENCH\Articles (Nov)\20151102_O_POSH_BLOG_1_024374_Pinto Art Museum.pdf"/>
        <s v="C:\Users\Monica\Desktop\Training Files\Notes\BENCH\Articles (Nov)\20151103_O_RELIV_NEWS_7_3237694495.pdf"/>
        <s v="C:\Users\Monica\Desktop\Training Files\Notes\BENCH\Articles (Nov)\20151102_M_YES_FEAT_pg16_249dd9.pdf"/>
        <s v="C:\Users\Monica\Desktop\Training Files\Notes\BENCH\Articles (Nov)\20151102_M_YES_PEP_PG26to28_249df8.pdf"/>
        <s v="C:\Users\Monica\Desktop\Training Files\Notes\BENCH\Articles (Nov)\20151102_M_MTRO_FEAT_pg126TO136_249565.pdf"/>
        <s v="C:\Users\Monica\Desktop\Training Files\Notes\BENCH\Articles (Nov)\20151102_N_STAN_BS_pgB3_24b305.pdf"/>
        <s v="C:\Users\Monica\Desktop\Training Files\Notes\BENCH\Articles (Nov)\20151102_M_MTRO_FEAT_pg46,48_24950b_CULT FOLLOWING.pdf"/>
        <s v="C:\Users\Monica\Desktop\Training Files\Notes\BENCH\Articles (Nov)\20151102_M_MTRO_FEAT_pg58TO70_249517.pdf"/>
        <s v="C:\Users\Monica\Desktop\Training Files\Notes\BENCH\Articles (Nov)\20151102_M_MWM_FEAT_pg28TO35_248bc1.pdf"/>
        <s v="C:\Users\Monica\Desktop\Training Files\Notes\BENCH\Articles (Nov)\20151102_N_BW_COY_pg4OFS1_24b6c7.pdf"/>
        <s v="C:\Users\Monica\Desktop\Training Files\Notes\BENCH\Articles (Nov)\20151102_N_MT_BT_pgB3_24b5df.pdf"/>
        <s v="C:\Users\Monica\Desktop\Training Files\Notes\BENCH\Articles (Nov)\20151102_M_MTRO_FEAT_pg164TO173_249576.pdf"/>
        <s v="C:\Users\Monica\Desktop\Training Files\Notes\BENCH\Articles (Nov)\20151102_M_MTRO_FEAT_PG30_2494e4.pdf"/>
        <s v="C:\Users\Monica\Desktop\Training Files\Notes\BENCH\Articles (Nov)\20151102_M_MWM_COVER_pgCOV1,6,63TO71_248bb3.pdf"/>
        <s v="C:\Users\Monica\Desktop\Training Files\Notes\BENCH\Articles (Nov)\20151102_O_RELIV_NEWS_1_024391_10 Things to Love in.pdf"/>
        <s v="C:\Users\Monica\Desktop\Training Files\Notes\BENCH\Articles (Nov)\20151103_O_STYLBIB_NEWS_1_024392_The 15 H&amp;M Designer.pdf"/>
        <s v="C:\Users\Monica\Desktop\Training Files\Notes\BENCH\Articles (Nov)\20151104_O_10000014_NEWS_5_3249614783.pdf"/>
        <s v="C:\Users\Monica\Desktop\Training Files\Notes\BENCH\Articles (Nov)\20151103_N_MLY_LIVE_pgB7_24be17.pdf"/>
        <s v="C:\Users\Monica\Desktop\Training Files\Notes\BENCH\Articles (Nov)\20151103_N_TPS_FRNTPG_PG1,5_24bcdd.pdf"/>
        <s v="C:\Users\Monica\Desktop\Training Files\Notes\BENCH\Articles (Nov)\20151103_O_10000012_NEWS_6_3247847484.pdf"/>
        <s v="C:\Users\Monica\Desktop\Training Files\Notes\BENCH\Articles (Nov)\20151103_O_10000086_NEWS_7_3247538342.pdf"/>
        <s v="C:\Users\Monica\Desktop\Training Files\Notes\BENCH\Articles (Nov)\20151104_O_10000014_NEWS_5_3253694827.pdf"/>
        <s v="C:\Users\Monica\Desktop\Training Files\Notes\BENCH\Articles (Nov)\20151103_O_10000014_NEWS_5_3246538471.pdf"/>
        <s v="C:\Users\Monica\Desktop\Training Files\Notes\BENCH\Articles (Nov)\20151104_O_CHUVANESS_BLOG_1_024594_Visit To Eat Bulaga!.pdf"/>
        <s v="C:\Users\Monica\Desktop\Training Files\Notes\BENCH\Articles (Nov)\20151104_O_megastyle_NEWS_1_024537_#HMBalmaination VIP.pdf"/>
        <s v="C:\Users\Monica\Desktop\Training Files\Notes\BENCH\Articles (Nov)\20151104_O_STYLBIB_NEWS_1_024539_H&amp;M Balmain Launch.pdf"/>
        <s v="C:\Users\Monica\Desktop\Training Files\Notes\BENCH\Articles (Nov)\20151104_M_CMOM_FEAT_pg116_24baf7.pdf"/>
        <s v="C:\Users\Monica\Desktop\Training Files\Notes\BENCH\Articles (Nov)\20151104_N_BM_PROP_pgE4_24cabe.pdf"/>
        <s v="C:\Users\Monica\Desktop\Training Files\Notes\BENCH\Articles (Nov)\20151104_N_MLY_CORP_PGA10_24c74e.pdf"/>
        <s v="C:\Users\Monica\Desktop\Training Files\Notes\BENCH\Articles (Nov)\20151104_N_PDI_BS_PGB4_24c569.pdf"/>
        <s v="C:\Users\Monica\Desktop\Training Files\Notes\BENCH\Articles (Nov)\20151104_O_10000084_NEWS_1_024536_Balmain x H&amp;M finall.pdf"/>
        <s v="C:\Users\Monica\Desktop\Training Files\Notes\BENCH\Articles (Nov)\20151104_O_PHHOLA_NEWS_10_3258058958.pdf"/>
        <s v="C:\Users\Monica\Desktop\Training Files\Notes\BENCH\Articles (Nov)\20151104_N_PDI_LS_pgE1,E2_24c5f5.pdf"/>
        <s v="C:\Users\Monica\Desktop\Training Files\Notes\BENCH\Articles (Nov)\20151104_M_CMOM_FEAT_PG42to48_24badd.pdf"/>
        <s v="C:\Users\Monica\Desktop\Training Files\Notes\BENCH\Articles (Nov)\20151104_O_DWIZ882_NEWS_1_024540_Jasmine Curtis at ex.pdf"/>
        <s v="C:\Users\Monica\Desktop\Training Files\Notes\BENCH\Articles (Nov)\20151104_O_PAULPR_BLOG_1_024393_MY 7 PICKS FROM THE.pdf"/>
        <s v="C:\Users\Monica\Desktop\Training Files\Notes\BENCH\Articles (Nov)\20151104_O_10000014_NEWS_5_3257951418.pdf"/>
        <s v="C:\Users\Monica\Desktop\Training Files\Notes\BENCH\Articles (Nov)\20151104_O_STYLBIB_NEWS_1_024578_WATCH Kendall Jenner.pdf"/>
        <s v="C:\Users\Monica\Desktop\Training Files\Notes\BENCH\Articles (Nov)\20151105_M_CAND_FEAT_pg15_24c283_CANDY SHOP.pdf"/>
        <s v="C:\Users\Monica\Desktop\Training Files\Notes\BENCH\Articles (Nov)\20151105_N_BOMB_ENT_pg7_24d2c7.pdf"/>
        <s v="C:\Users\Monica\Desktop\Training Files\Notes\BENCH\Articles (Nov)\20151105_O_MOMFLEU_BLOG_1_024585_Usapang Mag-Asawa Na.pdf"/>
        <s v="C:\Users\Monica\Desktop\Training Files\Notes\BENCH\Articles (Nov)\20151105_M_CAND_FEAT_pg91_24c2cd.pdf"/>
        <s v="C:\Users\Monica\Desktop\Training Files\Notes\BENCH\Articles (Nov)\20151105_M_CAND_FEAT_pg91_24c2d1.pdf"/>
        <s v="C:\Users\Monica\Desktop\Training Files\Notes\BENCH\Articles (Nov)\20151105_M_WJ_FEAT_PG44_24cbe3.pdf"/>
        <s v="C:\Users\Monica\Desktop\Training Files\Notes\BENCH\Articles (Nov)\20151105_M_WJ_FEAT_PG46_24cbe8.pdf"/>
        <s v="C:\Users\Monica\Desktop\Training Files\Notes\BENCH\Articles (Nov)\20151105_M_CAND_COVER_pgCover,2,43to49_24c2a9.pdf"/>
        <s v="C:\Users\Monica\Desktop\Training Files\Notes\BENCH\Articles (Nov)\20151105_O_STYLBIB_NEWS_1_024579_Scenes from the Laun.pdf"/>
        <s v="C:\Users\Monica\Desktop\Training Files\Notes\BENCH\Articles (Nov)\20151105_O_STYLBIB_NEWS_1_024581_Nadine Lustre, James.pdf"/>
        <s v="C:\Users\Monica\Desktop\Training Files\Notes\BENCH\Articles (Nov)\20151105_M_CAND_FEAT_pg94,95_24c2d4.pdf"/>
        <s v="C:\Users\Monica\Desktop\Training Files\Notes\BENCH\Articles (Nov)\20151105_M_REAL_FEAT_pg70TO76_24cbb2.pdf"/>
        <s v="C:\Users\Monica\Desktop\Training Files\Notes\BENCH\Articles (Nov)\20151105_O_megastyle_NEWS_1_024584_The Genius of Alber.pdf"/>
        <s v="C:\Users\Monica\Desktop\Training Files\Notes\BENCH\Articles (Nov)\20151105_M_REAL_FEAT_pg12TO16_24cbb6.pdf"/>
        <s v="C:\Users\Monica\Desktop\Training Files\Notes\BENCH\Articles (Nov)\20151105_M_REAL_FEAT_pg50TO58_24cbad.pdf"/>
        <s v="C:\Users\Monica\Desktop\Training Files\Notes\BENCH\Articles (Nov)\20151105_M_REAL_FEAT_pg78to84_24cbbf.pdf"/>
        <s v="C:\Users\Monica\Desktop\Training Files\Notes\BENCH\Articles (Nov)\20151105_M_CAND_FEAT_pg74TO77_24c2bb.pdf"/>
        <s v="C:\Users\Monica\Desktop\Training Files\Notes\BENCH\Articles (Nov)\20151106_O_10000002_NEWS_5_3275835406.pdf"/>
        <s v="C:\Users\Monica\Desktop\Training Files\Notes\BENCH\Articles (Nov)\20151105_M_REAL_FEAT_PG87,88_24cbc3.pdf"/>
        <s v="C:\Users\Monica\Desktop\Training Files\Notes\BENCH\Articles (Nov)\20151105_M_CAND_FEAT_pg50TO57_24c2ac.pdf"/>
        <s v="C:\Users\Monica\Desktop\Training Files\Notes\BENCH\Articles (Nov)\20151105_M_CAND_FEAT_pg58TO63_24c2ae_CROWNING GLORY.pdf"/>
        <s v="C:\Users\Monica\Desktop\Training Files\Notes\BENCH\Articles (Nov)\20151105_M_CAND_FEAT_pg16_24c286.pdf"/>
        <s v="C:\Users\Monica\Desktop\Training Files\Notes\BENCH\Articles (Nov)\20151105_M_CAND_FEAT_pg17_24c287.pdf"/>
        <s v="C:\Users\Monica\Desktop\Training Files\Notes\BENCH\Articles (Nov)\20151105_M_CAND_FEAT_pg20_24c28b.pdf"/>
        <s v="C:\Users\Monica\Desktop\Training Files\Notes\BENCH\Articles (Nov)\20151105_M_CAND_FEAT_pg24_24c28e.pdf"/>
        <s v="C:\Users\Monica\Desktop\Training Files\Notes\BENCH\Articles (Nov)\20151105_M_REAL_FEAT_pg30TO33_24cba8.pdf"/>
        <s v="C:\Users\Monica\Desktop\Training Files\Notes\BENCH\Articles (Nov)\20151105_M_REAL_FEAT_PG77_24cbb5.pdf"/>
        <s v="C:\Users\Monica\Desktop\Training Files\Notes\BENCH\Articles (Nov)\20151105_M_CAND_FEAT_pg88_24c2c8.pdf"/>
        <s v="C:\Users\Monica\Desktop\Training Files\Notes\BENCH\Articles (Nov)\20151105_M_REAL_FEAT_pg26,28_24cba6.pdf"/>
        <s v="C:\Users\Monica\Desktop\Training Files\Notes\BENCH\Articles (Nov)\20151105_M_REAL_FEAT_pg34,36_24cba9.pdf"/>
        <s v="C:\Users\Monica\Desktop\Training Files\Notes\BENCH\Articles (Nov)\20151105_M_REAL_FEAT_PG49_24cbac.pdf"/>
        <s v="C:\Users\Monica\Desktop\Training Files\Notes\BENCH\Articles (Nov)\20151105_M_REAL_FEAT_PG92_24cbca.pdf"/>
        <s v="C:\Users\Monica\Desktop\Training Files\Notes\BENCH\Articles (Nov)\20151105_O_STYLBIB_NEWS_1_024580_A Dudes Guide to Wea.pdf"/>
        <s v="C:\Users\Monica\Desktop\Training Files\Notes\BENCH\Articles (Nov)\20151106_N_MBSW_CVRS_PGCov1,3,16to23_24d71f.pdf"/>
        <s v="C:\Users\Monica\Desktop\Training Files\Notes\BENCH\Articles (Nov)\20151106_N_MBSW_FEAT_pg4_24d77d.pdf"/>
        <s v="C:\Users\Monica\Desktop\Training Files\Notes\BENCH\Articles (Nov)\20151106_N_MB_NEWS_PG7_24dab9.pdf"/>
        <s v="C:\Users\Monica\Desktop\Training Files\Notes\BENCH\Articles (Nov)\20151106_N_MBSW_FEAT_pg4_24d77c.pdf"/>
        <s v="C:\Users\Monica\Desktop\Training Files\Notes\BENCH\Articles (Nov)\20151106_N_MBSW_WAW_PG14,15_24d7d6.pdf"/>
        <s v="C:\Users\Monica\Desktop\Training Files\Notes\BENCH\Articles (Nov)\20151106_N_MBSW_WN_PG6_24d7cb.pdf"/>
        <s v="C:\Users\Monica\Desktop\Training Files\Notes\BENCH\Articles (Nov)\20151106_N_STAN_WRLD_PGB5_24d73d.pdf"/>
        <s v="C:\Users\Monica\Desktop\Training Files\Notes\BENCH\Articles (Nov)\20151106_O_CANDYOL_NEWS_5_3283296234.pdf"/>
        <s v="C:\Users\Monica\Desktop\Training Files\Notes\BENCH\Articles (Nov)\20151106_N_MB_LL_PGC4_24d9cc.pdf"/>
        <s v="C:\Users\Monica\Desktop\Training Files\Notes\BENCH\Articles (Nov)\20151106_M_TGIR_FEAT_pg50,51_24d3db.pdf"/>
        <s v="C:\Users\Monica\Desktop\Training Files\Notes\BENCH\Articles (Nov)\20151106_M_TGIR_FEAT_PG52to57_24d3dd.pdf"/>
        <s v="C:\Users\Monica\Desktop\Training Files\Notes\BENCH\Articles (Nov)\20151106_M_TGIR_FEAT_pg49_24d3d5_Best FOOT Forward.pdf"/>
        <s v="C:\Users\Monica\Desktop\Training Files\Notes\BENCH\Articles (Nov)\20151106_M_TGIR_FEAT_PG58_24d3e1.pdf"/>
        <s v="C:\Users\Monica\Desktop\Training Files\Notes\BENCH\Articles (Nov)\20151107_O_10000014_NEWS_5_3292207333.pdf"/>
        <s v="C:\Users\Monica\Desktop\Training Files\Notes\BENCH\Articles (Nov)\20151107_N_PDI_LS_pgC4_24de70_Whats big in the Big.pdf"/>
        <s v="C:\Users\Monica\Desktop\Training Files\Notes\BENCH\Articles (Nov)\20151108_O_10000076_NEWS_4_3302436867.pdf"/>
        <s v="C:\Users\Monica\Desktop\Training Files\Notes\BENCH\Articles (Nov)\20151108_O_10000076_NEWS_4_3302436891.pdf"/>
        <s v="C:\Users\Monica\Desktop\Training Files\Notes\BENCH\Articles (Nov)\20151108_O_10000061_NEWS_1_024592_Strong payrolls lift.pdf"/>
        <s v="C:\Users\Monica\Desktop\Training Files\Notes\BENCH\Articles (Nov)\20151109_O_10000012_NEWS_6_3310133418.pdf"/>
        <s v="C:\Users\Monica\Desktop\Training Files\Notes\BENCH\Articles (Nov)\20151109_O_10000002_NEWS_5_3309005787.pdf"/>
        <s v="C:\Users\Monica\Desktop\Training Files\Notes\BENCH\Articles (Nov)\20151108_O_EARTHLING_BLOG_1_024593_#WIWTD 81 Live On Yo.pdf"/>
        <s v="C:\Users\Monica\Desktop\Training Files\Notes\BENCH\Articles (Nov)\20151109_O_10000076_NEWS_4_3310052131.pdf"/>
        <s v="C:\Users\Monica\Desktop\Training Files\Notes\BENCH\Articles (Nov)\20151108_N_TPSS_SL_pgG1,G2_24e68e.pdf"/>
        <s v="C:\Users\Monica\Desktop\Training Files\Notes\BENCH\Articles (Nov)\20151109_O_HEADGL_NEWS_10_3312443982.pdf"/>
        <s v="C:\Users\Monica\Desktop\Training Files\Notes\BENCH\Articles (Nov)\20151109_M_CHLK_COVER_pg10_24dce4.pdf"/>
        <s v="C:\Users\Monica\Desktop\Training Files\Notes\BENCH\Articles (Nov)\20151109_M_CHLK_FEAT_PG68,69_24dd55.pdf"/>
        <s v="C:\Users\Monica\Desktop\Training Files\Notes\BENCH\Articles (Nov)\20151109_N_PDI_TW_pgA24_24ed17.pdf"/>
        <s v="C:\Users\Monica\Desktop\Training Files\Notes\BENCH\Articles (Nov)\20151109_N_MB_BA_pgC3_24ec16.pdf"/>
        <s v="C:\Users\Monica\Desktop\Training Files\Notes\BENCH\Articles (Nov)\20151109_M_CHLK_FEAT_pg82TO87_24dd69.pdf"/>
        <s v="C:\Users\Monica\Desktop\Training Files\Notes\BENCH\Articles (Nov)\20151109_M_CHLK_COVER_pgCOV2,78TO81_24dd67.pdf"/>
        <s v="C:\Users\Monica\Desktop\Training Files\Notes\BENCH\Articles (Nov)\20151109_M_CHLK_FEAT_pg90,91_24dd76.pdf"/>
        <s v="C:\Users\Monica\Desktop\Training Files\Notes\BENCH\Articles (Nov)\20151109_N_TDT_LIFE_PG12_24ee72.pdf"/>
        <s v="C:\Users\Monica\Desktop\Training Files\Notes\BENCH\Articles (Nov)\20151109_O_INTERAK_NEWS_10_3315002268.pdf"/>
        <s v="C:\Users\Monica\Desktop\Training Files\Notes\BENCH\Articles (Nov)\20151109_M_CHLK_FEAT_PG38to44_24dd24.pdf"/>
        <s v="C:\Users\Monica\Desktop\Training Files\Notes\BENCH\Articles (Nov)\20151109_M_CHLK_FEAT_pg26,27_24dd17.pdf"/>
        <s v="C:\Users\Monica\Desktop\Training Files\Notes\BENCH\Articles (Nov)\20151109_M_CHLK_FEAT_pg28TO35_24dd18.pdf"/>
        <s v="C:\Users\Monica\Desktop\Training Files\Notes\BENCH\Articles (Nov)\20151110_O_10000012_Opinion_6_3320436676.pdf"/>
        <s v="C:\Users\Monica\Desktop\Training Files\Notes\BENCH\Articles (Nov)\20151109_M_CHLK_INTRVW_pg102_24dd86.pdf"/>
        <s v="C:\Users\Monica\Desktop\Training Files\Notes\BENCH\Articles (Nov)\20151109_N_BM_LIFE_PGD1_24efba.pdf"/>
        <s v="C:\Users\Monica\Desktop\Training Files\Notes\BENCH\Articles (Nov)\20151109_O_10000014_NEWS_5_3313391597.pdf"/>
        <s v="C:\Users\Monica\Desktop\Training Files\Notes\BENCH\Articles (Nov)\20151109_M_CHLK_FEAT_pg61,62_24dd3b.pdf"/>
        <s v="C:\Users\Monica\Desktop\Training Files\Notes\BENCH\Articles (Nov)\20151109_M_CHLK_COVER_PGCov1,71to77_24dd56.pdf"/>
        <s v="C:\Users\Monica\Desktop\Training Files\Notes\BENCH\Articles (Nov)\20151110_O_SPOT_NEWS_1_024640_Shopaholics, H&amp;M is.pdf"/>
        <s v="C:\Users\Monica\Desktop\Training Files\Notes\BENCH\Articles (Nov)\20151110_O_AKTIV_BLOG_1_024641_H&amp;M in Gateway Mall.pdf"/>
        <s v="C:\Users\Monica\Desktop\Training Files\Notes\BENCH\Articles (Nov)\20151110_O_LILPINK_BLOG_1_024607_K-LOOKS Neutralized.pdf"/>
        <s v="C:\Users\Monica\Desktop\Training Files\Notes\BENCH\Articles (Nov)\20151110_O_manilashop_BLOG_1_024606_H&amp;M Gateway Mall Ope.pdf"/>
        <s v="C:\Users\Monica\Desktop\Training Files\Notes\BENCH\Articles (Nov)\20151110_M_FHM_COVER_PGCover,46to72_24ea3c.pdf"/>
        <s v="C:\Users\Monica\Desktop\Training Files\Notes\BENCH\Articles (Nov)\20151110_M_FHM_FEAT_PG105to108_24ea45.pdf"/>
        <s v="C:\Users\Monica\Desktop\Training Files\Notes\BENCH\Articles (Nov)\20151110_O_MSNPH_NEWS_6_3325514355.pdf"/>
        <s v="C:\Users\Monica\Desktop\Training Files\Notes\BENCH\Articles (Nov)\20151110_N_BM_OPN_pgA6_24fb72.pdf"/>
        <s v="C:\Users\Monica\Desktop\Training Files\Notes\BENCH\Articles (Nov)\20151110_O_10000014_NEWS_5_3328749770.pdf"/>
        <s v="C:\Users\Monica\Desktop\Training Files\Notes\BENCH\Articles (Nov)\20151110_N_TPS_ENT_PGC7_24f505.pdf"/>
        <s v="C:\Users\Monica\Desktop\Training Files\Notes\BENCH\Articles (Nov)\20151110_O_10000076_NEWS_4_3324858125.pdf"/>
        <s v="C:\Users\Monica\Desktop\Training Files\Notes\BENCH\Articles (Nov)\20151110_O_INTERAK_NEWS_10_3327973667.pdf"/>
        <s v="C:\Users\Monica\Desktop\Training Files\Notes\BENCH\Articles (Nov)\20151111_O_10000014_NEWS_5_3333507852.pdf"/>
        <s v="C:\Users\Monica\Desktop\Training Files\Notes\BENCH\Articles (Nov)\20151111_N_TPS_LS_PGG4_250122.pdf"/>
        <s v="C:\Users\Monica\Desktop\Training Files\Notes\BENCH\Articles (Nov)\20151111_O_10000084_NEWS_1_024677_Kohls Partners With.pdf"/>
        <s v="C:\Users\Monica\Desktop\Training Files\Notes\BENCH\Articles (Nov)\20151111_O_10000014_NEWS_5_3344220191.pdf"/>
        <s v="C:\Users\Monica\Desktop\Training Files\Notes\BENCH\Articles (Nov)\20151111_O_FMLENET_NEWS_6_3339858144.pdf"/>
        <s v="C:\Users\Monica\Desktop\Training Files\Notes\BENCH\Articles (Nov)\20151111_O_MSNPH_NEWS_6_3338275856.pdf"/>
        <s v="C:\Users\Monica\Desktop\Training Files\Notes\BENCH\Articles (Nov)\20151112_O_SPOT_NEWS_1_024691_Shopaholics, H&amp;M is.pdf"/>
        <s v="C:\Users\Monica\Desktop\Training Files\Notes\BENCH\Articles (Nov)\20151113_O_10000029_NEWS_5_3359565290.pdf"/>
        <s v="C:\Users\Monica\Desktop\Training Files\Notes\BENCH\Articles (Nov)\20151113_O_PGONE_NEWS_10_3360252040.pdf"/>
        <s v="C:\Users\Monica\Desktop\Training Files\Notes\BENCH\Articles (Nov)\20151112_O_FMLENET_NEWS_6_3353538075.pdf"/>
        <s v="C:\Users\Monica\Desktop\Training Files\Notes\BENCH\Articles (Nov)\20151113_O_10000076_NEWS_4_3360932609.pdf"/>
        <s v="C:\Users\Monica\Desktop\Training Files\Notes\BENCH\Articles (Nov)\20151112_O_10000014_NEWS_5_3353449934.pdf"/>
        <s v="C:\Users\Monica\Desktop\Training Files\Notes\BENCH\Articles (Nov)\20151112_N_PM_PMOV_PG5_250c97.pdf"/>
        <s v="C:\Users\Monica\Desktop\Training Files\Notes\BENCH\Articles (Nov)\20151113_O_10000072_NEWS_6_3360834011.pdf"/>
        <s v="C:\Users\Monica\Desktop\Training Files\Notes\BENCH\Articles (Nov)\20151113_N_TPS_LS_pgH1_251482.pdf"/>
        <s v="C:\Users\Monica\Desktop\Training Files\Notes\BENCH\Articles (Nov)\20151113_O_10000001_NEWS_5_3369731940.pdf"/>
        <s v="C:\Users\Monica\Desktop\Training Files\Notes\BENCH\Articles (Nov)\20151113_O_PURPLEDOLL_BLOG_1_024713_OOTD A Touch of Pink.pdf"/>
        <s v="C:\Users\Monica\Desktop\Training Files\Notes\BENCH\Articles (Nov)\20151113_N_MBSW_FC_pg11_251984.pdf"/>
        <s v="C:\Users\Monica\Desktop\Training Files\Notes\BENCH\Articles (Nov)\20151113_N_MBSW_FC_pg8,9_25196e.pdf"/>
        <s v="C:\Users\Monica\Desktop\Training Files\Notes\BENCH\Articles (Nov)\20151113_N_MBSW_FEAT_pg26,27_2519b7.pdf"/>
        <s v="C:\Users\Monica\Desktop\Training Files\Notes\BENCH\Articles (Nov)\20151113_N_MBSW_WAW_PG14,15_2519e3.pdf"/>
        <s v="C:\Users\Monica\Desktop\Training Files\Notes\BENCH\Articles (Nov)\20151113_N_TDT_LIFE_pg11_2516b1.pdf"/>
        <s v="C:\Users\Monica\Desktop\Training Files\Notes\BENCH\Articles (Nov)\20151113_O_10000003_NEWS_4_3368116715.pdf"/>
        <s v="C:\Users\Monica\Desktop\Training Files\Notes\BENCH\Articles (Nov)\20151113_O_ORANGE_NEWS_9_3366946629.pdf"/>
        <s v="C:\Users\Monica\Desktop\Training Files\Notes\BENCH\Articles (Nov)\20151113_O_ZEIBIZ_NEWS_8_3370454265.pdf"/>
        <s v="C:\Users\Monica\Desktop\Training Files\Notes\BENCH\Articles (Nov)\20151113_M_MH_FEAT_pg82TO88_251029.pdf"/>
        <s v="C:\Users\Monica\Desktop\Training Files\Notes\BENCH\Articles (Nov)\20151114_O_10000076_NEWS_4_3373519620.pdf"/>
        <s v="C:\Users\Monica\Desktop\Training Files\Notes\BENCH\Articles (Nov)\20151114_O_10000014_NEWS_5_3374615412.pdf"/>
        <s v="C:\Users\Monica\Desktop\Training Files\Notes\BENCH\Articles (Nov)\20151113_O_ENTREPO_NEWS_6_3370281335.pdf"/>
        <s v="C:\Users\Monica\Desktop\Training Files\Notes\BENCH\Articles (Nov)\20151113_O_CANDYOL_NEWS_5_3366684557.pdf"/>
        <s v="C:\Users\Monica\Desktop\Training Files\Notes\BENCH\Articles (Nov)\20151113_N_PJT_ENTR_PG16_2512e2.pdf"/>
        <s v="C:\Users\Monica\Desktop\Training Files\Notes\BENCH\Articles (Nov)\20151113_N_PSN_SN_pg14_251823.pdf"/>
        <s v="C:\Users\Monica\Desktop\Training Files\Notes\BENCH\Articles (Nov)\20151113_M_SPED_TOPICK_pg79TO89_2507ea.pdf"/>
        <s v="C:\Users\Monica\Desktop\Training Files\Notes\BENCH\Articles (Nov)\20151113_N_AB_ENTR_PG8_251312.pdf"/>
        <s v="C:\Users\Monica\Desktop\Training Files\Notes\BENCH\Articles (Nov)\20151114_N_MT_BT_PGB4_251b7e.pdf"/>
        <s v="C:\Users\Monica\Desktop\Training Files\Notes\BENCH\Articles (Nov)\20151114_O_BLESSMY_BLOG_1_024710_The Last Quarter Loo.pdf"/>
        <s v="C:\Users\Monica\Desktop\Training Files\Notes\BENCH\Articles (Nov)\20151114_N_MT_LT_pgB6_251bbd.pdf"/>
        <s v="C:\Users\Monica\Desktop\Training Files\Notes\BENCH\Articles (Nov)\20151114_N_STAN_LIFE_pgC3_251d7c.pdf"/>
        <s v="C:\Users\Monica\Desktop\Training Files\Notes\BENCH\Articles (Nov)\20151114_O_10000052_NEWS_8_3381952738.pdf"/>
        <s v="C:\Users\Monica\Desktop\Training Files\Notes\BENCH\Articles (Nov)\20151114_O_HWHITE_BLOG_1_024711_Feeling young.pdf"/>
        <s v="C:\Users\Monica\Desktop\Training Files\Notes\BENCH\Articles (Nov)\20151115_O_10000074_NEWS_6_3383700379.pdf"/>
        <s v="C:\Users\Monica\Desktop\Training Files\Notes\BENCH\Articles (Nov)\20151114_N_PSN_SN_PG10_251fb6.pdf"/>
        <s v="C:\Users\Monica\Desktop\Training Files\Notes\BENCH\Articles (Nov)\20151114_N_PDI_LS_PGE1,E3_251d7e.pdf"/>
        <s v="C:\Users\Monica\Desktop\Training Files\Notes\BENCH\Articles (Nov)\20151114_O_SCENESTEAL_BLOG_1_024709_Fall in LA.pdf"/>
        <s v="C:\Users\Monica\Desktop\Training Files\Notes\BENCH\Articles (Nov)\20151114_O_STYLBIB_NEWS_1_024712_5 Blogger-Inspired L.pdf"/>
        <s v="C:\Users\Monica\Desktop\Training Files\Notes\BENCH\Articles (Nov)\20151115_O_10000076_Opinion_4_3386270726.pdf"/>
        <s v="C:\Users\Monica\Desktop\Training Files\Notes\BENCH\Articles (Nov)\20151115_N_MBS_CA_PGC4_252177.pdf"/>
        <s v="C:\Users\Monica\Desktop\Training Files\Notes\BENCH\Articles (Nov)\20151115_O_10000076_NEWS_4_3389551275.pdf"/>
        <s v="C:\Users\Monica\Desktop\Training Files\Notes\BENCH\Articles (Nov)\20151115_N_AT_ENTR_pg6_252363.pdf"/>
        <s v="C:\Users\Monica\Desktop\Training Files\Notes\BENCH\Articles (Nov)\20151115_N_TPSS_SL_PGF1,F2_252385.pdf"/>
        <s v="C:\Users\Monica\Desktop\Training Files\Notes\BENCH\Articles (Nov)\20151115_N_PDIS_SLS_pgF1TOF4_2521ef.pdf"/>
        <s v="C:\Users\Monica\Desktop\Training Files\Notes\BENCH\Articles (Nov)\20151115_O_10000014_NEWS_5_3387650049.pdf"/>
        <s v="C:\Users\Monica\Desktop\Training Files\Notes\BENCH\Articles (Nov)\20151115_N_BLTS_SHOW_PG11_252686.pdf"/>
        <s v="C:\Users\Monica\Desktop\Training Files\Notes\BENCH\Articles (Nov)\20151115_N_TPSS_ALL_pgL3_252162.pdf"/>
        <s v="C:\Users\Monica\Desktop\Training Files\Notes\BENCH\Articles (Nov)\20151115_N_TPSS_ENT_PGD1,D8_2521bb.pdf"/>
        <s v="C:\Users\Monica\Desktop\Training Files\Notes\BENCH\Articles (Nov)\20151115_N_PM_PMOV_pg5_252710.pdf"/>
        <s v="C:\Users\Monica\Desktop\Training Files\Notes\BENCH\Articles (Nov)\20151115_N_PDIS_SLS_pgD2,D3_252249.pdf"/>
        <s v="C:\Users\Monica\Desktop\Training Files\Notes\BENCH\Articles (Nov)\20151115_N_STAN_LIFE_pgC4_252529.pdf"/>
        <s v="C:\Users\Monica\Desktop\Training Files\Notes\BENCH\Articles (Nov)\20151115_N_PDIS_SLS_PGK1,K2_252239.pdf"/>
        <s v="C:\Users\Monica\Desktop\Training Files\Notes\BENCH\Articles (Nov)\20151116_N_BOMB_ENT_PG7_252dd6.pdf"/>
        <s v="C:\Users\Monica\Desktop\Training Files\Notes\BENCH\Articles (Nov)\20151116_N_TPS_BL_pgH3_252a0d.pdf"/>
        <s v="C:\Users\Monica\Desktop\Training Files\Notes\BENCH\Articles (Nov)\20151116_O_DRWNEQ_BLOGS_1_024729_H&amp;M Gateway Mall Ope.pdf"/>
        <s v="C:\Users\Monica\Desktop\Training Files\Notes\BENCH\Articles (Nov)\20151116_O_GST_NEWS_10_3399119529.pdf"/>
        <s v="C:\Users\Monica\Desktop\Training Files\Notes\BENCH\Articles (Nov)\20151116_O_SHOEPH_NEWS_9_3400881288.pdf"/>
        <s v="C:\Users\Monica\Desktop\Training Files\Notes\BENCH\Articles (Nov)\20151116_O_10000014_NEWS_5_3403966085.pdf"/>
        <s v="C:\Users\Monica\Desktop\Training Files\Notes\BENCH\Articles (Nov)\20151116_O_10000014_NEWS_5_3399019834.pdf"/>
        <s v="C:\Users\Monica\Desktop\Training Files\Notes\BENCH\Articles (Nov)\20151116_N_EXPATN_FEAT_pg4_251199.pdf"/>
        <s v="C:\Users\Monica\Desktop\Training Files\Notes\BENCH\Articles (Nov)\20151116_O_STYLBIB_NEWS_1_024730_6 Things You Need fo.pdf"/>
        <s v="C:\Users\Monica\Desktop\Training Files\Notes\BENCH\Articles (Nov)\20151117_M_COSM_FEAT_pg114,115_251a5c.pdf"/>
        <s v="C:\Users\Monica\Desktop\Training Files\Notes\BENCH\Articles (Nov)\20151117_M_COSM_FEAT_pg119_251a5f.pdf"/>
        <s v="C:\Users\Monica\Desktop\Training Files\Notes\BENCH\Articles (Nov)\20151117_M_COSM_FEAT_pg128to135_251a61.pdf"/>
        <s v="C:\Users\Monica\Desktop\Training Files\Notes\BENCH\Articles (Nov)\20151117_M_COSM_FEAT_pg136to145_251a62.pdf"/>
        <s v="C:\Users\Monica\Desktop\Training Files\Notes\BENCH\Articles (Nov)\20151117_M_PREV_FEAT_pg100,102_2511f8.pdf"/>
        <s v="C:\Users\Monica\Desktop\Training Files\Notes\BENCH\Articles (Nov)\20151117_M_PREV_FEAT_pg63_2511be_AN EAR FULL.pdf"/>
        <s v="C:\Users\Monica\Desktop\Training Files\Notes\BENCH\Articles (Nov)\20151117_M_PREV_FEAT_pg74_2511d8_BRUNCH.pdf"/>
        <s v="C:\Users\Monica\Desktop\Training Files\Notes\BENCH\Articles (Nov)\20151117_O_10000012_NEWS_1_024836_Deaf business owners.pdf"/>
        <s v="C:\Users\Monica\Desktop\Training Files\Notes\BENCH\Articles (Nov)\20151117_M_COSM_FEAT_pg116_251a5d.pdf"/>
        <s v="C:\Users\Monica\Desktop\Training Files\Notes\BENCH\Articles (Nov)\20151117_M_COSM_FEAT_pg178,179_251a71.pdf"/>
        <s v="C:\Users\Monica\Desktop\Training Files\Notes\BENCH\Articles (Nov)\20151117_M_PREV_FEAT_pg72_2511d7_DINNER FOR TWO.pdf"/>
        <s v="C:\Users\Monica\Desktop\Training Files\Notes\BENCH\Articles (Nov)\20151117_M_PREV_FEAT_pg76_2511d9_FASHION EVENT.pdf"/>
        <s v="C:\Users\Monica\Desktop\Training Files\Notes\BENCH\Articles (Nov)\20151117_M_PREV_FEAT_pg78_2511da_TRAVEL.pdf"/>
        <s v="C:\Users\Monica\Desktop\Training Files\Notes\BENCH\Articles (Nov)\20151117_M_PREV_LET_PG20_2511ad.pdf"/>
        <s v="C:\Users\Monica\Desktop\Training Files\Notes\BENCH\Articles (Nov)\20151117_O_ORANGE_NEWS_9_3412503592.pdf"/>
        <s v="C:\Users\Monica\Desktop\Training Files\Notes\BENCH\Articles (Nov)\20151117_O_FMLENET_NEWS_6_3414452297.pdf"/>
        <s v="C:\Users\Monica\Desktop\Training Files\Notes\BENCH\Articles (Nov)\20151117_M_PREV_FEAT_PG146to155_251203.pdf"/>
        <s v="C:\Users\Monica\Desktop\Training Files\Notes\BENCH\Articles (Nov)\20151117_M_PREV_FEAT_PG156,157_251207.pdf"/>
        <s v="C:\Users\Monica\Desktop\Training Files\Notes\BENCH\Articles (Nov)\20151117_M_COSM_INTRVW_pg105to108_251a57.pdf"/>
        <s v="C:\Users\Monica\Desktop\Training Files\Notes\BENCH\Articles (Nov)\20151117_M_PREV_FEAT_pg30_2511b4.pdf"/>
        <s v="C:\Users\Monica\Desktop\Training Files\Notes\BENCH\Articles (Nov)\20151117_M_PREV_FEAT_pg71_2511d6_CHECK OUT COUNTER.pdf"/>
        <s v="C:\Users\Monica\Desktop\Training Files\Notes\BENCH\Articles (Nov)\20151117_M_PREV_FEAT_PG42to56_2511b9.pdf"/>
        <s v="C:\Users\Monica\Desktop\Training Files\Notes\BENCH\Articles (Nov)\20151117_M_PREV_FEAT_PG42,44_2511b9.pdf"/>
        <s v="C:\Users\Monica\Desktop\Training Files\Notes\BENCH\Articles (Nov)\20151117_M_COSM_FEAT_pg146to151_251a63.pdf"/>
        <s v="C:\Users\Monica\Desktop\Training Files\Notes\BENCH\Articles (Nov)\20151117_O_PHHOLA_NEWS_10_3413068459.pdf"/>
        <s v="C:\Users\Monica\Desktop\Training Files\Notes\BENCH\Articles (Nov)\20151117_M_COSM_COVER_pgCover,8,24to32_251a22.pdf"/>
        <s v="C:\Users\Monica\Desktop\Training Files\Notes\BENCH\Articles (Nov)\20151117_M_COSM_FEAT_pg160,161_251a68_FIT AND IN FASHION.pdf"/>
        <s v="C:\Users\Monica\Desktop\Training Files\Notes\BENCH\Articles (Nov)\20151117_M_COSM_FEAT_PG170,171_251a6d.pdf"/>
        <s v="C:\Users\Monica\Desktop\Training Files\Notes\BENCH\Articles (Nov)\20151118_M_MEGA_FEAT_pg158TO165_25314f_For members only.pdf"/>
        <s v="C:\Users\Monica\Desktop\Training Files\Notes\BENCH\Articles (Nov)\20151118_M_MMAN_LET_pg4_252f9f.pdf"/>
        <s v="C:\Users\Monica\Desktop\Training Files\Notes\BENCH\Articles (Nov)\20151118_M_PTHM_FEAT_pg44TO56_25396d.pdf"/>
        <s v="C:\Users\Monica\Desktop\Training Files\Notes\BENCH\Articles (Nov)\20151118_O_TGOSING_blogs_1_024835_Multiple Eyes.pdf"/>
        <s v="C:\Users\Monica\Desktop\Training Files\Notes\BENCH\Articles (Nov)\20151119_O_10000004_Opinion_8_3433635627.pdf"/>
        <s v="C:\Users\Monica\Desktop\Training Files\Notes\BENCH\Articles (Nov)\20151118_M_MMAN_FEAT_PG11_252fb4.pdf"/>
        <s v="C:\Users\Monica\Desktop\Training Files\Notes\BENCH\Articles (Nov)\20151118_N_MLY_BS_PGA4_253cb2.pdf"/>
        <s v="C:\Users\Monica\Desktop\Training Files\Notes\BENCH\Articles (Nov)\20151119_O_10000074_NEWS_6_3432147488.pdf"/>
        <s v="C:\Users\Monica\Desktop\Training Files\Notes\BENCH\Articles (Nov)\20151118_M_MMAN_FEAT_PG22to27_252fd4.pdf"/>
        <s v="C:\Users\Monica\Desktop\Training Files\Notes\BENCH\Articles (Nov)\20151118_M_MEGA_FEAT_PGSS11_25304e.pdf"/>
        <s v="C:\Users\Monica\Desktop\Training Files\Notes\BENCH\Articles (Nov)\20151118_M_MEGA_FEAT_PGSS13_253058.pdf"/>
        <s v="C:\Users\Monica\Desktop\Training Files\Notes\BENCH\Articles (Nov)\20151118_M_MEGA_FEAT_PG166to171_2539f2.pdf"/>
        <s v="C:\Users\Monica\Desktop\Training Files\Notes\BENCH\Articles (Nov)\20151118_M_MEGA_FEAT_pg22_2530c4.pdf"/>
        <s v="C:\Users\Monica\Desktop\Training Files\Notes\BENCH\Articles (Nov)\20151118_M_MEGA_FEAT_PG30to34_2530d2.pdf"/>
        <s v="C:\Users\Monica\Desktop\Training Files\Notes\BENCH\Articles (Nov)\20151118_M_MEGA_FEAT_PG54_2530fb.pdf"/>
        <s v="C:\Users\Monica\Desktop\Training Files\Notes\BENCH\Articles (Nov)\20151118_M_MEGA_FEAT_PGSS12_253054.pdf"/>
        <s v="C:\Users\Monica\Desktop\Training Files\Notes\BENCH\Articles (Nov)\20151118_O_SCENESTEAL_BLOG_1_024833_From LA to Singapore.pdf"/>
        <s v="C:\Users\Monica\Desktop\Training Files\Notes\BENCH\Articles (Nov)\20151118_M_PTHM_FEAT_PG72to75_253983.pdf"/>
        <s v="C:\Users\Monica\Desktop\Training Files\Notes\BENCH\Articles (Nov)\20151118_M_MEGA_FEAT_pg120,121_25313e.pdf"/>
        <s v="C:\Users\Monica\Desktop\Training Files\Notes\BENCH\Articles (Nov)\20151118_M_MEGA_FEAT_pgSS8_253049.pdf"/>
        <s v="C:\Users\Monica\Desktop\Training Files\Notes\BENCH\Articles (Nov)\20151118_O_CFINE_BLOG_1_024828_H&amp;M opens its bigges.pdf"/>
        <s v="C:\Users\Monica\Desktop\Training Files\Notes\BENCH\Articles (Nov)\20151118_M_MEGA_FEAT_PGSS9_25304a.pdf"/>
        <s v="C:\Users\Monica\Desktop\Training Files\Notes\BENCH\Articles (Nov)\20151118_M_MEGA_COVER_pgCOV,8,150TO157_25308c.pdf"/>
        <s v="C:\Users\Monica\Desktop\Training Files\Notes\BENCH\Articles (Nov)\20151118_M_MEGA_FEAT_PGSS5_253035.pdf"/>
        <s v="C:\Users\Monica\Desktop\Training Files\Notes\BENCH\Articles (Nov)\20151118_M_MEGA_FEAT_PG116_253133.pdf"/>
        <s v="C:\Users\Monica\Desktop\Training Files\Notes\BENCH\Articles (Nov)\20151118_M_MEGA_FEAT_pg132_253147.pdf"/>
        <s v="C:\Users\Monica\Desktop\Training Files\Notes\BENCH\Articles (Nov)\20151118_M_MEGA_FEAT_pg142TO147_25314d.pdf"/>
        <s v="C:\Users\Monica\Desktop\Training Files\Notes\BENCH\Articles (Nov)\20151120_O_10000076_NEWS_4_3446101520.pdf"/>
        <s v="C:\Users\Monica\Desktop\Training Files\Notes\BENCH\Articles (Nov)\20151119_N_AT_ENTR_PG6,7_2541fd.pdf"/>
        <s v="C:\Users\Monica\Desktop\Training Files\Notes\BENCH\Articles (Nov)\20151119_O_PNWCNTRL_BLOG_1_024834_David Beckham laughs.pdf"/>
        <s v="C:\Users\Monica\Desktop\Training Files\Notes\BENCH\Articles (Nov)\20151119_O_PHILNEWS_NEWS_10_3440633419.pdf"/>
        <s v="C:\Users\Monica\Desktop\Training Files\Notes\BENCH\Articles (Nov)\20151119_O_CANDYOL_NEWS_5_3441593548.pdf"/>
        <s v="C:\Users\Monica\Desktop\Training Files\Notes\BENCH\Articles (Nov)\20151120_O_10000014_NEWS_5_3447902353.pdf"/>
        <s v="C:\Users\Monica\Desktop\Training Files\Notes\BENCH\Articles (Nov)\20151120_O_10000076_NEWS_4_3447116677.pdf"/>
        <s v="C:\Users\Monica\Desktop\Training Files\Notes\BENCH\Articles (Nov)\20151120_O_10000002_NEWS_5_3446712965.pdf"/>
        <s v="C:\Users\Monica\Desktop\Training Files\Notes\BENCH\Articles (Nov)\20151119_O_10000014_NEWS_1_024831_Heres Preens Fashion.pdf"/>
        <s v="C:\Users\Monica\Desktop\Training Files\Notes\BENCH\Articles (Nov)\20151119_N_BW_OP_PG7,ofS1_2545d4.pdf"/>
        <s v="C:\Users\Monica\Desktop\Training Files\Notes\BENCH\Articles (Nov)\20151120_N_MBSW_FEAT_PG4_2551d0.pdf"/>
        <s v="C:\Users\Monica\Desktop\Training Files\Notes\BENCH\Articles (Nov)\20151120_N_MBSW_WAW_pg14,15_255240.pdf"/>
        <s v="C:\Users\Monica\Desktop\Training Files\Notes\BENCH\Articles (Nov)\20151120_N_TPS_TT_pgF4_254f15.pdf"/>
        <s v="C:\Users\Monica\Desktop\Training Files\Notes\BENCH\Articles (Nov)\20151120_O_FMLENET_NEWS_6_3451063661.pdf"/>
        <s v="C:\Users\Monica\Desktop\Training Files\Notes\BENCH\Articles (Nov)\20151120_O_FMLENET_NEWS_6_3451063711.pdf"/>
        <s v="C:\Users\Monica\Desktop\Training Files\Notes\BENCH\Articles (Nov)\20151120_N_PDI_LS_pgE3,E2_254fe0.pdf"/>
        <s v="C:\Users\Monica\Desktop\Training Files\Notes\BENCH\Articles (Nov)\20151120_O_JOURNAL_NEWS_6_3456217690.pdf"/>
        <s v="C:\Users\Monica\Desktop\Training Files\Notes\BENCH\Articles (Nov)\20151120_N_MB_LL_pgC1TOC4_254e5c.pdf"/>
        <s v="C:\Users\Monica\Desktop\Training Files\Notes\BENCH\Articles (Nov)\20151120_O_KICKER_NEWS_10_3456736511.pdf"/>
        <s v="C:\Users\Monica\Desktop\Training Files\Notes\BENCH\Articles (Nov)\20151121_N_STAN_LIFE_PGC4_255636.pdf"/>
        <s v="C:\Users\Monica\Desktop\Training Files\Notes\BENCH\Articles (Nov)\20151121_N_TDT_MTRO_pg4_255958.pdf"/>
        <s v="C:\Users\Monica\Desktop\Training Files\Notes\BENCH\Articles (Nov)\20151121_N_TPS_BS_PGB5_2557cc.pdf"/>
        <s v="C:\Users\Monica\Desktop\Training Files\Notes\BENCH\Articles (Nov)\20151121_N_TPS_PE_PGB12_25595a.pdf"/>
        <s v="C:\Users\Monica\Desktop\Training Files\Notes\BENCH\Articles (Nov)\20151122_O_10000014_NEWS_5_3470718461.pdf"/>
        <s v="C:\Users\Monica\Desktop\Training Files\Notes\BENCH\Articles (Nov)\20151121_O_10000076_NEWS_4_3463076093.pdf"/>
        <s v="C:\Users\Monica\Desktop\Training Files\Notes\BENCH\Articles (Nov)\20151121_N_PJ_ENT_pg8TO10_255a88.pdf"/>
        <s v="C:\Users\Monica\Desktop\Training Files\Notes\BENCH\Articles (Nov)\20151122_O_10000014_NEWS_5_3472004063.pdf"/>
        <s v="C:\Users\Monica\Desktop\Training Files\Notes\BENCH\Articles (Nov)\20151122_N_MBS_SLS_pgE2_255ecf.pdf"/>
        <s v="C:\Users\Monica\Desktop\Training Files\Notes\BENCH\Articles (Nov)\20151122_N_TPSS_ALL_PGH3_255c5e.pdf"/>
        <s v="C:\Users\Monica\Desktop\Training Files\Notes\BENCH\Articles (Nov)\20151122_N_PDIS_SLS_PGC5_255e5d.pdf"/>
        <s v="C:\Users\Monica\Desktop\Training Files\Notes\BENCH\Articles (Nov)\20151122_N_AT_ENTR_pg6,7_256132.pdf"/>
        <s v="C:\Users\Monica\Desktop\Training Files\Notes\BENCH\Articles (Nov)\20151122_N_PDIS_SLS_PGD1toD3_255e64.pdf"/>
        <s v="C:\Users\Monica\Desktop\Training Files\Notes\BENCH\Articles (Nov)\20151123_M_LOM_COVER_pgCOV1,22,122TO131_2555a1.pdf"/>
        <s v="C:\Users\Monica\Desktop\Training Files\Notes\BENCH\Articles (Nov)\20151123_M_LOM_FEAT_PG24,25_2554dd.pdf"/>
        <s v="C:\Users\Monica\Desktop\Training Files\Notes\BENCH\Articles (Nov)\20151123_M_LOM_FEAT_pg48TO55_255521.pdf"/>
        <s v="C:\Users\Monica\Desktop\Training Files\Notes\BENCH\Articles (Nov)\20151123_O_SPOT_NEWS_1_025045_Hey south kids, anot.pdf"/>
        <s v="C:\Users\Monica\Desktop\Training Files\Notes\BENCH\Articles (Nov)\20151124_O_10000061_NEWS_5_3492118965.pdf"/>
        <s v="C:\Users\Monica\Desktop\Training Files\Notes\BENCH\Articles (Nov)\20151123_M_LOM_FEAT_PG44to47_25551a.pdf"/>
        <s v="C:\Users\Monica\Desktop\Training Files\Notes\BENCH\Articles (Nov)\20151123_N_BM_LIFE_pgD1,D2_256841.pdf"/>
        <s v="C:\Users\Monica\Desktop\Training Files\Notes\BENCH\Articles (Nov)\20151123_M_LOM_FEAT_pg100TO103_25559a.pdf"/>
        <s v="C:\Users\Monica\Desktop\Training Files\Notes\BENCH\Articles (Nov)\20151123_O_10000001_NEWS_5_3489687968.pdf"/>
        <s v="C:\Users\Monica\Desktop\Training Files\Notes\BENCH\Articles (Nov)\20151123_O_STYLBIB_NEWS_1_024985_Holiday Gift Guide f.pdf"/>
        <s v="C:\Users\Monica\Desktop\Training Files\Notes\BENCH\Articles (Nov)\20151124_M_ROGE_COVER_pgCOV,94TO105_255503.pdf"/>
        <s v="C:\Users\Monica\Desktop\Training Files\Notes\BENCH\Articles (Nov)\20151124_N_MLY_LIVE_pgB7_256c85.pdf"/>
        <s v="C:\Users\Monica\Desktop\Training Files\Notes\BENCH\Articles (Nov)\20151124_M_ROGE_FEAT_pg58_255469.pdf"/>
        <s v="C:\Users\Monica\Desktop\Training Files\Notes\BENCH\Articles (Nov)\20151124_O_10000014_NEWS_5_3496309943.pdf"/>
        <s v="C:\Users\Monica\Desktop\Training Files\Notes\BENCH\Articles (Nov)\20151124_N_TPS_ENT_PGC7_256ac9.pdf"/>
        <s v="C:\Users\Monica\Desktop\Training Files\Notes\BENCH\Articles (Nov)\20151124_O_10000076_NEWS_4_3495920178.pdf"/>
        <s v="C:\Users\Monica\Desktop\Training Files\Notes\BENCH\Articles (Nov)\20151124_N_MT_BT_PGB2_256eb3.pdf"/>
        <s v="C:\Users\Monica\Desktop\Training Files\Notes\BENCH\Articles (Nov)\20151125_N_TPS_LS_PGI4_257762.pdf"/>
        <s v="C:\Users\Monica\Desktop\Training Files\Notes\BENCH\Articles (Nov)\20151126_O_10000014_NEWS_5_3518145094.pdf"/>
        <s v="C:\Users\Monica\Desktop\Training Files\Notes\BENCH\Articles (Nov)\20151125_O_TFCOM_BLOG_1_025006_H&amp;M Festival Mall Al.pdf"/>
        <s v="C:\Users\Monica\Desktop\Training Files\Notes\BENCH\Articles (Nov)\20151126_O_10000076_NEWS_4_3520816065.pdf"/>
        <s v="C:\Users\Monica\Desktop\Training Files\Notes\BENCH\Articles (Nov)\20151126_M_GARG_FEAT_pg122to135_257311.pdf"/>
        <s v="C:\Users\Monica\Desktop\Training Files\Notes\BENCH\Articles (Nov)\20151126_M_GARG_FEAT_pg33TO53_257220_THE GET.pdf"/>
        <s v="C:\Users\Monica\Desktop\Training Files\Notes\BENCH\Articles (Nov)\20151126_M_GARG_FEAT_pg63TO67_257297.pdf"/>
        <s v="C:\Users\Monica\Desktop\Training Files\Notes\BENCH\Articles (Nov)\20151126_N_STAN_WRLD_PGB7_2580e3.pdf"/>
        <s v="C:\Users\Monica\Desktop\Training Files\Notes\BENCH\Articles (Nov)\20151126_O_10000017_NEWS_1_025041_Swedish fashion bran.pdf"/>
        <s v="C:\Users\Monica\Desktop\Training Files\Notes\BENCH\Articles (Nov)\20151126_O_10000086_NEWS_1_025042_Headlines.pdf"/>
        <s v="C:\Users\Monica\Desktop\Training Files\Notes\BENCH\Articles (Nov)\20151126_M_GARG_FEAT_PG54_257283.pdf"/>
        <s v="C:\Users\Monica\Desktop\Training Files\Notes\BENCH\Articles (Nov)\20151126_M_GARG_FEAT_PG55_257287.pdf"/>
        <s v="C:\Users\Monica\Desktop\Training Files\Notes\BENCH\Articles (Nov)\20151126_M_GARG_FEAT_pg68TO71_2572a7.pdf"/>
        <s v="C:\Users\Monica\Desktop\Training Files\Notes\BENCH\Articles (Nov)\20151126_M_GARG_FEAT_pg72,73_2572b0.pdf"/>
        <s v="C:\Users\Monica\Desktop\Training Files\Notes\BENCH\Articles (Nov)\20151126_M_GARG_FEAT_pg79TO87_2572cf.pdf"/>
        <s v="C:\Users\Monica\Desktop\Training Files\Notes\BENCH\Articles (Nov)\20151126_N_MLY_BS_pgA2_257fef.pdf"/>
        <s v="C:\Users\Monica\Desktop\Training Files\Notes\BENCH\Articles (Nov)\20151126_O_10000004_NEWS_8_3524474312.pdf"/>
        <s v="C:\Users\Monica\Desktop\Training Files\Notes\BENCH\Articles (Nov)\20151126_O_10000073_NEWS_1_025025_Ecozone investments.pdf"/>
        <s v="C:\Users\Monica\Desktop\Training Files\Notes\BENCH\Articles (Nov)\20151126_O_WHPH_BLOG_1_025039_GRAND OPENING DAY OF.pdf"/>
        <s v="C:\Users\Monica\Desktop\Training Files\Notes\BENCH\Articles (Nov)\20151126_O_ZEELYF_BLOG_1_025026_H&amp;M opens biggest st.pdf"/>
        <s v="C:\Users\Monica\Desktop\Training Files\Notes\BENCH\Articles (Nov)\20151127_O_10000052_NEWS_8_3531645144.pdf"/>
        <s v="C:\Users\Monica\Desktop\Training Files\Notes\BENCH\Articles (Nov)\20151127_O_HEADGL_NEWS_10_3531727254.pdf"/>
        <s v="C:\Users\Monica\Desktop\Training Files\Notes\BENCH\Articles (Nov)\20151126_N_MB_BB_pgB1_257fc6.pdf"/>
        <s v="C:\Users\Monica\Desktop\Training Files\Notes\BENCH\Articles (Nov)\20151126_N_MT_BT_pgB4_2582f9.pdf"/>
        <s v="C:\Users\Monica\Desktop\Training Files\Notes\BENCH\Articles (Nov)\20151126_O_10000014_NEWS_5_3526753078.pdf"/>
        <s v="C:\Users\Monica\Desktop\Training Files\Notes\BENCH\Articles (Nov)\20151126_M_GARG_FEAT_PG60,61_257291.pdf"/>
        <s v="C:\Users\Monica\Desktop\Training Files\Notes\BENCH\Articles (Nov)\20151127_N_BM_SCTY_PGD5_258ef8.pdf"/>
        <s v="C:\Users\Monica\Desktop\Training Files\Notes\BENCH\Articles (Nov)\20151127_N_MBSW_FEAT_pg24TO27_258f65.pdf"/>
        <s v="C:\Users\Monica\Desktop\Training Files\Notes\BENCH\Articles (Nov)\20151127_N_TPS_LS_pgI2_258ad4.pdf"/>
        <s v="C:\Users\Monica\Desktop\Training Files\Notes\BENCH\Articles (Nov)\20151127_N_TPS_LS_PGI4_258ae9.pdf"/>
        <s v="C:\Users\Monica\Desktop\Training Files\Notes\BENCH\Articles (Nov)\20151127_O_10000002_NEWS_5_3536671539.pdf"/>
        <s v="C:\Users\Monica\Desktop\Training Files\Notes\BENCH\Articles (Nov)\20151127_O_10000052_NEWS_8_3538640241.pdf"/>
        <s v="C:\Users\Monica\Desktop\Training Files\Notes\BENCH\Articles (Nov)\20151127_M_ESQR_FEAT_pg126TO135_257e47.pdf"/>
        <s v="C:\Users\Monica\Desktop\Training Files\Notes\BENCH\Articles (Nov)\20151127_N_MBSW_FEAT_pg4_258f0f_Staff Pix.pdf"/>
        <s v="C:\Users\Monica\Desktop\Training Files\Notes\BENCH\Articles (Nov)\20151127_O_10000017_NEWS_5_3541418453.pdf"/>
        <s v="C:\Users\Monica\Desktop\Training Files\Notes\BENCH\Articles (Nov)\20151127_O_10000052_NEWS_8_3538640218.pdf"/>
        <s v="C:\Users\Monica\Desktop\Training Files\Notes\BENCH\Articles (Nov)\20151127_O_10000076_NEWS_1_025040_Swedish fashion chai.pdf"/>
        <s v="C:\Users\Monica\Desktop\Training Files\Notes\BENCH\Articles (Nov)\20151127_O_INTERAK_NEWS_10_3535451893.pdf"/>
        <s v="C:\Users\Monica\Desktop\Training Files\Notes\BENCH\Articles (Nov)\20151128_O_10000014_NEWS_5_3545399362.pdf"/>
        <s v="C:\Users\Monica\Desktop\Training Files\Notes\BENCH\Articles (Nov)\20151127_N_TPS_LS_PGK4_258b18.pdf"/>
        <s v="C:\Users\Monica\Desktop\Training Files\Notes\BENCH\Articles (Nov)\20151128_O_10000072_NEWS_6_3543651233.pdf"/>
        <s v="C:\Users\Monica\Desktop\Training Files\Notes\BENCH\Articles (Nov)\20151128_O_KICKER_NEWS_10_3547659100.pdf"/>
        <s v="C:\Users\Monica\Desktop\Training Files\Notes\BENCH\Articles (Nov)\20151128_N_MB_BB_pgB6_259181.pdf"/>
        <s v="C:\Users\Monica\Desktop\Training Files\Notes\BENCH\Articles (Nov)\20151128_N_TPS_LS_pgL2_25929a.pdf"/>
        <s v="C:\Users\Monica\Desktop\Training Files\Notes\BENCH\Articles (Nov)\20151128_O_10000002_NEWS_5_3551907887.pdf"/>
        <s v="C:\Users\Monica\Desktop\Training Files\Notes\BENCH\Articles (Nov)\20151128_O_SMPOL_NEWS_7_3546355157.pdf"/>
        <s v="C:\Users\Monica\Desktop\Training Files\Notes\BENCH\Articles (Nov)\20151128_N_PDI_LS_PGD3_2592ff.pdf"/>
        <s v="C:\Users\Monica\Desktop\Training Files\Notes\BENCH\Articles (Nov)\20151128_N_AB_ENTR_PG10_259440.pdf"/>
        <s v="C:\Users\Monica\Desktop\Training Files\Notes\BENCH\Articles (Nov)\20151129_O_10000003_NEWS_4_3558888555.pdf"/>
        <s v="C:\Users\Monica\Desktop\Training Files\Notes\BENCH\Articles (Nov)\20151130_O_10000029_NEWS_5_3563580964.pdf"/>
        <s v="C:\Users\Monica\Desktop\Training Files\Notes\BENCH\Articles (Nov)\20151129_N_TPSS_SL_pgE4_259a4d.pdf"/>
        <s v="C:\Users\Monica\Desktop\Training Files\Notes\BENCH\Articles (Nov)\20151130_O_YAHOONEWS_NEWS_5_3565020048.pdf"/>
        <s v="C:\Users\Monica\Desktop\Training Files\Notes\BENCH\Articles (Nov)\20151129_N_PDIS_SLS_pgC3_2597af.pdf"/>
        <s v="C:\Users\Monica\Desktop\Training Files\Notes\BENCH\Articles (Nov)\20151130_O_10000017_NEWS_5_3563173760.pdf"/>
        <s v="C:\Users\Monica\Desktop\Training Files\Notes\BENCH\Articles (Nov)\20151129_O_10000017_NEWS_5_3560485975.pdf"/>
        <s v="C:\Users\Monica\Desktop\Training Files\Notes\BENCH\Articles (Nov)\20151129_O_thepoc_NEWS_6_3559290530.pdf"/>
        <s v="C:\Users\Monica\Desktop\Training Files\Notes\BENCH\Articles (Nov)\20151129_N_TPSS_SL_PG1,E1,E2_2597d0.pdf"/>
        <s v="C:\Users\Monica\Desktop\Training Files\Notes\BENCH\Articles (Nov)\20151129_N_MBS_BB_PGB1,B3_2597f2.pdf"/>
        <s v="C:\Users\Monica\Desktop\Training Files\Notes\BENCH\Articles (Nov)\20151130_N_MB_BA_PGC2_259dd5.pdf"/>
        <s v="C:\Users\Monica\Desktop\Training Files\Notes\BENCH\Articles (Nov)\20151130_N_STAN_BS_pgB1_259d7b_Black Friday.pdf"/>
        <s v="C:\Users\Monica\Desktop\Training Files\Notes\BENCH\Articles (Nov)\20151130_N_TDT_LIFE_pg12_259e8e.pdf"/>
        <s v="C:\Users\Monica\Desktop\Training Files\Notes\BENCH\Articles (Nov)\20151130_O_10000002_NEWS_5_3570940266.pdf"/>
        <s v="C:\Users\Monica\Desktop\Training Files\Notes\BENCH\Articles (Nov)\20151130_N_BM_SF_pg1,8TO11_25a12c.pdf"/>
        <s v="C:\Users\Monica\Desktop\Training Files\Notes\BENCH\Articles (Nov)\20151130_N_BW_SF_pg1OFS4_25a091.pdf"/>
        <s v="C:\Users\Monica\Desktop\Training Files\Notes\BENCH\Articles (Nov)\20151130_N_MB_TNYT_PG10_25a12b.pdf"/>
        <s v="C:\Users\Monica\Desktop\Training Files\Notes\BENCH\Articles (Dec)\20151201_O_MSNPH_NEWS_6_3578970750.pdf"/>
        <s v="C:\Users\Monica\Desktop\Training Files\Notes\BENCH\Articles (Dec)\20151201_O_PHHOLA_NEWS_10_3584468114.pdf"/>
        <s v="C:\Users\Monica\Desktop\Training Files\Notes\BENCH\Articles (Dec)\20151201_N_MB_BB_pgB3_25a632.pdf"/>
        <s v="C:\Users\Monica\Desktop\Training Files\Notes\BENCH\Articles (Dec)\20151201_O_megastyle_NEWS_1_025094_#HMLOVESCEBU H&amp;M Ceb.pdf"/>
        <s v="C:\Users\Monica\Desktop\Training Files\Notes\BENCH\Articles (Dec)\20151201_O_DGMNL_BLOG_1_025114_H&amp;M OPENS ITS BIGGES.pdf"/>
        <s v="C:\Users\Monica\Desktop\Training Files\Notes\BENCH\Articles (Dec)\20151201_O_10000034_NEWS_5_3585993018.pdf"/>
        <s v="C:\Users\Monica\Desktop\Training Files\Notes\BENCH\Articles (Dec)\20151201_M_BNA_FEAT_PG36to44_2590cf.pdf"/>
        <s v="C:\Users\Monica\Desktop\Training Files\Notes\BENCH\Articles (Dec)\20151202_O_10000052_NEWS_8_3596870094.pdf"/>
        <s v="C:\Users\Monica\Desktop\Training Files\Notes\BENCH\Articles (Dec)\20151202_O_10000012_NEWS_6_3599426186.pdf"/>
        <s v="C:\Users\Monica\Desktop\Training Files\Notes\BENCH\Articles (Dec)\20151202_O_STYLBIB_NEWS_1_025115_Meet Previews Best D.pdf"/>
        <s v="C:\Users\Monica\Desktop\Training Files\Notes\BENCH\Articles (Dec)\20151202_O_PHHOLA_NEWS_10_3596003298.pdf"/>
        <s v="C:\Users\Monica\Desktop\Training Files\Notes\BENCH\Articles (Dec)\20151202_O_DOYZ_BLOG_1_025344_H&amp;M SM SEASIDE CITY.pdf"/>
        <s v="C:\Users\Monica\Desktop\Training Files\Notes\BENCH\Articles (Dec)\20151202_O_PGONE_NEWS_10_3595984652.pdf"/>
        <s v="C:\Users\Monica\Desktop\Training Files\Notes\BENCH\Articles (Dec)\20151202_N_BM_PROP_pgE1_25b519.pdf"/>
        <s v="C:\Users\Monica\Desktop\Training Files\Notes\BENCH\Articles (Dec)\20151202_N_STAN_LIFE_pgC2_25b10d.pdf"/>
        <s v="C:\Users\Monica\Desktop\Training Files\Notes\BENCH\Articles (Dec)\20151202_M_BNA_COVER_PGCov1,22_25adef.pdf"/>
        <s v="C:\Users\Monica\Desktop\Training Files\Notes\BENCH\Articles (Dec)\20151204_O_10000074_NEWS_6_3614594306.pdf"/>
        <s v="C:\Users\Monica\Desktop\Training Files\Notes\BENCH\Articles (Dec)\20151203_N_BM_LIFE_PGD1_25bf49.pdf"/>
        <s v="C:\Users\Monica\Desktop\Training Files\Notes\BENCH\Articles (Dec)\20151204_O_10000002_NEWS_5_3614144253.pdf"/>
        <s v="C:\Users\Monica\Desktop\Training Files\Notes\BENCH\Articles (Dec)\20151204_O_10000014_NEWS_5_3615133189.pdf"/>
        <s v="C:\Users\Monica\Desktop\Training Files\Notes\BENCH\Articles (Dec)\20151203_O_10000017_NEWS_5_3613700690.pdf"/>
        <s v="C:\Users\Monica\Desktop\Training Files\Notes\BENCH\Articles (Dec)\20151203_N_STAN_BS_PGB6_25b955.pdf"/>
        <s v="C:\Users\Monica\Desktop\Training Files\Notes\BENCH\Articles (Dec)\20151203_N_MT_LT_pgB6_25b9b4.pdf"/>
        <s v="C:\Users\Monica\Desktop\Training Files\Notes\BENCH\Articles (Dec)\20151203_O_PHTATLR_Events_7_3610741863.pdf"/>
        <s v="C:\Users\Monica\Desktop\Training Files\Notes\BENCH\Articles (Dec)\20151203_O_STYLBIB_NEWS_1_025175_Fight a Bulging Tumm.pdf"/>
        <s v="C:\Users\Monica\Desktop\Training Files\Notes\BENCH\Articles (Dec)\20151203_O_10000052_NEWS_1_025116_H&amp;M opens biggest st.pdf"/>
        <s v="C:\Users\Monica\Desktop\Training Files\Notes\BENCH\Articles (Dec)\20151203_O_TGOSING_blogs_1_025179_Oversized Outerwear.pdf"/>
        <s v="C:\Users\Monica\Desktop\Training Files\Notes\BENCH\Articles (Dec)\20151204_N_AT_ENTR_PG6,7_25c268.pdf"/>
        <s v="C:\Users\Monica\Desktop\Training Files\Notes\BENCH\Articles (Dec)\20151204_M_SS_COVER_pgCOV1,B16TOB36_25c1da.pdf"/>
        <s v="C:\Users\Monica\Desktop\Training Files\Notes\BENCH\Articles (Dec)\20151204_M_LA_FEAT_PG66,67_25b85f.pdf"/>
        <s v="C:\Users\Monica\Desktop\Training Files\Notes\BENCH\Articles (Dec)\20151204_M_SS_COVER_pgCOV1,B38TOB46_25c1d7.pdf"/>
        <s v="C:\Users\Monica\Desktop\Training Files\Notes\BENCH\Articles (Dec)\20151204_O_10000017_NEWS_5_3625204433.pdf"/>
        <s v="C:\Users\Monica\Desktop\Training Files\Notes\BENCH\Articles (Dec)\20151204_N_MB_LL_PG1,C1,C2_25c521.pdf"/>
        <s v="C:\Users\Monica\Desktop\Training Files\Notes\BENCH\Articles (Dec)\20151204_N_PDI_LS_PGC4_25c402.pdf"/>
        <s v="C:\Users\Monica\Desktop\Training Files\Notes\BENCH\Articles (Dec)\20151205_O_10000076_NEWS_4_3628872255.pdf"/>
        <s v="C:\Users\Monica\Desktop\Training Files\Notes\BENCH\Articles (Dec)\20151204_O_10000076_NEWS_4_3619330516.pdf"/>
        <s v="C:\Users\Monica\Desktop\Training Files\Notes\BENCH\Articles (Dec)\20151204_N_PDI_LS_pgC3_25c3e6.pdf"/>
        <s v="C:\Users\Monica\Desktop\Training Files\Notes\BENCH\Articles (Dec)\20151204_M_IS_FEAT_PG8_25c182.pdf"/>
        <s v="C:\Users\Monica\Desktop\Training Files\Notes\BENCH\Articles (Dec)\20151204_O_SPOT_NEWS_1_025229_H&amp;M is giving away g.pdf"/>
        <s v="C:\Users\Monica\Desktop\Training Files\Notes\BENCH\Articles (Dec)\20151204_M_LA_PEP_PG18to21_25b7fe.pdf"/>
        <s v="C:\Users\Monica\Desktop\Training Files\Notes\BENCH\Articles (Dec)\20151204_N_MBSW_WAW_pg14,15_25c9d0.pdf"/>
        <s v="C:\Users\Monica\Desktop\Training Files\Notes\BENCH\Articles (Dec)\20151204_N_MBSW_CVRS_pgCOV1,3,16TO23_25c949.pdf"/>
        <s v="C:\Users\Monica\Desktop\Training Files\Notes\BENCH\Articles (Dec)\20151204_N_MBSW_FC_pg10_25c97b.pdf"/>
        <s v="C:\Users\Monica\Desktop\Training Files\Notes\BENCH\Articles (Dec)\20151205_O_STYLBIB_NEWS_1_025225_The 10 Most Influent.pdf"/>
        <s v="C:\Users\Monica\Desktop\Training Files\Notes\BENCH\Articles (Dec)\20151205_N_MT_LT_pgB8_25cd6c.pdf"/>
        <s v="C:\Users\Monica\Desktop\Training Files\Notes\BENCH\Articles (Dec)\20151205_O_BDOLL_BLOG_1_025226_Bottom Heavy.pdf"/>
        <s v="C:\Users\Monica\Desktop\Training Files\Notes\BENCH\Articles (Dec)\20151205_N_STAN_LIFE_pgC4_25cc82.pdf"/>
        <s v="C:\Users\Monica\Desktop\Training Files\Notes\BENCH\Articles (Dec)\20151206_O_10000029_NEWS_5_3637949448.pdf"/>
        <s v="C:\Users\Monica\Desktop\Training Files\Notes\BENCH\Articles (Dec)\20151205_O_TGOSING_blogs_1_025269_Singapore June 2015.pdf"/>
        <s v="C:\Users\Monica\Desktop\Training Files\Notes\BENCH\Articles (Dec)\20151206_O_COSMOOL_NEWS_7_3642168239.pdf"/>
        <s v="C:\Users\Monica\Desktop\Training Files\Notes\BENCH\Articles (Dec)\20151206_O_VERNIECE_BLOG_1_025228_Hello BANDUNG!.pdf"/>
        <s v="C:\Users\Monica\Desktop\Training Files\Notes\BENCH\Articles (Dec)\20151206_N_TDT_LIFE_pg12_25d3cd.pdf"/>
        <s v="C:\Users\Monica\Desktop\Training Files\Notes\BENCH\Articles (Dec)\20151206_O_10000017_NEWS_5_3645452335.pdf"/>
        <s v="C:\Users\Monica\Desktop\Training Files\Notes\BENCH\Articles (Dec)\20151206_O_HWHITE_BLOG_1_025227_LOOKBOOK  03Dec2015.pdf"/>
        <s v="C:\Users\Monica\Desktop\Training Files\Notes\BENCH\Articles (Dec)\20151208_O_10000076_NEWS_4_3662270245.pdf"/>
        <s v="C:\Users\Monica\Desktop\Training Files\Notes\BENCH\Articles (Dec)\20151207_O_STYLBIB_NEWS_1_025252_10 Affordable Mini B.pdf"/>
        <s v="C:\Users\Monica\Desktop\Training Files\Notes\BENCH\Articles (Dec)\20151208_O_10000076_NEWS_4_3660225866.pdf"/>
        <s v="C:\Users\Monica\Desktop\Training Files\Notes\BENCH\Articles (Dec)\20151207_O_10000014_NEWS_5_3654834828.pdf"/>
        <s v="C:\Users\Monica\Desktop\Training Files\Notes\BENCH\Articles (Dec)\20151207_O_Stylecebu_BLOG_1_025343_H&amp;M Opens at SM Seas.pdf"/>
        <s v="C:\Users\Monica\Desktop\Training Files\Notes\BENCH\Articles (Dec)\20151207_N_TPS_AC_PGG3_25d89c.pdf"/>
        <s v="C:\Users\Monica\Desktop\Training Files\Notes\BENCH\Articles (Dec)\20151207_O_PHTATLR_Events_7_3655700600.pdf"/>
        <s v="C:\Users\Monica\Desktop\Training Files\Notes\BENCH\Articles (Dec)\20151208_N_PSN_SN_pg10_25e662.pdf"/>
        <s v="C:\Users\Monica\Desktop\Training Files\Notes\BENCH\Articles (Dec)\20151208_M_CAND_FEAT_PG79to81_25cb73.pdf"/>
        <s v="C:\Users\Monica\Desktop\Training Files\Notes\BENCH\Articles (Dec)\20151208_M_CAND_FEAT_PG14_25cae2.pdf"/>
        <s v="C:\Users\Monica\Desktop\Training Files\Notes\BENCH\Articles (Dec)\20151208_M_CAND_FEAT_PG18_25caec.pdf"/>
        <s v="C:\Users\Monica\Desktop\Training Files\Notes\BENCH\Articles (Dec)\20151208_M_CAND_FEAT_PG22_25caf9.pdf"/>
        <s v="C:\Users\Monica\Desktop\Training Files\Notes\BENCH\Articles (Dec)\20151208_M_CAND_FEAT_pg74TO77_25cb70.pdf"/>
        <s v="C:\Users\Monica\Desktop\Training Files\Notes\BENCH\Articles (Dec)\20151209_O_YAHOONEWS_NEWS_5_3674053721.pdf"/>
        <s v="C:\Users\Monica\Desktop\Training Files\Notes\BENCH\Articles (Dec)\20151208_M_KZNE_FEAT_pg54_25e02b.pdf"/>
        <s v="C:\Users\Monica\Desktop\Training Files\Notes\BENCH\Articles (Dec)\20151208_M_CAND_FEAT_PG17_25cae7.pdf"/>
        <s v="C:\Users\Monica\Desktop\Training Files\Notes\BENCH\Articles (Dec)\20151208_M_CAND_FEAT_PGSS4toSS7_25cb80.pdf"/>
        <s v="C:\Users\Monica\Desktop\Training Files\Notes\BENCH\Articles (Dec)\20151208_M_CAND_FEAT_PG16_25cae4.pdf"/>
        <s v="C:\Users\Monica\Desktop\Training Files\Notes\BENCH\Articles (Dec)\20151208_M_CAND_COVER_pgCOV1,37TO43_25cb3b.pdf"/>
        <s v="C:\Users\Monica\Desktop\Training Files\Notes\BENCH\Articles (Dec)\20151208_M_CAND_FEAT_pg12,13_25cade.pdf"/>
        <s v="C:\Users\Monica\Desktop\Training Files\Notes\BENCH\Articles (Dec)\20151208_M_CAND_FEAT_PG44to51_25cb86.pdf"/>
        <s v="C:\Users\Monica\Desktop\Training Files\Notes\BENCH\Articles (Dec)\20151208_M_CAND_FEAT_pgSS12TOSS19_25cb83.pdf"/>
        <s v="C:\Users\Monica\Desktop\Training Files\Notes\BENCH\Articles (Dec)\20151208_O_RELIV_NEWS_1_025270_5 Rugs that are Wort.pdf"/>
        <s v="C:\Users\Monica\Desktop\Training Files\Notes\BENCH\Articles (Dec)\20151208_O_10000012_NEWS_6_3671350561.pdf"/>
        <s v="C:\Users\Monica\Desktop\Training Files\Notes\BENCH\Articles (Dec)\20151208_N_BND_ENT_pg6_25e626.pdf"/>
        <s v="C:\Users\Monica\Desktop\Training Files\Notes\BENCH\Articles (Dec)\20151208_N_MT_BT_PGB5_25e106.pdf"/>
        <s v="C:\Users\Monica\Desktop\Training Files\Notes\BENCH\Articles (Dec)\20151209_O_10000014_NEWS_5_3681316532.pdf"/>
        <s v="C:\Users\Monica\Desktop\Training Files\Notes\BENCH\Articles (Dec)\20151209_O_YAHOONEWS_NEWS_5_3678013409.pdf"/>
        <s v="C:\Users\Monica\Desktop\Training Files\Notes\BENCH\Articles (Dec)\20151209_M_BWTOP_FEAT_pg18_25e8a2.pdf"/>
        <s v="C:\Users\Monica\Desktop\Training Files\Notes\BENCH\Articles (Dec)\20151209_O_PHHOLA_NEWS_10_3680900329.pdf"/>
        <s v="C:\Users\Monica\Desktop\Training Files\Notes\BENCH\Articles (Dec)\20151209_M_BWTOP_FEAT_pg78TO81_25e8ec.pdf"/>
        <s v="C:\Users\Monica\Desktop\Training Files\Notes\BENCH\Articles (Dec)\20151209_O_YAHOONEWS_NEWS_1_025277_Meet Hannah Jinkins,.pdf"/>
        <s v="C:\Users\Monica\Desktop\Training Files\Notes\BENCH\Articles (Dec)\20151209_O_YAHOONEWS_NEWS_5_3681942976.pdf"/>
        <s v="C:\Users\Monica\Desktop\Training Files\Notes\BENCH\Articles (Dec)\20151209_O_10000004_NEWS_8_3678853306.pdf"/>
        <s v="C:\Users\Monica\Desktop\Training Files\Notes\BENCH\Articles (Dec)\20151209_N_BW_WB_PG3ofS3_25ea50.pdf"/>
        <s v="C:\Users\Monica\Desktop\Training Files\Notes\BENCH\Articles (Dec)\20151209_N_BM_PROP_pgE1_25f112.pdf"/>
        <s v="C:\Users\Monica\Desktop\Training Files\Notes\BENCH\Articles (Dec)\20151211_O_10000014_NEWS_5_3702469835.pdf"/>
        <s v="C:\Users\Monica\Desktop\Training Files\Notes\BENCH\Articles (Dec)\20151210_M_ADR_FEAT_PG120to125_25f364.pdf"/>
        <s v="C:\Users\Monica\Desktop\Training Files\Notes\BENCH\Articles (Dec)\20151211_O_10000076_NEWS_4_3700041415.pdf"/>
        <s v="C:\Users\Monica\Desktop\Training Files\Notes\BENCH\Articles (Dec)\20151211_O_10000014_NEWS_5_3701680744.pdf"/>
        <s v="C:\Users\Monica\Desktop\Training Files\Notes\BENCH\Articles (Dec)\20151210_O_PHHOLA_NEWS_10_3696279225.pdf"/>
        <s v="C:\Users\Monica\Desktop\Training Files\Notes\BENCH\Articles (Dec)\20151211_O_10000076_NEWS_4_3699309011.pdf"/>
        <s v="C:\Users\Monica\Desktop\Training Files\Notes\BENCH\Articles (Dec)\20151210_M_ADR_PEP_PG32_25f2f7.pdf"/>
        <s v="C:\Users\Monica\Desktop\Training Files\Notes\BENCH\Articles (Dec)\20151210_O_Daphne_BLOGGER_104477_538345964798.pdf"/>
        <s v="C:\Users\Monica\Desktop\Training Files\Notes\BENCH\Articles (Dec)\20151210_O_STATUSMAG_News_1_025327_Heres a List of the.pdf"/>
        <s v="C:\Users\Monica\Desktop\Training Files\Notes\BENCH\Articles (Dec)\20151211_M_COSM_FEAT_pg46_25f155.pdf"/>
        <s v="C:\Users\Monica\Desktop\Training Files\Notes\BENCH\Articles (Dec)\20151211_M_FHM_FEAT_pg106TO111_25fb8f.pdf"/>
        <s v="C:\Users\Monica\Desktop\Training Files\Notes\BENCH\Articles (Dec)\20151211_M_COSM_FEAT_pg152,153_25f22d.pdf"/>
        <s v="C:\Users\Monica\Desktop\Training Files\Notes\BENCH\Articles (Dec)\20151211_N_PDI_LS_PGF3_2600d7.pdf"/>
        <s v="C:\Users\Monica\Desktop\Training Files\Notes\BENCH\Articles (Dec)\20151211_M_HOLA_FEAT_pg22TO25_25f24b.pdf"/>
        <s v="C:\Users\Monica\Desktop\Training Files\Notes\BENCH\Articles (Dec)\20151211_M_HOLA_COVER_PGCov,42to48_25f214.pdf"/>
        <s v="C:\Users\Monica\Desktop\Training Files\Notes\BENCH\Articles (Dec)\20151211_O_PHHOLA_NEWS_10_3708992072.pdf"/>
        <s v="C:\Users\Monica\Desktop\Training Files\Notes\BENCH\Articles (Dec)\20151212_O_10000017_NEWS_5_3711638613.pdf"/>
        <s v="C:\Users\Monica\Desktop\Training Files\Notes\BENCH\Articles (Dec)\20151211_M_COSM_FEAT_PG66_25f169.pdf"/>
        <s v="C:\Users\Monica\Desktop\Training Files\Notes\BENCH\Articles (Dec)\20151211_M_GH_FEAT_PG8_25fb0c.pdf"/>
        <s v="C:\Users\Monica\Desktop\Training Files\Notes\BENCH\Articles (Dec)\20151211_N_TPS_LS_pgF1,F2_26003f.pdf"/>
        <s v="C:\Users\Monica\Desktop\Training Files\Notes\BENCH\Articles (Dec)\20151211_M_COSM_COVER_pgCover,10,24to32_25f147.pdf"/>
        <s v="C:\Users\Monica\Desktop\Training Files\Notes\BENCH\Articles (Dec)\20151211_N_PDI_SP_PGD1toD3_260243.pdf"/>
        <s v="C:\Users\Monica\Desktop\Training Files\Notes\BENCH\Articles (Dec)\20151211_M_GH_FEAT_pg68TO73_25fb2f.pdf"/>
        <s v="C:\Users\Monica\Desktop\Training Files\Notes\BENCH\Articles (Dec)\20151211_M_COSM_INTRVW_pg52_25f158.pdf"/>
        <s v="C:\Users\Monica\Desktop\Training Files\Notes\BENCH\Articles (Dec)\20151211_M_COSM_FEAT_pg60,61_25f164.pdf"/>
        <s v="C:\Users\Monica\Desktop\Training Files\Notes\BENCH\Articles (Dec)\20151211_O_BDTLS_BLOG_1_025345_A Furry Tale.pdf"/>
        <s v="C:\Users\Monica\Desktop\Training Files\Notes\BENCH\Articles (Dec)\20151211_M_HOLA_FEAT_PG33_25f26c.pdf"/>
        <s v="C:\Users\Monica\Desktop\Training Files\Notes\BENCH\Articles (Dec)\20151211_M_COSM_FEAT_pg57_25f15c.pdf"/>
        <s v="C:\Users\Monica\Desktop\Training Files\Notes\BENCH\Articles (Dec)\20151211_M_COSM_FEAT_pg34_25f14c.pdf"/>
        <s v="C:\Users\Monica\Desktop\Training Files\Notes\BENCH\Articles (Dec)\20151211_M_COSM_FEAT_pg150,151_25f22b.pdf"/>
        <s v="C:\Users\Monica\Desktop\Training Files\Notes\BENCH\Articles (Dec)\20151211_M_COSM_FEAT_pg112TO119_25f1c7_POP IT LIKE ITS HOT.pdf"/>
        <s v="C:\Users\Monica\Desktop\Training Files\Notes\BENCH\Articles (Dec)\20151211_M_COSM_FEAT_PG143_25f21e.pdf"/>
        <s v="C:\Users\Monica\Desktop\Training Files\Notes\BENCH\Articles (Dec)\20151211_M_COSM_FEAT_pg120TO125_25f1cc_TAKE COVER.pdf"/>
        <s v="C:\Users\Monica\Desktop\Training Files\Notes\BENCH\Articles (Dec)\20151211_N_MBSW_FC_PG11_2601ce.pdf"/>
        <s v="C:\Users\Monica\Desktop\Training Files\Notes\BENCH\Articles (Dec)\20151211_O_manilashop_BLOG_1_025326_Big Garments SALE at.pdf"/>
        <s v="C:\Users\Monica\Desktop\Training Files\Notes\BENCH\Articles (Dec)\20151212_O_PHILTYM_NEWS_7_3711868061.pdf"/>
        <s v="C:\Users\Monica\Desktop\Training Files\Notes\BENCH\Articles (Dec)\20151211_N_MBSW_FEAT_PG26,27_2601ff.pdf"/>
        <s v="C:\Users\Monica\Desktop\Training Files\Notes\BENCH\Articles (Dec)\20151211_N_MBSW_WAW_PG14,15_26022b.pdf"/>
        <s v="C:\Users\Monica\Desktop\Training Files\Notes\BENCH\Articles (Dec)\20151212_O_STATUSMAG_NEWS_7_3717130967.pdf"/>
        <s v="C:\Users\Monica\Desktop\Training Files\Notes\BENCH\Articles (Dec)\20151212_N_PFT_ENT_pg7_2609ed.pdf"/>
        <s v="C:\Users\Monica\Desktop\Training Files\Notes\BENCH\Articles (Dec)\20151213_O_10000076_NEWS_4_3723851017.pdf"/>
        <s v="C:\Users\Monica\Desktop\Training Files\Notes\BENCH\Articles (Dec)\20151212_N_TPS_LS_pgG4_260665.pdf"/>
        <s v="C:\Users\Monica\Desktop\Training Files\Notes\BENCH\Articles (Dec)\20151212_O_10000076_NEWS_4_3715513922.pdf"/>
        <s v="C:\Users\Monica\Desktop\Training Files\Notes\BENCH\Articles (Dec)\20151212_N_MB_LL_PGE8_260698.pdf"/>
        <s v="C:\Users\Monica\Desktop\Training Files\Notes\BENCH\Articles (Dec)\20151212_O_YAHOONEWS_NEWS_5_3721690977.pdf"/>
        <s v="C:\Users\Monica\Desktop\Training Files\Notes\BENCH\Articles (Dec)\20151213_N_TPSS_SL_pgI1,I4_260fd8.pdf"/>
        <s v="C:\Users\Monica\Desktop\Training Files\Notes\BENCH\Articles (Dec)\20151214_M_MEGA_FEAT_PG74,75_25fb14.pdf"/>
        <s v="C:\Users\Monica\Desktop\Training Files\Notes\BENCH\Articles (Dec)\20151214_M_MEGA_FEAT_pg48_25fb03.pdf"/>
        <s v="C:\Users\Monica\Desktop\Training Files\Notes\BENCH\Articles (Dec)\20151214_M_MMAN_FEAT_PG10_25fb8c.pdf"/>
        <s v="C:\Users\Monica\Desktop\Training Files\Notes\BENCH\Articles (Dec)\20151214_N_PJ_ENT_PG9_261822.pdf"/>
        <s v="C:\Users\Monica\Desktop\Training Files\Notes\BENCH\Articles (Dec)\20151214_M_MEGA_FEAT_PG30to34_25fafc.pdf"/>
        <s v="C:\Users\Monica\Desktop\Training Files\Notes\BENCH\Articles (Dec)\20151214_M_CHLK_FEAT_pg69TO83_2604bd.pdf"/>
        <s v="C:\Users\Monica\Desktop\Training Files\Notes\BENCH\Articles (Dec)\20151214_M_CHLK_COVER_PGCov,63to68_260475.pdf"/>
        <s v="C:\Users\Monica\Desktop\Training Files\Notes\BENCH\Articles (Dec)\20151214_M_MEGA_FEAT_PG152to159_25fb5f.pdf"/>
        <s v="C:\Users\Monica\Desktop\Training Files\Notes\BENCH\Articles (Dec)\20151214_M_MEGA_FEAT_pg24_25faf9.pdf"/>
        <s v="C:\Users\Monica\Desktop\Training Files\Notes\BENCH\Articles (Dec)\20151214_M_MEGA_FEAT_pg36,38_25fafd.pdf"/>
        <s v="C:\Users\Monica\Desktop\Training Files\Notes\BENCH\Articles (Dec)\20151214_M_CHLK_FEAT_pg55TO57_2604b3.pdf"/>
        <s v="C:\Users\Monica\Desktop\Training Files\Notes\BENCH\Articles (Dec)\20151214_M_CHLK_FEAT_PG84to87_2604bf.pdf"/>
        <s v="C:\Users\Monica\Desktop\Training Files\Notes\BENCH\Articles (Dec)\20151214_M_MEGA_FEAT_pg46,47_25fb01.pdf"/>
        <s v="C:\Users\Monica\Desktop\Training Files\Notes\BENCH\Articles (Dec)\20151214_N_TMP_ENTR_PG10_26175b.pdf"/>
        <s v="C:\Users\Monica\Desktop\Training Files\Notes\BENCH\Articles (Dec)\20151215_O_10000076_Opinion_4_3747461630.pdf"/>
        <s v="C:\Users\Monica\Desktop\Training Files\Notes\BENCH\Articles (Dec)\20151214_M_MEGA_FEAT_pg130TO135_25fb56.pdf"/>
        <s v="C:\Users\Monica\Desktop\Training Files\Notes\BENCH\Articles (Dec)\20151214_M_CHLK_FEAT_PG32_2604a4.pdf"/>
        <s v="C:\Users\Monica\Desktop\Training Files\Notes\BENCH\Articles (Dec)\20151214_M_CHLK_FEAT_PG34to42_2604a5.pdf"/>
        <s v="C:\Users\Monica\Desktop\Training Files\Notes\BENCH\Articles (Dec)\20151214_O_10000004_NEWS_8_3738598882.pdf"/>
        <s v="C:\Users\Monica\Desktop\Training Files\Notes\BENCH\Articles (Dec)\20151214_O_STYLBIB_NEWS_1_025347_8 of Our Fave OOTDs.pdf"/>
        <s v="C:\Users\Monica\Desktop\Training Files\Notes\BENCH\Articles (Dec)\20151214_M_MMAN_FEAT_PG12_25fb8e.pdf"/>
        <s v="C:\Users\Monica\Desktop\Training Files\Notes\BENCH\Articles (Dec)\20151214_M_CHLK_FEAT_PG30,31_2604a2.pdf"/>
        <s v="C:\Users\Monica\Desktop\Training Files\Notes\BENCH\Articles (Dec)\20151214_M_CHLK_FEAT_pg29_2604a0.pdf"/>
        <s v="C:\Users\Monica\Desktop\Training Files\Notes\BENCH\Articles (Dec)\20151215_O_YAHOONEWS_NEWS_5_3747852792.pdf"/>
        <s v="C:\Users\Monica\Desktop\Training Files\Notes\BENCH\Articles (Dec)\20151214_M_CHLK_FEAT_PG14_26048f.pdf"/>
        <s v="C:\Users\Monica\Desktop\Training Files\Notes\BENCH\Articles (Dec)\20151215_O_STYLBIB_NEWS_1_025383_The 4 Affordable Ite.pdf"/>
        <s v="C:\Users\Monica\Desktop\Training Files\Notes\BENCH\Articles (Dec)\20151215_M_MEG_COVER_PGCover2,96to101_26043a.pdf"/>
        <s v="C:\Users\Monica\Desktop\Training Files\Notes\BENCH\Articles (Dec)\20151215_M_COLI_FEAT_PG92,93_261a1f.pdf"/>
        <s v="C:\Users\Monica\Desktop\Training Files\Notes\BENCH\Articles (Dec)\20151215_O_10000052_NEWS_1_025355_Delicious.pdf"/>
        <s v="C:\Users\Monica\Desktop\Training Files\Notes\BENCH\Articles (Dec)\20151215_M_MEG_COVER_pgCover,66to73_260425.pdf"/>
        <s v="C:\Users\Monica\Desktop\Training Files\Notes\BENCH\Articles (Dec)\20151215_M_MEG_INTRVW_PG102tO109_26042f.pdf"/>
        <s v="C:\Users\Monica\Desktop\Training Files\Notes\BENCH\Articles (Dec)\20151215_M_MEG_FEAT_pg22to25_260410.pdf"/>
        <s v="C:\Users\Monica\Desktop\Training Files\Notes\BENCH\Articles (Dec)\20151215_M_PREV_COVER_PGCov1,8,99to103_260476.pdf"/>
        <s v="C:\Users\Monica\Desktop\Training Files\Notes\BENCH\Articles (Dec)\20151215_O_PHHOLA_NEWS_10_3753919140.pdf"/>
        <s v="C:\Users\Monica\Desktop\Training Files\Notes\BENCH\Articles (Dec)\20151215_M_COLI_COVER_PGCover,88to91_261a1d.pdf"/>
        <s v="C:\Users\Monica\Desktop\Training Files\Notes\BENCH\Articles (Dec)\20151215_M_COLI_FEAT_pg10TO16_261a0b.pdf"/>
        <s v="C:\Users\Monica\Desktop\Training Files\Notes\BENCH\Articles (Dec)\20151215_M_MEG_FEAT_pg32to37_260415.pdf"/>
        <s v="C:\Users\Monica\Desktop\Training Files\Notes\BENCH\Articles (Dec)\20151215_M_MEG_FEAT_pg26TO31_260412.pdf"/>
        <s v="C:\Users\Monica\Desktop\Training Files\Notes\BENCH\Articles (Dec)\20151215_M_MEG_FEAT_PG38to45_260417.pdf"/>
        <s v="C:\Users\Monica\Desktop\Training Files\Notes\BENCH\Articles (Dec)\20151215_O_JOURNAL_NEWS_6_3755704486.pdf"/>
        <s v="C:\Users\Monica\Desktop\Training Files\Notes\BENCH\Articles (Dec)\20151215_M_COLI_LET_pg6_261a0a.pdf"/>
        <s v="C:\Users\Monica\Desktop\Training Files\Notes\BENCH\Articles (Dec)\20151215_M_PREV_FEAT_pg124TO127_2604b9.pdf"/>
        <s v="C:\Users\Monica\Desktop\Training Files\Notes\BENCH\Articles (Dec)\20151215_M_PREV_FEAT_pg120TO123_2604b7.pdf"/>
        <s v="C:\Users\Monica\Desktop\Training Files\Notes\BENCH\Articles (Dec)\20151215_M_PREV_FEAT_pg175_2604df.pdf"/>
        <s v="C:\Users\Monica\Desktop\Training Files\Notes\BENCH\Articles (Dec)\20151215_O_ZEELYF_BLOG_1_025384_Kick off the New Yea.pdf"/>
        <s v="C:\Users\Monica\Desktop\Training Files\Notes\BENCH\Articles (Dec)\20151215_M_PREV_FEAT_PG132to135_2604bc.pdf"/>
        <s v="C:\Users\Monica\Desktop\Training Files\Notes\BENCH\Articles (Dec)\20151215_M_PREV_PEP_pg168_2604d9_Ready, Set, Shop.pdf"/>
        <s v="C:\Users\Monica\Desktop\Training Files\Notes\BENCH\Articles (Dec)\20151215_M_PREV_FEAT_PG104to107_2604b1.pdf"/>
        <s v="C:\Users\Monica\Desktop\Training Files\Notes\BENCH\Articles (Dec)\20151215_M_PREV_FEAT_PG108to111_2604b4.pdf"/>
        <s v="C:\Users\Monica\Desktop\Training Files\Notes\BENCH\Articles (Dec)\20151215_M_PREV_FEAT_PG175_2604e1.pdf"/>
        <s v="C:\Users\Monica\Desktop\Training Files\Notes\BENCH\Articles (Dec)\20151215_M_PREV_FEAT_PG36to42_26048d.pdf"/>
        <s v="C:\Users\Monica\Desktop\Training Files\Notes\BENCH\Articles (Dec)\20151215_M_PREV_FEAT_PG60to66_26049d.pdf"/>
        <s v="C:\Users\Monica\Desktop\Training Files\Notes\BENCH\Articles (Dec)\20151216_O_10000052_NEWS_8_3766426983.pdf"/>
        <s v="C:\Users\Monica\Desktop\Training Files\Notes\BENCH\Articles (Dec)\20151216_O_CANDYOL_NEWS_5_3768198565.pdf"/>
        <s v="C:\Users\Monica\Desktop\Training Files\Notes\BENCH\Articles (Dec)\20151216_O_BDTLS_BLOG_1_025414_Yoyogi Park, Japan.pdf"/>
        <s v="C:\Users\Monica\Desktop\Training Files\Notes\BENCH\Articles (Dec)\20151216_M_MWM_FEAT_PG28to38_262307.pdf"/>
        <s v="C:\Users\Monica\Desktop\Training Files\Notes\BENCH\Articles (Dec)\20151216_O_STATUSMAG_NEWS_7_3768413802.pdf"/>
        <s v="C:\Users\Monica\Desktop\Training Files\Notes\BENCH\Articles (Dec)\20151216_M_ENTR_FEAT_PG72,73_2622f3.pdf"/>
        <s v="C:\Users\Monica\Desktop\Training Files\Notes\BENCH\Articles (Dec)\20151216_N_PJ_ENT_PG8to10_262577.pdf"/>
        <s v="C:\Users\Monica\Desktop\Training Files\Notes\BENCH\Articles (Dec)\20151216_N_PFT_ENT_pg6_262b0a.pdf"/>
        <s v="C:\Users\Monica\Desktop\Training Files\Notes\BENCH\Articles (Dec)\20151216_M_MWM_FEAT_pg44_262309.pdf"/>
        <s v="C:\Users\Monica\Desktop\Training Files\Notes\BENCH\Articles (Dec)\20151216_N_TPS_LS_PGF2_2625c0.pdf"/>
        <s v="C:\Users\Monica\Desktop\Training Files\Notes\BENCH\Articles (Dec)\20151216_O_MSNPH_NEWS_6_3764609262.pdf"/>
        <s v="C:\Users\Monica\Desktop\Training Files\Notes\BENCH\Articles (Dec)\20151217_O_CANDYOL_NEWS_5_3776244051.pdf"/>
        <s v="C:\Users\Monica\Desktop\Training Files\Notes\BENCH\Articles (Dec)\20151217_M_CMOM_FEAT_pg30TO35_262c52.pdf"/>
        <s v="C:\Users\Monica\Desktop\Training Files\Notes\BENCH\Articles (Dec)\20151217_M_CMOM_FEAT_PG36to40_262c53.pdf"/>
        <s v="C:\Users\Monica\Desktop\Training Files\Notes\BENCH\Articles (Dec)\20151217_O_10000014_NEWS_5_3776644622.pdf"/>
        <s v="C:\Users\Monica\Desktop\Training Files\Notes\BENCH\Articles (Dec)\20151217_M_REAL_FEAT_pg14TO20_262ba0.pdf"/>
        <s v="C:\Users\Monica\Desktop\Training Files\Notes\BENCH\Articles (Dec)\20151217_M_REAL_FEAT_PG45_262bad.pdf"/>
        <s v="C:\Users\Monica\Desktop\Training Files\Notes\BENCH\Articles (Dec)\20151217_M_REAL_FEAT_PG71_262bb6.pdf"/>
        <s v="C:\Users\Monica\Desktop\Training Files\Notes\BENCH\Articles (Dec)\20151218_O_10000014_NEWS_5_3785164591.pdf"/>
        <s v="C:\Users\Monica\Desktop\Training Files\Notes\BENCH\Articles (Dec)\20151218_O_10000076_NEWS_4_3785233455.pdf"/>
        <s v="C:\Users\Monica\Desktop\Training Files\Notes\BENCH\Articles (Dec)\20151217_M_CMOM_COVER_pgCOV1,60TO71_262c5c.pdf"/>
        <s v="C:\Users\Monica\Desktop\Training Files\Notes\BENCH\Articles (Dec)\20151218_O_10000002_NEWS_5_3783453839.pdf"/>
        <s v="C:\Users\Monica\Desktop\Training Files\Notes\BENCH\Articles (Dec)\20151218_O_10000014_NEWS_5_3785668398.pdf"/>
        <s v="C:\Users\Monica\Desktop\Training Files\Notes\BENCH\Articles (Dec)\20151217_O_10000017_NEWS_5_3782285281.pdf"/>
        <s v="C:\Users\Monica\Desktop\Training Files\Notes\BENCH\Articles (Dec)\20151217_M_REAL_FEAT_PG46to54_262baf.pdf"/>
        <s v="C:\Users\Monica\Desktop\Training Files\Notes\BENCH\Articles (Dec)\20151217_M_REAL_FEAT_pg79_262bb8.pdf"/>
        <s v="C:\Users\Monica\Desktop\Training Files\Notes\BENCH\Articles (Dec)\20151217_M_CMOM_FEAT_pg8_262c40.pdf"/>
        <s v="C:\Users\Monica\Desktop\Training Files\Notes\BENCH\Articles (Dec)\20151217_O_SPOT_NEWS_1_025413_Shopaholics, the H&amp;M.pdf"/>
        <s v="C:\Users\Monica\Desktop\Training Files\Notes\BENCH\Articles (Dec)\20151219_O_FMLENET_NEWS_6_3796332505.pdf"/>
        <s v="C:\Users\Monica\Desktop\Training Files\Notes\BENCH\Articles (Dec)\20151218_O_STYLBIB_NEWS_7_3793852200.pdf"/>
        <s v="C:\Users\Monica\Desktop\Training Files\Notes\BENCH\Articles (Dec)\20151218_O_STYLBIB_NEWS_7_3793852098.pdf"/>
        <s v="C:\Users\Monica\Desktop\Training Files\Notes\BENCH\Articles (Dec)\20151218_N_PDI_LS_pgC1,C2_2639d8.pdf"/>
        <s v="C:\Users\Monica\Desktop\Training Files\Notes\BENCH\Articles (Dec)\20151218_O_10000014_NEWS_5_3787981746.pdf"/>
        <s v="C:\Users\Monica\Desktop\Training Files\Notes\BENCH\Articles (Dec)\20151218_M_MTRO_FEAT_pg74TO78_262ba2.pdf"/>
        <s v="C:\Users\Monica\Desktop\Training Files\Notes\BENCH\Articles (Dec)\20151219_O_10000076_NEWS_4_3799495372.pdf"/>
        <s v="C:\Users\Monica\Desktop\Training Files\Notes\BENCH\Articles (Dec)\20151218_N_PDI_LS_pgE5_263a32.pdf"/>
        <s v="C:\Users\Monica\Desktop\Training Files\Notes\BENCH\Articles (Dec)\20151218_N_TPS_LS_pgD2_263a39.pdf"/>
        <s v="C:\Users\Monica\Desktop\Training Files\Notes\BENCH\Articles (Dec)\20151218_M_MTRO_FEAT_pg40,41_2624bc.pdf"/>
        <s v="C:\Users\Monica\Desktop\Training Files\Notes\BENCH\Articles (Dec)\20151218_N_MB_LL_pgC1,C2_263a30.pdf"/>
        <s v="C:\Users\Monica\Desktop\Training Files\Notes\BENCH\Articles (Dec)\20151218_N_PDI_ENT_pgH4_263962.pdf"/>
        <s v="C:\Users\Monica\Desktop\Training Files\Notes\BENCH\Articles (Dec)\20151218_N_PDI_LS_pgE6,E4_263a38.pdf"/>
        <s v="C:\Users\Monica\Desktop\Training Files\Notes\BENCH\Articles (Dec)\20151218_M_SPED_FEAT_PG32_26350e.pdf"/>
        <s v="C:\Users\Monica\Desktop\Training Files\Notes\BENCH\Articles (Dec)\20151218_M_MTRO_FEAT_PG22_26249e.pdf"/>
        <s v="C:\Users\Monica\Desktop\Training Files\Notes\BENCH\Articles (Dec)\20151218_M_MTRO_FEAT_pg28_2624aa_OPTICAL ILLUSION.pdf"/>
        <s v="C:\Users\Monica\Desktop\Training Files\Notes\BENCH\Articles (Dec)\20151218_N_PDI_SP_pgD2TOD4_263bbf.pdf"/>
        <s v="C:\Users\Monica\Desktop\Training Files\Notes\BENCH\Articles (Dec)\20151218_O_MSNPH_NEWS_6_3789166361.pdf"/>
        <s v="C:\Users\Monica\Desktop\Training Files\Notes\BENCH\Articles (Dec)\20151218_N_MB_LL_PGC2_263a3c.pdf"/>
        <s v="C:\Users\Monica\Desktop\Training Files\Notes\BENCH\Articles (Dec)\20151218_M_MNYSNS_FEAT_PG80_2634ec.pdf"/>
        <s v="C:\Users\Monica\Desktop\Training Files\Notes\BENCH\Articles (Dec)\20151218_O_MSNPH_NEWS_6_3790602283.pdf"/>
        <s v="C:\Users\Monica\Desktop\Training Files\Notes\BENCH\Articles (Dec)\20151218_O_manilashop_BLOG_1_025420_H&amp;M Holiday SALE Dec.pdf"/>
        <s v="C:\Users\Monica\Desktop\Training Files\Notes\BENCH\Articles (Dec)\20151218_M_MTRO_LET_pg18_262497.pdf"/>
        <s v="C:\Users\Monica\Desktop\Training Files\Notes\BENCH\Articles (Dec)\20151218_O_ORANGE_Press Release_9_3791025149.pdf"/>
        <s v="C:\Users\Monica\Desktop\Training Files\Notes\BENCH\Articles (Dec)\20151219_N_RMT_ENT_PG6,7_2645c3.pdf"/>
        <s v="C:\Users\Monica\Desktop\Training Files\Notes\BENCH\Articles (Dec)\20151219_N_STAN_LIFE_pgC4_2645b2.pdf"/>
        <s v="C:\Users\Monica\Desktop\Training Files\Notes\BENCH\Articles (Dec)\20151219_N_BLG_ENT_pg11_26462d_Tweet Tweet.pdf"/>
        <s v="C:\Users\Monica\Desktop\Training Files\Notes\BENCH\Articles (Dec)\20151219_N_TPS_ML_PGD3_2643c5.pdf"/>
        <s v="C:\Users\Monica\Desktop\Training Files\Notes\BENCH\Articles (Dec)\20151219_O_CANDYOL_NEWS_5_3805339463.pdf"/>
        <s v="C:\Users\Monica\Desktop\Training Files\Notes\BENCH\Articles (Dec)\20151220_O_INTERAK_NEWS_10_3811667466.pdf"/>
        <s v="C:\Users\Monica\Desktop\Training Files\Notes\BENCH\Articles (Dec)\20151220_N_AB_ENTR_pg10_264c46.pdf"/>
        <s v="C:\Users\Monica\Desktop\Training Files\Notes\BENCH\Articles (Dec)\20151220_O_CAMILE_BLOG_1_025630_Holiday Shopping At.pdf"/>
        <s v="C:\Users\Monica\Desktop\Training Files\Notes\BENCH\Articles (Dec)\20151220_N_TPSS_SL_pgH1,H2_264aba.pdf"/>
        <s v="C:\Users\Monica\Desktop\Training Files\Notes\BENCH\Articles (Dec)\20151221_O_10000014_NEWS_5_3827025057.pdf"/>
        <s v="C:\Users\Monica\Desktop\Training Files\Notes\BENCH\Articles (Dec)\20151221_M_PT_TOPICK_PG184to195_263705.pdf"/>
        <s v="C:\Users\Monica\Desktop\Training Files\Notes\BENCH\Articles (Dec)\20151221_O_ADBMAGO_NEWS_7_3824622231.pdf"/>
        <s v="C:\Users\Monica\Desktop\Training Files\Notes\BENCH\Articles (Dec)\20151221_M_MH_LET_pgCOVER,26TO31_263edd.pdf"/>
        <s v="C:\Users\Monica\Desktop\Training Files\Notes\BENCH\Articles (Dec)\20151221_O_PHHOLA_NEWS_10_3825842452.pdf"/>
        <s v="C:\Users\Monica\Desktop\Training Files\Notes\BENCH\Articles (Dec)\20151221_N_TDT_BS_pg9_2652aa.pdf"/>
        <s v="C:\Users\Monica\Desktop\Training Files\Notes\BENCH\Articles (Dec)\20151222_M_TGIR_FEAT_pg53_265856.pdf"/>
        <s v="C:\Users\Monica\Desktop\Training Files\Notes\BENCH\Articles (Dec)\20151222_M_TGIR_FEAT_pg51_265840_Party in Style.pdf"/>
        <s v="C:\Users\Monica\Desktop\Training Files\Notes\BENCH\Articles (Dec)\20151222_M_TGIR_FEAT_pg60,61_26585e.pdf"/>
        <s v="C:\Users\Monica\Desktop\Training Files\Notes\BENCH\Articles (Dec)\20151222_M_TGIR_FEAT_pg54TO58_265857.pdf"/>
        <s v="C:\Users\Monica\Desktop\Training Files\Notes\BENCH\Articles (Dec)\20151222_N_MLY_CORP_pgA10_265b6b.pdf"/>
        <s v="C:\Users\Monica\Desktop\Training Files\Notes\BENCH\Articles (Dec)\20151222_M_TGIR_FEAT_PG52_26584a.pdf"/>
        <s v="C:\Users\Monica\Desktop\Training Files\Notes\BENCH\Articles (Dec)\20151222_N_RMT_ENT_PG6_265ec6.pdf"/>
        <s v="C:\Users\Monica\Desktop\Training Files\Notes\BENCH\Articles (Dec)\20151222_O_MNLSALE_blogs_1_025530_H&amp;M Holiday Sale T.pdf"/>
        <s v="C:\Users\Monica\Desktop\Training Files\Notes\BENCH\Articles (Dec)\20151222_M_BNA_FEAT_pg6,7_2657d3.pdf"/>
        <s v="C:\Users\Monica\Desktop\Training Files\Notes\BENCH\Articles (Dec)\20151222_O_thepoc_NEWS_6_3837293391.pdf"/>
        <s v="C:\Users\Monica\Desktop\Training Files\Notes\BENCH\Articles (Dec)\20151222_O_thepoc_BLOG_1_025506_Welcome the sweater.pdf"/>
        <s v="C:\Users\Monica\Desktop\Training Files\Notes\BENCH\Articles (Dec)\20151224_O_10000017_NEWS_5_3854510229.pdf"/>
        <s v="C:\Users\Monica\Desktop\Training Files\Notes\BENCH\Articles (Dec)\20151223_O_PHTATLR_NEWS_7_3849221398.pdf"/>
        <s v="C:\Users\Monica\Desktop\Training Files\Notes\BENCH\Articles (Dec)\20151223_O_GLAMTINI_BLOG_1_025528_Beverly Hills.pdf"/>
        <s v="C:\Users\Monica\Desktop\Training Files\Notes\BENCH\Articles (Dec)\20151223_N_MT_BT_PGB5_266185.pdf"/>
        <s v="C:\Users\Monica\Desktop\Training Files\Notes\BENCH\Articles (Dec)\20151223_O_FSHNPLSMN_BLOG_1_025505_Must Visit - The New.pdf"/>
        <s v="C:\Users\Monica\Desktop\Training Files\Notes\BENCH\Articles (Dec)\20151223_N_TDT_NEWS_PG3_266549.pdf"/>
        <s v="C:\Users\Monica\Desktop\Training Files\Notes\BENCH\Articles (Dec)\20151223_M_ROGE_FEAT_PG54_2656b9.pdf"/>
        <s v="C:\Users\Monica\Desktop\Training Files\Notes\BENCH\Articles (Dec)\20151223_M_ROGE_FEAT_pg64,65_2656c3.pdf"/>
        <s v="C:\Users\Monica\Desktop\Training Files\Notes\BENCH\Articles (Dec)\20151224_O_10000017_NEWS_5_3861198135.pdf"/>
        <s v="C:\Users\Monica\Desktop\Training Files\Notes\BENCH\Articles (Dec)\20151225_O_RELIV_NEWS_7_3867294909.pdf"/>
        <s v="C:\Users\Monica\Desktop\Training Files\Notes\BENCH\Articles (Dec)\20151224_O_RAPLER_NEWS_10_3864184342.pdf"/>
        <s v="C:\Users\Monica\Desktop\Training Files\Notes\BENCH\Articles (Dec)\20151224_N_TMP_ENTR_PG11_2678df.pdf"/>
        <s v="C:\Users\Monica\Desktop\Training Files\Notes\BENCH\Articles (Dec)\20151224_O_SMPOL_NEWS_1_025529_Family Weekender Gui.pdf"/>
        <s v="C:\Users\Monica\Desktop\Training Files\Notes\BENCH\Articles (Dec)\20151225_N_MBSW_CVRS_PGCov1,3,8to15_26793c.pdf"/>
        <s v="C:\Users\Monica\Desktop\Training Files\Notes\BENCH\Articles (Dec)\20151225_N_MBSW_FEAT_pg18TO23_267989_Bluer Than Blue.pdf"/>
        <s v="C:\Users\Monica\Desktop\Training Files\Notes\BENCH\Articles (Dec)\20151225_O_MSNPH_NEWS_6_3869335942.pdf"/>
        <s v="C:\Users\Monica\Desktop\Training Files\Notes\BENCH\Articles (Dec)\20151225_O_COSMOOL_NEWS_7_3870486513.pdf"/>
        <s v="C:\Users\Monica\Desktop\Training Files\Notes\BENCH\Articles (Dec)\20151225_O_MHLOL_NEWS_1_025527_10 Things Porma Guys.pdf"/>
        <s v="C:\Users\Monica\Desktop\Training Files\Notes\BENCH\Articles (Dec)\20151226_O_10000002_NEWS_5_3883494594.pdf"/>
        <s v="C:\Users\Monica\Desktop\Training Files\Notes\BENCH\Articles (Dec)\20151227_O_10000076_NEWS_4_3885137690.pdf"/>
        <s v="C:\Users\Monica\Desktop\Training Files\Notes\BENCH\Articles (Dec)\20151227_N_PNM_ENT_PG9,11_266ef4.pdf"/>
        <s v="C:\Users\Monica\Desktop\Training Files\Notes\BENCH\Articles (Dec)\20151227_N_TPSS_BS_pgB2_266a6d.pdf"/>
        <s v="C:\Users\Monica\Desktop\Training Files\Notes\BENCH\Articles (Dec)\20151227_N_MBS_VB_pg20_266d80.pdf"/>
        <s v="C:\Users\Monica\Desktop\Training Files\Notes\BENCH\Articles (Dec)\20151229_O_10000029_NEWS_5_3904322252.pdf"/>
        <s v="C:\Users\Monica\Desktop\Training Files\Notes\BENCH\Articles (Dec)\20151228_O_ADBMAGO_NEWS_7_3901430449.pdf"/>
        <s v="C:\Users\Monica\Desktop\Training Files\Notes\BENCH\Articles (Dec)\20151228_M_GARG_FEAT_pgSS1TOSS16_26605d.pdf"/>
        <s v="C:\Users\Monica\Desktop\Training Files\Notes\BENCH\Articles (Dec)\20151228_M_GARG_COVER_pgCOVER,18,101TO121_26604b.pdf"/>
        <s v="C:\Users\Monica\Desktop\Training Files\Notes\BENCH\Articles (Dec)\20151228_O_SSTYL_BLOG_1_025532_Shop Pantones Colors.pdf"/>
        <s v="C:\Users\Monica\Desktop\Training Files\Notes\BENCH\Articles (Dec)\20151228_M_ESQR_FEAT_PG20_265908.pdf"/>
        <s v="C:\Users\Monica\Desktop\Training Files\Notes\BENCH\Articles (Dec)\20151228_M_ESQR_FEAT_pg18_265903.pdf"/>
        <s v="C:\Users\Monica\Desktop\Training Files\Notes\BENCH\Articles (Dec)\20151228_M_GARG_FEAT_pg50_266034.pdf"/>
        <s v="C:\Users\Monica\Desktop\Training Files\Notes\BENCH\Articles (Dec)\20151228_M_GARG_FEAT_PG56_26602c.pdf"/>
        <s v="C:\Users\Monica\Desktop\Training Files\Notes\BENCH\Articles (Dec)\20151228_M_GARG_FEAT_pg57_26602d.pdf"/>
        <s v="C:\Users\Monica\Desktop\Training Files\Notes\BENCH\Articles (Dec)\20151228_M_GARG_FEAT_PG62to64_26602e.pdf"/>
        <s v="C:\Users\Monica\Desktop\Training Files\Notes\BENCH\Articles (Dec)\20151228_M_GARG_FEAT_pg80_26603c_Sales pitch.pdf"/>
        <s v="C:\Users\Monica\Desktop\Training Files\Notes\BENCH\Articles (Dec)\20151228_M_GARG_FEAT_PG65to69_266031.pdf"/>
        <s v="C:\Users\Monica\Desktop\Training Files\Notes\BENCH\Articles (Dec)\20151228_M_GARG_FEAT_pg35TO45_26602b_THE GET.pdf"/>
        <s v="C:\Users\Monica\Desktop\Training Files\Notes\BENCH\Articles (Dec)\20151228_M_GARG_FEAT_PG76,77_26603a.pdf"/>
        <s v="C:\Users\Monica\Desktop\Training Files\Notes\BENCH\Articles (Dec)\20151228_M_GARG_FEAT_PG48,49_266033.pdf"/>
        <s v="C:\Users\Monica\Desktop\Training Files\Notes\BENCH\Articles (Dec)\20151229_N_TDT_LIFE_PG12_268433.pdf"/>
        <s v="C:\Users\Monica\Desktop\Training Files\Notes\BENCH\Articles (Dec)\20151230_O_STYLBIB_NEWS_7_3925570473.pdf"/>
        <s v="C:\Users\Monica\Desktop\Training Files\Notes\BENCH\Articles (Dec)\20151230_O_STYLBIB_NEWS_7_3925564921.pdf"/>
        <s v="C:\Users\Monica\Desktop\Training Files\Notes\BENCH\Articles (Dec)\20151230_O_10000017_NEWS_5_3926257242.pdf"/>
        <s v="C:\Users\Monica\Desktop\Training Files\Notes\BENCH\Articles (Dec)\20151230_N_TPS_LS_pgH2_2688df.pdf"/>
        <s v="C:\Users\Monica\Desktop\Training Files\Notes\BENCH\Articles (Dec)\20151230_O_STYLBIB_NEWS_7_3925360310.pdf"/>
        <s v="C:\Users\Monica\Desktop\Training Files\Notes\BENCH\Articles (Dec)\20151231_O_10000017_NEWS_5_3937449057.pdf"/>
        <s v="C:\Users\Monica\Desktop\Training Files\Notes\BENCH\Articles (Dec)\20151231_O_10000017_NEWS_5_3937449249.pdf"/>
      </sharedItems>
    </cacheField>
    <cacheField name="Path" numFmtId="0">
      <sharedItems>
        <s v="D:\MA Source\Suyen Corporation\2015 Articles\"/>
        <s v="E:\MA Source\Suyen Corporation\2015 Articles\"/>
        <s v="C:\Users\Monica\Desktop\Training Files\Notes\BENCH\Articles (Nov)\"/>
        <s v="C:\Users\Monica\Desktop\Training Files\Notes\BENCH\Articles (Dec)\"/>
      </sharedItems>
    </cacheField>
    <cacheField name="Filetype" numFmtId="38">
      <sharedItems>
        <s v=".pdf"/>
        <s v=".wmv"/>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 Pivot - Reference" cacheId="0" dataCaption="" compact="0" compactData="0">
  <location ref="F9:H16" firstHeaderRow="0" firstDataRow="2" firstDataCol="0" rowPageCount="7" colPageCount="1"/>
  <pivotFields>
    <pivotField name="Fil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Year" axis="axisPage" compact="0" outline="0" multipleItemSelectionAllowed="1" showAll="0">
      <items>
        <item h="1" x="0"/>
        <item x="1"/>
        <item t="default"/>
      </items>
    </pivotField>
    <pivotField name="Quarter" axis="axisPage" compact="0" outline="0" multipleItemSelectionAllowed="1" showAll="0">
      <items>
        <item x="0"/>
        <item x="1"/>
        <item t="default"/>
      </items>
    </pivotField>
    <pivotField name="Month" axis="axisRow" compact="0" outline="0" multipleItemSelectionAllowed="1" showAll="0" sortType="ascending">
      <items>
        <item x="0"/>
        <item x="1"/>
        <item x="2"/>
        <item x="3"/>
        <item x="4"/>
        <item x="5"/>
        <item t="default"/>
      </items>
    </pivotField>
    <pivotField name="Group" compact="0" outline="0" multipleItemSelectionAllowed="1" showAll="0">
      <items>
        <item x="0"/>
        <item x="1"/>
        <item x="2"/>
        <item x="3"/>
        <item x="4"/>
        <item t="default"/>
      </items>
    </pivotField>
    <pivotField name="Company" axis="axisPage" compact="0" outline="0" multipleItemSelectionAllowed="1" showAll="0">
      <items>
        <item h="1" x="0"/>
        <item h="1" x="1"/>
        <item h="1" x="2"/>
        <item h="1" x="3"/>
        <item x="4"/>
        <item t="default"/>
      </items>
    </pivotField>
    <pivotField name="Headli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t="default"/>
      </items>
    </pivotField>
    <pivotField name="view" compact="0" outline="0" multipleItemSelectionAllowed="1" showAll="0">
      <items>
        <item x="0"/>
        <item x="1"/>
        <item t="default"/>
      </items>
    </pivotField>
    <pivotField name="To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t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Reported Category" axis="axisPage" compact="0" outline="0" multipleItemSelectionAllowed="1" showAll="0">
      <items>
        <item x="0"/>
        <item x="1"/>
        <item x="2"/>
        <item x="3"/>
        <item x="4"/>
        <item x="5"/>
        <item x="6"/>
        <item t="default"/>
      </items>
    </pivotField>
    <pivotField name="Media Type" axis="axisPage" compact="0" outline="0" multipleItemSelectionAllowed="1" showAll="0">
      <items>
        <item x="0"/>
        <item x="1"/>
        <item x="2"/>
        <item x="3"/>
        <item t="default"/>
      </items>
    </pivotField>
    <pivotField name="Media Titl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Journalist"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t="default"/>
      </items>
    </pivotField>
    <pivotField name="Tone Category" compact="0" numFmtId="38" outline="0" multipleItemSelectionAllowed="1" showAll="0">
      <items>
        <item x="0"/>
        <item x="1"/>
        <item t="default"/>
      </items>
    </pivotField>
    <pivotField name="Reported Tone" compact="0" numFmtId="165" outline="0" multipleItemSelectionAllowed="1" showAll="0">
      <items>
        <item x="0"/>
        <item x="1"/>
        <item x="2"/>
        <item x="3"/>
        <item t="default"/>
      </items>
    </pivotField>
    <pivotField name="SO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t="default"/>
      </items>
    </pivotField>
    <pivotField name="Total Attribute Points" compact="0" numFmtId="3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Tonality" compact="0" numFmtId="3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name="Ad Valu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t="default"/>
      </items>
    </pivotField>
    <pivotField name="Reported ROI" dataField="1" compact="0" numFmtId="3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t="default"/>
      </items>
    </pivotField>
    <pivotField name="Exposure Volu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t="default"/>
      </items>
    </pivotField>
    <pivotField name="Page Points" compact="0" outline="0" multipleItemSelectionAllowed="1" showAll="0">
      <items>
        <item x="0"/>
        <item x="1"/>
        <item x="2"/>
        <item x="3"/>
        <item x="4"/>
        <item x="5"/>
        <item x="6"/>
        <item x="7"/>
        <item x="8"/>
        <item x="9"/>
        <item t="default"/>
      </items>
    </pivotField>
    <pivotField name="Section Points" compact="0" outline="0" multipleItemSelectionAllowed="1" showAll="0">
      <items>
        <item x="0"/>
        <item x="1"/>
        <item x="2"/>
        <item x="3"/>
        <item x="4"/>
        <item t="default"/>
      </items>
    </pivotField>
    <pivotField name="Visibility" compact="0" outline="0" multipleItemSelectionAllowed="1" showAll="0">
      <items>
        <item x="0"/>
        <item x="1"/>
        <item x="2"/>
        <item x="3"/>
        <item x="4"/>
        <item t="default"/>
      </items>
    </pivotField>
    <pivotField name="ptMention" compact="0" outline="0" multipleItemSelectionAllowed="1" showAll="0">
      <items>
        <item x="0"/>
        <item x="1"/>
        <item x="2"/>
        <item x="3"/>
        <item x="4"/>
        <item x="5"/>
        <item x="6"/>
        <item x="7"/>
        <item x="8"/>
        <item x="9"/>
        <item t="default"/>
      </items>
    </pivotField>
    <pivotField name="ptPara" compact="0" outline="0" multipleItemSelectionAllowed="1" showAll="0">
      <items>
        <item x="0"/>
        <item x="1"/>
        <item x="2"/>
        <item x="3"/>
        <item x="4"/>
        <item t="default"/>
      </items>
    </pivotField>
    <pivotField name="ptHeadline" compact="0" outline="0" multipleItemSelectionAllowed="1" showAll="0">
      <items>
        <item x="0"/>
        <item x="1"/>
        <item x="2"/>
        <item t="default"/>
      </items>
    </pivotField>
    <pivotField name="PtMessage" compact="0" numFmtId="38" outline="0" multipleItemSelectionAllowed="1" showAll="0">
      <items>
        <item x="0"/>
        <item x="1"/>
        <item x="2"/>
        <item x="3"/>
        <item x="4"/>
        <item t="default"/>
      </items>
    </pivotField>
    <pivotField name="ptSpokes" compact="0" outline="0" multipleItemSelectionAllowed="1" showAll="0">
      <items>
        <item x="0"/>
        <item x="1"/>
        <item x="2"/>
        <item x="3"/>
        <item x="4"/>
        <item t="default"/>
      </items>
    </pivotField>
    <pivotField name="Message Count" compact="0" outline="0" multipleItemSelectionAllowed="1" showAll="0">
      <items>
        <item x="0"/>
        <item x="1"/>
        <item x="2"/>
        <item x="3"/>
        <item x="4"/>
        <item x="5"/>
        <item x="6"/>
        <item x="7"/>
        <item x="8"/>
        <item x="9"/>
        <item t="default"/>
      </items>
    </pivotField>
    <pivotField name="Spokesperson Count" compact="0" outline="0" multipleItemSelectionAllowed="1" showAll="0">
      <items>
        <item x="0"/>
        <item x="1"/>
        <item t="default"/>
      </items>
    </pivotField>
    <pivotField name="InHeadline" compact="0" outline="0" multipleItemSelectionAllowed="1" showAll="0">
      <items>
        <item x="0"/>
        <item x="1"/>
        <item t="default"/>
      </items>
    </pivotField>
    <pivotField name="Pag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t="default"/>
      </items>
    </pivotField>
    <pivotField name="Secti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t="default"/>
      </items>
    </pivotField>
    <pivotField name="Path" compact="0" outline="0" multipleItemSelectionAllowed="1" showAll="0">
      <items>
        <item x="0"/>
        <item x="1"/>
        <item x="2"/>
        <item x="3"/>
        <item t="default"/>
      </items>
    </pivotField>
    <pivotField name="Filetype" compact="0" numFmtId="38" outline="0" multipleItemSelectionAllowed="1" showAll="0">
      <items>
        <item x="0"/>
        <item x="1"/>
        <item t="default"/>
      </items>
    </pivotField>
  </pivotFields>
  <rowFields>
    <field x="4"/>
  </rowFields>
  <colFields>
    <field x="-2"/>
  </colFields>
  <pageFields>
    <pageField fld="2"/>
    <pageField fld="3"/>
    <pageField fld="6"/>
    <pageField fld="11"/>
    <pageField fld="12"/>
    <pageField fld="13"/>
    <pageField fld="14"/>
  </pageFields>
  <dataFields>
    <dataField name="SUM of Exposure Volume" fld="22" baseField="0"/>
    <dataField name="SUM of Reported ROI" fld="21"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00FF"/>
      </a:accent1>
      <a:accent2>
        <a:srgbClr val="0072BC"/>
      </a:accent2>
      <a:accent3>
        <a:srgbClr val="7A005B"/>
      </a:accent3>
      <a:accent4>
        <a:srgbClr val="CCFF66"/>
      </a:accent4>
      <a:accent5>
        <a:srgbClr val="FF7C80"/>
      </a:accent5>
      <a:accent6>
        <a:srgbClr val="FFCC00"/>
      </a:accent6>
      <a:hlink>
        <a:srgbClr val="004B88"/>
      </a:hlink>
      <a:folHlink>
        <a:srgbClr val="004B88"/>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1" width="8.71"/>
    <col customWidth="1" min="2" max="2" width="45.57"/>
    <col customWidth="1" min="3" max="3" width="8.71"/>
    <col customWidth="1" min="4" max="4" width="9.14"/>
    <col customWidth="1" min="5" max="26" width="8.71"/>
  </cols>
  <sheetData>
    <row r="1" ht="14.25" customHeight="1">
      <c r="D1" s="1"/>
    </row>
    <row r="2" ht="14.25" customHeight="1">
      <c r="D2" s="1"/>
    </row>
    <row r="3" ht="14.25" customHeight="1">
      <c r="B3" s="2" t="s">
        <v>0</v>
      </c>
      <c r="C3" s="3">
        <v>6.0</v>
      </c>
      <c r="D3" s="1">
        <v>24238.939866999997</v>
      </c>
      <c r="G3" s="4" t="s">
        <v>1</v>
      </c>
      <c r="H3" s="2" t="s">
        <v>2</v>
      </c>
    </row>
    <row r="4" ht="14.25" customHeight="1">
      <c r="B4" s="2" t="s">
        <v>3</v>
      </c>
      <c r="C4" s="3">
        <v>4.0</v>
      </c>
      <c r="D4" s="1">
        <v>30988.528481</v>
      </c>
      <c r="G4" s="5"/>
      <c r="H4" s="2" t="s">
        <v>4</v>
      </c>
    </row>
    <row r="5" ht="14.25" customHeight="1">
      <c r="B5" s="2" t="s">
        <v>5</v>
      </c>
      <c r="C5" s="3">
        <v>3.0</v>
      </c>
      <c r="D5" s="1">
        <v>19983.961047999997</v>
      </c>
      <c r="G5" s="5" t="s">
        <v>5</v>
      </c>
    </row>
    <row r="6" ht="14.25" customHeight="1">
      <c r="B6" s="2" t="s">
        <v>6</v>
      </c>
      <c r="C6" s="3">
        <v>2.0</v>
      </c>
      <c r="D6" s="1">
        <v>80105.806935</v>
      </c>
      <c r="G6" s="5" t="s">
        <v>7</v>
      </c>
      <c r="H6" s="2" t="s">
        <v>8</v>
      </c>
    </row>
    <row r="7" ht="14.25" customHeight="1">
      <c r="B7" s="2" t="s">
        <v>9</v>
      </c>
      <c r="C7" s="3">
        <v>2.0</v>
      </c>
      <c r="D7" s="1">
        <v>1321.5936</v>
      </c>
      <c r="G7" s="5" t="s">
        <v>10</v>
      </c>
      <c r="H7" s="2" t="s">
        <v>11</v>
      </c>
    </row>
    <row r="8" ht="14.25" customHeight="1">
      <c r="C8" s="3"/>
      <c r="D8" s="1"/>
      <c r="G8" s="4"/>
    </row>
    <row r="9" ht="14.25" customHeight="1">
      <c r="C9" s="3"/>
      <c r="D9" s="1"/>
      <c r="G9" s="4"/>
    </row>
    <row r="10" ht="14.25" customHeight="1">
      <c r="B10" s="2" t="s">
        <v>12</v>
      </c>
      <c r="C10" s="3">
        <v>2.0</v>
      </c>
      <c r="D10" s="1">
        <v>63697.971062000004</v>
      </c>
      <c r="G10" s="4" t="s">
        <v>13</v>
      </c>
      <c r="H10" s="2" t="s">
        <v>14</v>
      </c>
    </row>
    <row r="11" ht="14.25" customHeight="1">
      <c r="B11" s="2" t="s">
        <v>15</v>
      </c>
      <c r="C11" s="3">
        <v>2.0</v>
      </c>
      <c r="D11" s="1">
        <v>717.38562</v>
      </c>
      <c r="G11" s="5"/>
      <c r="H11" s="2" t="s">
        <v>16</v>
      </c>
    </row>
    <row r="12" ht="14.25" customHeight="1">
      <c r="B12" s="2" t="s">
        <v>17</v>
      </c>
      <c r="C12" s="3">
        <v>2.0</v>
      </c>
      <c r="D12" s="1">
        <v>10736.428799000001</v>
      </c>
      <c r="G12" s="5" t="s">
        <v>18</v>
      </c>
      <c r="H12" s="2" t="s">
        <v>19</v>
      </c>
    </row>
    <row r="13" ht="14.25" customHeight="1">
      <c r="B13" s="2" t="s">
        <v>20</v>
      </c>
      <c r="C13" s="3">
        <v>2.0</v>
      </c>
      <c r="D13" s="1">
        <v>11014.772727</v>
      </c>
      <c r="G13" s="5" t="s">
        <v>21</v>
      </c>
      <c r="H13" s="2" t="s">
        <v>22</v>
      </c>
    </row>
    <row r="14" ht="14.25" customHeight="1">
      <c r="B14" s="2" t="s">
        <v>23</v>
      </c>
      <c r="C14" s="3">
        <v>2.0</v>
      </c>
      <c r="D14" s="1">
        <v>19538.5225</v>
      </c>
      <c r="G14" s="4" t="s">
        <v>12</v>
      </c>
      <c r="H14" s="2" t="s">
        <v>2</v>
      </c>
    </row>
    <row r="15" ht="14.25" customHeight="1">
      <c r="B15" s="2" t="s">
        <v>24</v>
      </c>
      <c r="C15" s="3">
        <v>2.0</v>
      </c>
      <c r="D15" s="1">
        <v>1124.069333</v>
      </c>
      <c r="G15" s="5"/>
      <c r="H15" s="2" t="s">
        <v>4</v>
      </c>
    </row>
    <row r="16" ht="14.25" customHeight="1">
      <c r="B16" s="2" t="s">
        <v>25</v>
      </c>
      <c r="C16" s="3">
        <v>2.0</v>
      </c>
      <c r="D16" s="1">
        <v>78637.652726</v>
      </c>
      <c r="G16" s="5" t="s">
        <v>15</v>
      </c>
      <c r="H16" s="2" t="s">
        <v>4</v>
      </c>
    </row>
    <row r="17" ht="14.25" customHeight="1">
      <c r="B17" s="2" t="s">
        <v>26</v>
      </c>
      <c r="C17" s="3">
        <v>2.0</v>
      </c>
      <c r="D17" s="1">
        <v>576.72225</v>
      </c>
      <c r="G17" s="4" t="s">
        <v>17</v>
      </c>
      <c r="H17" s="2" t="s">
        <v>2</v>
      </c>
    </row>
    <row r="18" ht="14.25" customHeight="1">
      <c r="B18" s="2" t="s">
        <v>27</v>
      </c>
      <c r="C18" s="3">
        <v>2.0</v>
      </c>
      <c r="D18" s="1">
        <v>122158.35999900001</v>
      </c>
      <c r="G18" s="5"/>
      <c r="H18" s="2" t="s">
        <v>4</v>
      </c>
    </row>
    <row r="19" ht="14.25" customHeight="1">
      <c r="B19" s="2" t="s">
        <v>28</v>
      </c>
      <c r="C19" s="3">
        <v>2.0</v>
      </c>
      <c r="D19" s="1">
        <v>89062.859939</v>
      </c>
      <c r="G19" s="5" t="s">
        <v>29</v>
      </c>
      <c r="H19" s="2" t="s">
        <v>30</v>
      </c>
    </row>
    <row r="20" ht="14.25" customHeight="1">
      <c r="B20" s="2" t="s">
        <v>7</v>
      </c>
      <c r="C20" s="3">
        <v>1.0</v>
      </c>
      <c r="D20" s="1">
        <v>12720.208421</v>
      </c>
      <c r="G20" s="5" t="s">
        <v>31</v>
      </c>
      <c r="H20" s="2" t="s">
        <v>32</v>
      </c>
    </row>
    <row r="21" ht="14.25" customHeight="1">
      <c r="B21" s="2" t="s">
        <v>10</v>
      </c>
      <c r="C21" s="3">
        <v>1.0</v>
      </c>
      <c r="D21" s="1">
        <v>126403.86</v>
      </c>
      <c r="G21" s="5" t="s">
        <v>33</v>
      </c>
      <c r="H21" s="2" t="s">
        <v>34</v>
      </c>
    </row>
    <row r="22" ht="14.25" customHeight="1">
      <c r="B22" s="2" t="s">
        <v>18</v>
      </c>
      <c r="C22" s="3">
        <v>1.0</v>
      </c>
      <c r="D22" s="1">
        <v>899649.18</v>
      </c>
      <c r="G22" s="5" t="s">
        <v>35</v>
      </c>
      <c r="H22" s="2" t="s">
        <v>36</v>
      </c>
    </row>
    <row r="23" ht="14.25" customHeight="1">
      <c r="B23" s="2" t="s">
        <v>21</v>
      </c>
      <c r="C23" s="3">
        <v>1.0</v>
      </c>
      <c r="D23" s="1">
        <v>16812.362666</v>
      </c>
      <c r="G23" s="5" t="s">
        <v>37</v>
      </c>
      <c r="H23" s="2" t="s">
        <v>38</v>
      </c>
    </row>
    <row r="24" ht="14.25" customHeight="1">
      <c r="B24" s="2" t="s">
        <v>29</v>
      </c>
      <c r="C24" s="3">
        <v>1.0</v>
      </c>
      <c r="D24" s="1">
        <v>19641.450222</v>
      </c>
      <c r="G24" s="5" t="s">
        <v>39</v>
      </c>
      <c r="H24" s="2" t="s">
        <v>40</v>
      </c>
    </row>
    <row r="25" ht="14.25" customHeight="1">
      <c r="B25" s="2" t="s">
        <v>31</v>
      </c>
      <c r="C25" s="3">
        <v>1.0</v>
      </c>
      <c r="D25" s="1">
        <v>9513.667057</v>
      </c>
      <c r="G25" s="5" t="s">
        <v>20</v>
      </c>
      <c r="H25" s="2" t="s">
        <v>14</v>
      </c>
    </row>
    <row r="26" ht="14.25" customHeight="1">
      <c r="B26" s="2" t="s">
        <v>33</v>
      </c>
      <c r="C26" s="3">
        <v>1.0</v>
      </c>
      <c r="D26" s="1">
        <v>2079.0</v>
      </c>
      <c r="G26" s="5" t="s">
        <v>41</v>
      </c>
      <c r="H26" s="2" t="s">
        <v>40</v>
      </c>
    </row>
    <row r="27" ht="14.25" customHeight="1">
      <c r="B27" s="2" t="s">
        <v>35</v>
      </c>
      <c r="C27" s="3">
        <v>1.0</v>
      </c>
      <c r="D27" s="1">
        <v>318.315789</v>
      </c>
      <c r="G27" s="5" t="s">
        <v>42</v>
      </c>
      <c r="H27" s="2" t="s">
        <v>43</v>
      </c>
    </row>
    <row r="28" ht="14.25" customHeight="1">
      <c r="B28" s="2" t="s">
        <v>37</v>
      </c>
      <c r="C28" s="3">
        <v>1.0</v>
      </c>
      <c r="D28" s="1">
        <v>1498.241818</v>
      </c>
      <c r="G28" s="5" t="s">
        <v>44</v>
      </c>
      <c r="H28" s="2" t="s">
        <v>45</v>
      </c>
    </row>
    <row r="29" ht="14.25" customHeight="1">
      <c r="B29" s="2" t="s">
        <v>39</v>
      </c>
      <c r="C29" s="3">
        <v>1.0</v>
      </c>
      <c r="D29" s="1">
        <v>105680.63625</v>
      </c>
      <c r="G29" s="5" t="s">
        <v>46</v>
      </c>
      <c r="H29" s="2" t="s">
        <v>47</v>
      </c>
    </row>
    <row r="30" ht="14.25" customHeight="1">
      <c r="B30" s="2" t="s">
        <v>41</v>
      </c>
      <c r="C30" s="3">
        <v>1.0</v>
      </c>
      <c r="D30" s="1">
        <v>300648.257143</v>
      </c>
      <c r="G30" s="5" t="s">
        <v>48</v>
      </c>
      <c r="H30" s="2" t="s">
        <v>49</v>
      </c>
    </row>
    <row r="31" ht="14.25" customHeight="1">
      <c r="B31" s="2" t="s">
        <v>42</v>
      </c>
      <c r="C31" s="3">
        <v>1.0</v>
      </c>
      <c r="D31" s="1">
        <v>1323.0</v>
      </c>
      <c r="G31" s="5" t="s">
        <v>50</v>
      </c>
      <c r="H31" s="2" t="s">
        <v>38</v>
      </c>
    </row>
    <row r="32" ht="14.25" customHeight="1">
      <c r="B32" s="2" t="s">
        <v>44</v>
      </c>
      <c r="C32" s="3">
        <v>1.0</v>
      </c>
      <c r="D32" s="1">
        <v>168.0</v>
      </c>
      <c r="G32" s="5" t="s">
        <v>51</v>
      </c>
      <c r="H32" s="2" t="s">
        <v>52</v>
      </c>
    </row>
    <row r="33" ht="14.25" customHeight="1">
      <c r="B33" s="2" t="s">
        <v>46</v>
      </c>
      <c r="C33" s="3">
        <v>1.0</v>
      </c>
      <c r="D33" s="1">
        <v>3554.582463</v>
      </c>
      <c r="G33" s="5" t="s">
        <v>23</v>
      </c>
      <c r="H33" s="2" t="s">
        <v>22</v>
      </c>
    </row>
    <row r="34" ht="14.25" customHeight="1">
      <c r="B34" s="2" t="s">
        <v>48</v>
      </c>
      <c r="C34" s="3">
        <v>1.0</v>
      </c>
      <c r="D34" s="1">
        <v>28265.854983</v>
      </c>
      <c r="G34" s="4" t="s">
        <v>24</v>
      </c>
      <c r="H34" s="2" t="s">
        <v>53</v>
      </c>
    </row>
    <row r="35" ht="14.25" customHeight="1">
      <c r="B35" s="2" t="s">
        <v>50</v>
      </c>
      <c r="C35" s="3">
        <v>1.0</v>
      </c>
      <c r="D35" s="1">
        <v>217.89</v>
      </c>
      <c r="G35" s="5"/>
      <c r="H35" s="2" t="s">
        <v>54</v>
      </c>
    </row>
    <row r="36" ht="14.25" customHeight="1">
      <c r="B36" s="2" t="s">
        <v>51</v>
      </c>
      <c r="C36" s="3">
        <v>1.0</v>
      </c>
      <c r="D36" s="1">
        <v>340917.291</v>
      </c>
      <c r="G36" s="5" t="s">
        <v>55</v>
      </c>
      <c r="H36" s="2" t="s">
        <v>56</v>
      </c>
    </row>
    <row r="37" ht="14.25" customHeight="1">
      <c r="B37" s="2" t="s">
        <v>55</v>
      </c>
      <c r="C37" s="3">
        <v>1.0</v>
      </c>
      <c r="D37" s="1">
        <v>187.516428</v>
      </c>
      <c r="G37" s="5" t="s">
        <v>57</v>
      </c>
      <c r="H37" s="2" t="s">
        <v>58</v>
      </c>
    </row>
    <row r="38" ht="14.25" customHeight="1">
      <c r="B38" s="2" t="s">
        <v>57</v>
      </c>
      <c r="C38" s="3">
        <v>1.0</v>
      </c>
      <c r="D38" s="1">
        <v>204.0</v>
      </c>
      <c r="G38" s="4" t="s">
        <v>25</v>
      </c>
      <c r="H38" s="2" t="s">
        <v>2</v>
      </c>
    </row>
    <row r="39" ht="14.25" customHeight="1">
      <c r="B39" s="2" t="s">
        <v>59</v>
      </c>
      <c r="C39" s="3">
        <v>1.0</v>
      </c>
      <c r="D39" s="1">
        <v>9218.553333</v>
      </c>
      <c r="G39" s="5"/>
      <c r="H39" s="2" t="s">
        <v>4</v>
      </c>
    </row>
    <row r="40" ht="14.25" customHeight="1">
      <c r="B40" s="2" t="s">
        <v>60</v>
      </c>
      <c r="C40" s="3">
        <v>1.0</v>
      </c>
      <c r="D40" s="1">
        <v>9596.273666</v>
      </c>
      <c r="G40" s="5" t="s">
        <v>59</v>
      </c>
      <c r="H40" s="2" t="s">
        <v>22</v>
      </c>
    </row>
    <row r="41" ht="14.25" customHeight="1">
      <c r="B41" s="2" t="s">
        <v>61</v>
      </c>
      <c r="C41" s="3">
        <v>1.0</v>
      </c>
      <c r="D41" s="1">
        <v>10437.76</v>
      </c>
      <c r="G41" s="4" t="s">
        <v>26</v>
      </c>
      <c r="H41" s="2" t="s">
        <v>62</v>
      </c>
    </row>
    <row r="42" ht="14.25" customHeight="1">
      <c r="B42" s="2" t="s">
        <v>63</v>
      </c>
      <c r="C42" s="3">
        <v>1.0</v>
      </c>
      <c r="D42" s="1">
        <v>6392.519563</v>
      </c>
      <c r="G42" s="5"/>
      <c r="H42" s="2" t="s">
        <v>64</v>
      </c>
    </row>
    <row r="43" ht="14.25" customHeight="1">
      <c r="B43" s="2" t="s">
        <v>65</v>
      </c>
      <c r="C43" s="3">
        <v>1.0</v>
      </c>
      <c r="D43" s="1">
        <v>3024.0</v>
      </c>
      <c r="G43" s="5" t="s">
        <v>60</v>
      </c>
      <c r="H43" s="2" t="s">
        <v>40</v>
      </c>
    </row>
    <row r="44" ht="14.25" customHeight="1">
      <c r="B44" s="2" t="s">
        <v>66</v>
      </c>
      <c r="C44" s="3">
        <v>1.0</v>
      </c>
      <c r="D44" s="1">
        <v>10410.597142</v>
      </c>
      <c r="G44" s="5" t="s">
        <v>61</v>
      </c>
      <c r="H44" s="2" t="s">
        <v>67</v>
      </c>
    </row>
    <row r="45" ht="14.25" customHeight="1">
      <c r="B45" s="2" t="s">
        <v>68</v>
      </c>
      <c r="C45" s="3">
        <v>1.0</v>
      </c>
      <c r="D45" s="1">
        <v>1728.0</v>
      </c>
      <c r="G45" s="4" t="s">
        <v>69</v>
      </c>
      <c r="H45" s="2" t="s">
        <v>70</v>
      </c>
    </row>
    <row r="46" ht="14.25" customHeight="1">
      <c r="B46" s="2" t="s">
        <v>71</v>
      </c>
      <c r="C46" s="3">
        <v>1.0</v>
      </c>
      <c r="D46" s="1">
        <v>1612.8</v>
      </c>
      <c r="G46" s="4"/>
      <c r="H46" s="2" t="s">
        <v>14</v>
      </c>
    </row>
    <row r="47" ht="14.25" customHeight="1">
      <c r="B47" s="2" t="s">
        <v>72</v>
      </c>
      <c r="C47" s="3">
        <v>1.0</v>
      </c>
      <c r="D47" s="1">
        <v>70145.471133</v>
      </c>
      <c r="G47" s="4"/>
      <c r="H47" s="2" t="s">
        <v>16</v>
      </c>
    </row>
    <row r="48" ht="14.25" customHeight="1">
      <c r="B48" s="2" t="s">
        <v>73</v>
      </c>
      <c r="C48" s="3">
        <v>1.0</v>
      </c>
      <c r="D48" s="1">
        <v>4982.001595</v>
      </c>
      <c r="G48" s="5"/>
      <c r="H48" s="2" t="s">
        <v>74</v>
      </c>
    </row>
    <row r="49" ht="14.25" customHeight="1">
      <c r="D49" s="1"/>
      <c r="G49" s="4" t="s">
        <v>27</v>
      </c>
      <c r="H49" s="2" t="s">
        <v>47</v>
      </c>
    </row>
    <row r="50" ht="14.25" customHeight="1">
      <c r="D50" s="1"/>
      <c r="G50" s="5"/>
      <c r="H50" s="2" t="s">
        <v>45</v>
      </c>
    </row>
    <row r="51" ht="14.25" customHeight="1">
      <c r="D51" s="1"/>
      <c r="G51" s="5" t="s">
        <v>63</v>
      </c>
      <c r="H51" s="2" t="s">
        <v>40</v>
      </c>
    </row>
    <row r="52" ht="14.25" customHeight="1">
      <c r="D52" s="1"/>
      <c r="G52" s="5" t="s">
        <v>65</v>
      </c>
      <c r="H52" s="2" t="s">
        <v>75</v>
      </c>
    </row>
    <row r="53" ht="14.25" customHeight="1">
      <c r="D53" s="1"/>
      <c r="G53" s="4" t="s">
        <v>76</v>
      </c>
      <c r="H53" s="2" t="s">
        <v>77</v>
      </c>
    </row>
    <row r="54" ht="14.25" customHeight="1">
      <c r="D54" s="1"/>
      <c r="G54" s="4"/>
      <c r="H54" s="2" t="s">
        <v>78</v>
      </c>
    </row>
    <row r="55" ht="14.25" customHeight="1">
      <c r="D55" s="1"/>
      <c r="G55" s="5"/>
      <c r="H55" s="2" t="s">
        <v>79</v>
      </c>
    </row>
    <row r="56" ht="14.25" customHeight="1">
      <c r="D56" s="1"/>
      <c r="G56" s="5" t="s">
        <v>66</v>
      </c>
      <c r="H56" s="2" t="s">
        <v>38</v>
      </c>
    </row>
    <row r="57" ht="14.25" customHeight="1">
      <c r="D57" s="1"/>
      <c r="G57" s="5" t="s">
        <v>28</v>
      </c>
      <c r="H57" s="2" t="s">
        <v>2</v>
      </c>
    </row>
    <row r="58" ht="14.25" customHeight="1">
      <c r="D58" s="1"/>
      <c r="G58" s="5" t="s">
        <v>68</v>
      </c>
      <c r="H58" s="2" t="s">
        <v>4</v>
      </c>
    </row>
    <row r="59" ht="14.25" customHeight="1">
      <c r="D59" s="1"/>
      <c r="G59" s="5" t="s">
        <v>71</v>
      </c>
      <c r="H59" s="2" t="s">
        <v>4</v>
      </c>
    </row>
    <row r="60" ht="14.25" customHeight="1">
      <c r="D60" s="1"/>
      <c r="G60" s="5" t="s">
        <v>72</v>
      </c>
      <c r="H60" s="2" t="s">
        <v>47</v>
      </c>
    </row>
    <row r="61" ht="14.25" customHeight="1">
      <c r="D61" s="1"/>
      <c r="G61" s="4" t="s">
        <v>73</v>
      </c>
      <c r="H61" s="2" t="s">
        <v>80</v>
      </c>
    </row>
    <row r="62" ht="14.25" customHeight="1">
      <c r="D62" s="1"/>
    </row>
    <row r="63" ht="14.25" customHeight="1">
      <c r="D63" s="1"/>
    </row>
    <row r="64" ht="14.25" customHeight="1">
      <c r="D64" s="1"/>
    </row>
    <row r="65" ht="14.25" customHeight="1">
      <c r="D65" s="1"/>
    </row>
    <row r="66" ht="14.25" customHeight="1">
      <c r="D66" s="1"/>
    </row>
    <row r="67" ht="14.25" customHeight="1">
      <c r="D67" s="1"/>
    </row>
    <row r="68" ht="14.25" customHeight="1">
      <c r="D68" s="1"/>
    </row>
    <row r="69" ht="14.25" customHeight="1">
      <c r="D69" s="1"/>
    </row>
    <row r="70" ht="14.25" customHeight="1">
      <c r="D70" s="1"/>
    </row>
    <row r="71" ht="14.25" customHeight="1">
      <c r="D71" s="1"/>
    </row>
    <row r="72" ht="14.25" customHeight="1">
      <c r="D72" s="1"/>
    </row>
    <row r="73" ht="14.25" customHeight="1">
      <c r="D73" s="1"/>
    </row>
    <row r="74" ht="14.25" customHeight="1">
      <c r="D74" s="1"/>
    </row>
    <row r="75" ht="14.25" customHeight="1">
      <c r="D75" s="1"/>
    </row>
    <row r="76" ht="14.25" customHeight="1">
      <c r="D76" s="1"/>
    </row>
    <row r="77" ht="14.25" customHeight="1">
      <c r="D77" s="1"/>
    </row>
    <row r="78" ht="14.25" customHeight="1">
      <c r="D78" s="1"/>
    </row>
    <row r="79" ht="14.25" customHeight="1">
      <c r="D79" s="1"/>
    </row>
    <row r="80" ht="14.25" customHeight="1">
      <c r="D80" s="1"/>
    </row>
    <row r="81" ht="14.25" customHeight="1">
      <c r="D81" s="1"/>
    </row>
    <row r="82" ht="14.25" customHeight="1">
      <c r="D82" s="1"/>
    </row>
    <row r="83" ht="14.25" customHeight="1">
      <c r="D83" s="1"/>
    </row>
    <row r="84" ht="14.25" customHeight="1">
      <c r="D84" s="1"/>
    </row>
    <row r="85" ht="14.25" customHeight="1">
      <c r="D85" s="1"/>
    </row>
    <row r="86" ht="14.25" customHeight="1">
      <c r="D86" s="1"/>
    </row>
    <row r="87" ht="14.25" customHeight="1">
      <c r="D87" s="1"/>
    </row>
    <row r="88" ht="14.25" customHeight="1">
      <c r="D88" s="1"/>
    </row>
    <row r="89" ht="14.25" customHeight="1">
      <c r="D89" s="1"/>
    </row>
    <row r="90" ht="14.25" customHeight="1">
      <c r="D90" s="1"/>
    </row>
    <row r="91" ht="14.25" customHeight="1">
      <c r="D91" s="1"/>
    </row>
    <row r="92" ht="14.25" customHeight="1">
      <c r="D92" s="1"/>
    </row>
    <row r="93" ht="14.25" customHeight="1">
      <c r="D93" s="1"/>
    </row>
    <row r="94" ht="14.25" customHeight="1">
      <c r="D94" s="1"/>
    </row>
    <row r="95" ht="14.25" customHeight="1">
      <c r="D95" s="1"/>
    </row>
    <row r="96" ht="14.25" customHeight="1">
      <c r="D96" s="1"/>
    </row>
    <row r="97" ht="14.25" customHeight="1">
      <c r="D97" s="1"/>
    </row>
    <row r="98" ht="14.25" customHeight="1">
      <c r="D98" s="1"/>
    </row>
    <row r="99" ht="14.25" customHeight="1">
      <c r="D99" s="1"/>
    </row>
    <row r="100" ht="14.25" customHeight="1">
      <c r="D100" s="1"/>
    </row>
    <row r="101" ht="14.25" customHeight="1">
      <c r="D101" s="1"/>
    </row>
    <row r="102" ht="14.25" customHeight="1">
      <c r="D102" s="1"/>
    </row>
    <row r="103" ht="14.25" customHeight="1">
      <c r="D103" s="1"/>
    </row>
    <row r="104" ht="14.25" customHeight="1">
      <c r="D104" s="1"/>
    </row>
    <row r="105" ht="14.25" customHeight="1">
      <c r="D105" s="1"/>
    </row>
    <row r="106" ht="14.25" customHeight="1">
      <c r="D106" s="1"/>
    </row>
    <row r="107" ht="14.25" customHeight="1">
      <c r="D107" s="1"/>
    </row>
    <row r="108" ht="14.25" customHeight="1">
      <c r="D108" s="1"/>
    </row>
    <row r="109" ht="14.25" customHeight="1">
      <c r="D109" s="1"/>
    </row>
    <row r="110" ht="14.25" customHeight="1">
      <c r="D110" s="1"/>
    </row>
    <row r="111" ht="14.25" customHeight="1">
      <c r="D111" s="1"/>
    </row>
    <row r="112" ht="14.25" customHeight="1">
      <c r="D112" s="1"/>
    </row>
    <row r="113" ht="14.25" customHeight="1">
      <c r="D113" s="1"/>
    </row>
    <row r="114" ht="14.25" customHeight="1">
      <c r="D114" s="1"/>
    </row>
    <row r="115" ht="14.25" customHeight="1">
      <c r="D115" s="1"/>
    </row>
    <row r="116" ht="14.25" customHeight="1">
      <c r="D116" s="1"/>
    </row>
    <row r="117" ht="14.25" customHeight="1">
      <c r="D117" s="1"/>
    </row>
    <row r="118" ht="14.25" customHeight="1">
      <c r="D118" s="1"/>
    </row>
    <row r="119" ht="14.25" customHeight="1">
      <c r="D119" s="1"/>
    </row>
    <row r="120" ht="14.25" customHeight="1">
      <c r="D120" s="1"/>
    </row>
    <row r="121" ht="14.25" customHeight="1">
      <c r="D121" s="1"/>
    </row>
    <row r="122" ht="14.25" customHeight="1">
      <c r="D122" s="1"/>
    </row>
    <row r="123" ht="14.25" customHeight="1">
      <c r="D123" s="1"/>
    </row>
    <row r="124" ht="14.25" customHeight="1">
      <c r="D124" s="1"/>
    </row>
    <row r="125" ht="14.25" customHeight="1">
      <c r="D125" s="1"/>
    </row>
    <row r="126" ht="14.25" customHeight="1">
      <c r="D126" s="1"/>
    </row>
    <row r="127" ht="14.25" customHeight="1">
      <c r="D127" s="1"/>
    </row>
    <row r="128" ht="14.25" customHeight="1">
      <c r="D128" s="1"/>
    </row>
    <row r="129" ht="14.25" customHeight="1">
      <c r="D129" s="1"/>
    </row>
    <row r="130" ht="14.25" customHeight="1">
      <c r="D130" s="1"/>
    </row>
    <row r="131" ht="14.25" customHeight="1">
      <c r="D131" s="1"/>
    </row>
    <row r="132" ht="14.25" customHeight="1">
      <c r="D132" s="1"/>
    </row>
    <row r="133" ht="14.25" customHeight="1">
      <c r="D133" s="1"/>
    </row>
    <row r="134" ht="14.25" customHeight="1">
      <c r="D134" s="1"/>
    </row>
    <row r="135" ht="14.25" customHeight="1">
      <c r="D135" s="1"/>
    </row>
    <row r="136" ht="14.25" customHeight="1">
      <c r="D136" s="1"/>
    </row>
    <row r="137" ht="14.25" customHeight="1">
      <c r="D137" s="1"/>
    </row>
    <row r="138" ht="14.25" customHeight="1">
      <c r="D138" s="1"/>
    </row>
    <row r="139" ht="14.25" customHeight="1">
      <c r="D139" s="1"/>
    </row>
    <row r="140" ht="14.25" customHeight="1">
      <c r="D140" s="1"/>
    </row>
    <row r="141" ht="14.25" customHeight="1">
      <c r="D141" s="1"/>
    </row>
    <row r="142" ht="14.25" customHeight="1">
      <c r="D142" s="1"/>
    </row>
    <row r="143" ht="14.25" customHeight="1">
      <c r="D143" s="1"/>
    </row>
    <row r="144" ht="14.25" customHeight="1">
      <c r="D144" s="1"/>
    </row>
    <row r="145" ht="14.25" customHeight="1">
      <c r="D145" s="1"/>
    </row>
    <row r="146" ht="14.25" customHeight="1">
      <c r="D146" s="1"/>
    </row>
    <row r="147" ht="14.25" customHeight="1">
      <c r="D147" s="1"/>
    </row>
    <row r="148" ht="14.25" customHeight="1">
      <c r="D148" s="1"/>
    </row>
    <row r="149" ht="14.25" customHeight="1">
      <c r="D149" s="1"/>
    </row>
    <row r="150" ht="14.25" customHeight="1">
      <c r="D150" s="1"/>
    </row>
    <row r="151" ht="14.25" customHeight="1">
      <c r="D151" s="1"/>
    </row>
    <row r="152" ht="14.25" customHeight="1">
      <c r="D152" s="1"/>
    </row>
    <row r="153" ht="14.25" customHeight="1">
      <c r="D153" s="1"/>
    </row>
    <row r="154" ht="14.25" customHeight="1">
      <c r="D154" s="1"/>
    </row>
    <row r="155" ht="14.25" customHeight="1">
      <c r="D155" s="1"/>
    </row>
    <row r="156" ht="14.25" customHeight="1">
      <c r="D156" s="1"/>
    </row>
    <row r="157" ht="14.25" customHeight="1">
      <c r="D157" s="1"/>
    </row>
    <row r="158" ht="14.25" customHeight="1">
      <c r="D158" s="1"/>
    </row>
    <row r="159" ht="14.25" customHeight="1">
      <c r="D159" s="1"/>
    </row>
    <row r="160" ht="14.25" customHeight="1">
      <c r="D160" s="1"/>
    </row>
    <row r="161" ht="14.25" customHeight="1">
      <c r="D161" s="1"/>
    </row>
    <row r="162" ht="14.25" customHeight="1">
      <c r="D162" s="1"/>
    </row>
    <row r="163" ht="14.25" customHeight="1">
      <c r="D163" s="1"/>
    </row>
    <row r="164" ht="14.25" customHeight="1">
      <c r="D164" s="1"/>
    </row>
    <row r="165" ht="14.25" customHeight="1">
      <c r="D165" s="1"/>
    </row>
    <row r="166" ht="14.25" customHeight="1">
      <c r="D166" s="1"/>
    </row>
    <row r="167" ht="14.25" customHeight="1">
      <c r="D167" s="1"/>
    </row>
    <row r="168" ht="14.25" customHeight="1">
      <c r="D168" s="1"/>
    </row>
    <row r="169" ht="14.25" customHeight="1">
      <c r="D169" s="1"/>
    </row>
    <row r="170" ht="14.25" customHeight="1">
      <c r="D170" s="1"/>
    </row>
    <row r="171" ht="14.25" customHeight="1">
      <c r="D171" s="1"/>
    </row>
    <row r="172" ht="14.25" customHeight="1">
      <c r="D172" s="1"/>
    </row>
    <row r="173" ht="14.25" customHeight="1">
      <c r="D173" s="1"/>
    </row>
    <row r="174" ht="14.25" customHeight="1">
      <c r="D174" s="1"/>
    </row>
    <row r="175" ht="14.25" customHeight="1">
      <c r="D175" s="1"/>
    </row>
    <row r="176" ht="14.25" customHeight="1">
      <c r="D176" s="1"/>
    </row>
    <row r="177" ht="14.25" customHeight="1">
      <c r="D177" s="1"/>
    </row>
    <row r="178" ht="14.25" customHeight="1">
      <c r="D178" s="1"/>
    </row>
    <row r="179" ht="14.25" customHeight="1">
      <c r="D179" s="1"/>
    </row>
    <row r="180" ht="14.25" customHeight="1">
      <c r="D180" s="1"/>
    </row>
    <row r="181" ht="14.25" customHeight="1">
      <c r="D181" s="1"/>
    </row>
    <row r="182" ht="14.25" customHeight="1">
      <c r="D182" s="1"/>
    </row>
    <row r="183" ht="14.25" customHeight="1">
      <c r="D183" s="1"/>
    </row>
    <row r="184" ht="14.25" customHeight="1">
      <c r="D184" s="1"/>
    </row>
    <row r="185" ht="14.25" customHeight="1">
      <c r="D185" s="1"/>
    </row>
    <row r="186" ht="14.25" customHeight="1">
      <c r="D186" s="1"/>
    </row>
    <row r="187" ht="14.25" customHeight="1">
      <c r="D187" s="1"/>
    </row>
    <row r="188" ht="14.25" customHeight="1">
      <c r="D188" s="1"/>
    </row>
    <row r="189" ht="14.25" customHeight="1">
      <c r="D189" s="1"/>
    </row>
    <row r="190" ht="14.25" customHeight="1">
      <c r="D190" s="1"/>
    </row>
    <row r="191" ht="14.25" customHeight="1">
      <c r="D191" s="1"/>
    </row>
    <row r="192" ht="14.25" customHeight="1">
      <c r="D192" s="1"/>
    </row>
    <row r="193" ht="14.25" customHeight="1">
      <c r="D193" s="1"/>
    </row>
    <row r="194" ht="14.25" customHeight="1">
      <c r="D194" s="1"/>
    </row>
    <row r="195" ht="14.25" customHeight="1">
      <c r="D195" s="1"/>
    </row>
    <row r="196" ht="14.25" customHeight="1">
      <c r="D196" s="1"/>
    </row>
    <row r="197" ht="14.25" customHeight="1">
      <c r="D197" s="1"/>
    </row>
    <row r="198" ht="14.25" customHeight="1">
      <c r="D198" s="1"/>
    </row>
    <row r="199" ht="14.25" customHeight="1">
      <c r="D199" s="1"/>
    </row>
    <row r="200" ht="14.25" customHeight="1">
      <c r="D200" s="1"/>
    </row>
    <row r="201" ht="14.25" customHeight="1">
      <c r="D201" s="1"/>
    </row>
    <row r="202" ht="14.25" customHeight="1">
      <c r="D202" s="1"/>
    </row>
    <row r="203" ht="14.25" customHeight="1">
      <c r="D203" s="1"/>
    </row>
    <row r="204" ht="14.25" customHeight="1">
      <c r="D204" s="1"/>
    </row>
    <row r="205" ht="14.25" customHeight="1">
      <c r="D205" s="1"/>
    </row>
    <row r="206" ht="14.25" customHeight="1">
      <c r="D206" s="1"/>
    </row>
    <row r="207" ht="14.25" customHeight="1">
      <c r="D207" s="1"/>
    </row>
    <row r="208" ht="14.25" customHeight="1">
      <c r="D208" s="1"/>
    </row>
    <row r="209" ht="14.25" customHeight="1">
      <c r="D209" s="1"/>
    </row>
    <row r="210" ht="14.25" customHeight="1">
      <c r="D210" s="1"/>
    </row>
    <row r="211" ht="14.25" customHeight="1">
      <c r="D211" s="1"/>
    </row>
    <row r="212" ht="14.25" customHeight="1">
      <c r="D212" s="1"/>
    </row>
    <row r="213" ht="14.25" customHeight="1">
      <c r="D213" s="1"/>
    </row>
    <row r="214" ht="14.25" customHeight="1">
      <c r="D214" s="1"/>
    </row>
    <row r="215" ht="14.25" customHeight="1">
      <c r="D215" s="1"/>
    </row>
    <row r="216" ht="14.25" customHeight="1">
      <c r="D216" s="1"/>
    </row>
    <row r="217" ht="14.25" customHeight="1">
      <c r="D217" s="1"/>
    </row>
    <row r="218" ht="14.25" customHeight="1">
      <c r="D218" s="1"/>
    </row>
    <row r="219" ht="14.25" customHeight="1">
      <c r="D219" s="1"/>
    </row>
    <row r="220" ht="14.25" customHeight="1">
      <c r="D220" s="1"/>
    </row>
    <row r="221" ht="14.25" customHeight="1">
      <c r="D221" s="1"/>
    </row>
    <row r="222" ht="14.25" customHeight="1">
      <c r="D222" s="1"/>
    </row>
    <row r="223" ht="14.25" customHeight="1">
      <c r="D223" s="1"/>
    </row>
    <row r="224" ht="14.25" customHeight="1">
      <c r="D224" s="1"/>
    </row>
    <row r="225" ht="14.25" customHeight="1">
      <c r="D225" s="1"/>
    </row>
    <row r="226" ht="14.25" customHeight="1">
      <c r="D226" s="1"/>
    </row>
    <row r="227" ht="14.25" customHeight="1">
      <c r="D227" s="1"/>
    </row>
    <row r="228" ht="14.25" customHeight="1">
      <c r="D228" s="1"/>
    </row>
    <row r="229" ht="14.25" customHeight="1">
      <c r="D229" s="1"/>
    </row>
    <row r="230" ht="14.25" customHeight="1">
      <c r="D230" s="1"/>
    </row>
    <row r="231" ht="14.25" customHeight="1">
      <c r="D231" s="1"/>
    </row>
    <row r="232" ht="14.25" customHeight="1">
      <c r="D232" s="1"/>
    </row>
    <row r="233" ht="14.25" customHeight="1">
      <c r="D233" s="1"/>
    </row>
    <row r="234" ht="14.25" customHeight="1">
      <c r="D234" s="1"/>
    </row>
    <row r="235" ht="14.25" customHeight="1">
      <c r="D235" s="1"/>
    </row>
    <row r="236" ht="14.25" customHeight="1">
      <c r="D236" s="1"/>
    </row>
    <row r="237" ht="14.25" customHeight="1">
      <c r="D237" s="1"/>
    </row>
    <row r="238" ht="14.25" customHeight="1">
      <c r="D238" s="1"/>
    </row>
    <row r="239" ht="14.25" customHeight="1">
      <c r="D239" s="1"/>
    </row>
    <row r="240" ht="14.25" customHeight="1">
      <c r="D240" s="1"/>
    </row>
    <row r="241" ht="14.25" customHeight="1">
      <c r="D241" s="1"/>
    </row>
    <row r="242" ht="14.25" customHeight="1">
      <c r="D242" s="1"/>
    </row>
    <row r="243" ht="14.25" customHeight="1">
      <c r="D243" s="1"/>
    </row>
    <row r="244" ht="14.25" customHeight="1">
      <c r="D244" s="1"/>
    </row>
    <row r="245" ht="14.25" customHeight="1">
      <c r="D245" s="1"/>
    </row>
    <row r="246" ht="14.25" customHeight="1">
      <c r="D246" s="1"/>
    </row>
    <row r="247" ht="14.25" customHeight="1">
      <c r="D247" s="1"/>
    </row>
    <row r="248" ht="14.25" customHeight="1">
      <c r="D248" s="1"/>
    </row>
    <row r="249" ht="14.25" customHeight="1">
      <c r="D249" s="1"/>
    </row>
    <row r="250" ht="14.25" customHeight="1">
      <c r="D250" s="1"/>
    </row>
    <row r="251" ht="14.25" customHeight="1">
      <c r="D251" s="1"/>
    </row>
    <row r="252" ht="14.25" customHeight="1">
      <c r="D252" s="1"/>
    </row>
    <row r="253" ht="14.25" customHeight="1">
      <c r="D253" s="1"/>
    </row>
    <row r="254" ht="14.25" customHeight="1">
      <c r="D254" s="1"/>
    </row>
    <row r="255" ht="14.25" customHeight="1">
      <c r="D255" s="1"/>
    </row>
    <row r="256" ht="14.25" customHeight="1">
      <c r="D256" s="1"/>
    </row>
    <row r="257" ht="14.25" customHeight="1">
      <c r="D257" s="1"/>
    </row>
    <row r="258" ht="14.25" customHeight="1">
      <c r="D258" s="1"/>
    </row>
    <row r="259" ht="14.25" customHeight="1">
      <c r="D259" s="1"/>
    </row>
    <row r="260" ht="14.25" customHeight="1">
      <c r="D260" s="1"/>
    </row>
    <row r="261" ht="14.25" customHeight="1">
      <c r="D261" s="1"/>
    </row>
    <row r="262" ht="14.25" customHeight="1">
      <c r="D262" s="1"/>
    </row>
    <row r="263" ht="14.25" customHeight="1">
      <c r="D263" s="1"/>
    </row>
    <row r="264" ht="14.25" customHeight="1">
      <c r="D264" s="1"/>
    </row>
    <row r="265" ht="14.25" customHeight="1">
      <c r="D265" s="1"/>
    </row>
    <row r="266" ht="14.25" customHeight="1">
      <c r="D266" s="1"/>
    </row>
    <row r="267" ht="14.25" customHeight="1">
      <c r="D267" s="1"/>
    </row>
    <row r="268" ht="14.25" customHeight="1">
      <c r="D268" s="1"/>
    </row>
    <row r="269" ht="14.25" customHeight="1">
      <c r="D269" s="1"/>
    </row>
    <row r="270" ht="14.25" customHeight="1">
      <c r="D270" s="1"/>
    </row>
    <row r="271" ht="14.25" customHeight="1">
      <c r="D271" s="1"/>
    </row>
    <row r="272" ht="14.25" customHeight="1">
      <c r="D272" s="1"/>
    </row>
    <row r="273" ht="14.25" customHeight="1">
      <c r="D273" s="1"/>
    </row>
    <row r="274" ht="14.25" customHeight="1">
      <c r="D274" s="1"/>
    </row>
    <row r="275" ht="14.25" customHeight="1">
      <c r="D275" s="1"/>
    </row>
    <row r="276" ht="14.25" customHeight="1">
      <c r="D276" s="1"/>
    </row>
    <row r="277" ht="14.25" customHeight="1">
      <c r="D277" s="1"/>
    </row>
    <row r="278" ht="14.25" customHeight="1">
      <c r="D278" s="1"/>
    </row>
    <row r="279" ht="14.25" customHeight="1">
      <c r="D279" s="1"/>
    </row>
    <row r="280" ht="14.25" customHeight="1">
      <c r="D280" s="1"/>
    </row>
    <row r="281" ht="14.25" customHeight="1">
      <c r="D281" s="1"/>
    </row>
    <row r="282" ht="14.25" customHeight="1">
      <c r="D282" s="1"/>
    </row>
    <row r="283" ht="14.25" customHeight="1">
      <c r="D283" s="1"/>
    </row>
    <row r="284" ht="14.25" customHeight="1">
      <c r="D284" s="1"/>
    </row>
    <row r="285" ht="14.25" customHeight="1">
      <c r="D285" s="1"/>
    </row>
    <row r="286" ht="14.25" customHeight="1">
      <c r="D286" s="1"/>
    </row>
    <row r="287" ht="14.25" customHeight="1">
      <c r="D287" s="1"/>
    </row>
    <row r="288" ht="14.25" customHeight="1">
      <c r="D288" s="1"/>
    </row>
    <row r="289" ht="14.25" customHeight="1">
      <c r="D289" s="1"/>
    </row>
    <row r="290" ht="14.25" customHeight="1">
      <c r="D290" s="1"/>
    </row>
    <row r="291" ht="14.25" customHeight="1">
      <c r="D291" s="1"/>
    </row>
    <row r="292" ht="14.25" customHeight="1">
      <c r="D292" s="1"/>
    </row>
    <row r="293" ht="14.25" customHeight="1">
      <c r="D293" s="1"/>
    </row>
    <row r="294" ht="14.25" customHeight="1">
      <c r="D294" s="1"/>
    </row>
    <row r="295" ht="14.25" customHeight="1">
      <c r="D295" s="1"/>
    </row>
    <row r="296" ht="14.25" customHeight="1">
      <c r="D296" s="1"/>
    </row>
    <row r="297" ht="14.25" customHeight="1">
      <c r="D297" s="1"/>
    </row>
    <row r="298" ht="14.25" customHeight="1">
      <c r="D298" s="1"/>
    </row>
    <row r="299" ht="14.25" customHeight="1">
      <c r="D299" s="1"/>
    </row>
    <row r="300" ht="14.25" customHeight="1">
      <c r="D300" s="1"/>
    </row>
    <row r="301" ht="14.25" customHeight="1">
      <c r="D301" s="1"/>
    </row>
    <row r="302" ht="14.25" customHeight="1">
      <c r="D302" s="1"/>
    </row>
    <row r="303" ht="14.25" customHeight="1">
      <c r="D303" s="1"/>
    </row>
    <row r="304" ht="14.25" customHeight="1">
      <c r="D304" s="1"/>
    </row>
    <row r="305" ht="14.25" customHeight="1">
      <c r="D305" s="1"/>
    </row>
    <row r="306" ht="14.25" customHeight="1">
      <c r="D306" s="1"/>
    </row>
    <row r="307" ht="14.25" customHeight="1">
      <c r="D307" s="1"/>
    </row>
    <row r="308" ht="14.25" customHeight="1">
      <c r="D308" s="1"/>
    </row>
    <row r="309" ht="14.25" customHeight="1">
      <c r="D309" s="1"/>
    </row>
    <row r="310" ht="14.25" customHeight="1">
      <c r="D310" s="1"/>
    </row>
    <row r="311" ht="14.25" customHeight="1">
      <c r="D311" s="1"/>
    </row>
    <row r="312" ht="14.25" customHeight="1">
      <c r="D312" s="1"/>
    </row>
    <row r="313" ht="14.25" customHeight="1">
      <c r="D313" s="1"/>
    </row>
    <row r="314" ht="14.25" customHeight="1">
      <c r="D314" s="1"/>
    </row>
    <row r="315" ht="14.25" customHeight="1">
      <c r="D315" s="1"/>
    </row>
    <row r="316" ht="14.25" customHeight="1">
      <c r="D316" s="1"/>
    </row>
    <row r="317" ht="14.25" customHeight="1">
      <c r="D317" s="1"/>
    </row>
    <row r="318" ht="14.25" customHeight="1">
      <c r="D318" s="1"/>
    </row>
    <row r="319" ht="14.25" customHeight="1">
      <c r="D319" s="1"/>
    </row>
    <row r="320" ht="14.25" customHeight="1">
      <c r="D320" s="1"/>
    </row>
    <row r="321" ht="14.25" customHeight="1">
      <c r="D321" s="1"/>
    </row>
    <row r="322" ht="14.25" customHeight="1">
      <c r="D322" s="1"/>
    </row>
    <row r="323" ht="14.25" customHeight="1">
      <c r="D323" s="1"/>
    </row>
    <row r="324" ht="14.25" customHeight="1">
      <c r="D324" s="1"/>
    </row>
    <row r="325" ht="14.25" customHeight="1">
      <c r="D325" s="1"/>
    </row>
    <row r="326" ht="14.25" customHeight="1">
      <c r="D326" s="1"/>
    </row>
    <row r="327" ht="14.25" customHeight="1">
      <c r="D327" s="1"/>
    </row>
    <row r="328" ht="14.25" customHeight="1">
      <c r="D328" s="1"/>
    </row>
    <row r="329" ht="14.25" customHeight="1">
      <c r="D329" s="1"/>
    </row>
    <row r="330" ht="14.25" customHeight="1">
      <c r="D330" s="1"/>
    </row>
    <row r="331" ht="14.25" customHeight="1">
      <c r="D331" s="1"/>
    </row>
    <row r="332" ht="14.25" customHeight="1">
      <c r="D332" s="1"/>
    </row>
    <row r="333" ht="14.25" customHeight="1">
      <c r="D333" s="1"/>
    </row>
    <row r="334" ht="14.25" customHeight="1">
      <c r="D334" s="1"/>
    </row>
    <row r="335" ht="14.25" customHeight="1">
      <c r="D335" s="1"/>
    </row>
    <row r="336" ht="14.25" customHeight="1">
      <c r="D336" s="1"/>
    </row>
    <row r="337" ht="14.25" customHeight="1">
      <c r="D337" s="1"/>
    </row>
    <row r="338" ht="14.25" customHeight="1">
      <c r="D338" s="1"/>
    </row>
    <row r="339" ht="14.25" customHeight="1">
      <c r="D339" s="1"/>
    </row>
    <row r="340" ht="14.25" customHeight="1">
      <c r="D340" s="1"/>
    </row>
    <row r="341" ht="14.25" customHeight="1">
      <c r="D341" s="1"/>
    </row>
    <row r="342" ht="14.25" customHeight="1">
      <c r="D342" s="1"/>
    </row>
    <row r="343" ht="14.25" customHeight="1">
      <c r="D343" s="1"/>
    </row>
    <row r="344" ht="14.25" customHeight="1">
      <c r="D344" s="1"/>
    </row>
    <row r="345" ht="14.25" customHeight="1">
      <c r="D345" s="1"/>
    </row>
    <row r="346" ht="14.25" customHeight="1">
      <c r="D346" s="1"/>
    </row>
    <row r="347" ht="14.25" customHeight="1">
      <c r="D347" s="1"/>
    </row>
    <row r="348" ht="14.25" customHeight="1">
      <c r="D348" s="1"/>
    </row>
    <row r="349" ht="14.25" customHeight="1">
      <c r="D349" s="1"/>
    </row>
    <row r="350" ht="14.25" customHeight="1">
      <c r="D350" s="1"/>
    </row>
    <row r="351" ht="14.25" customHeight="1">
      <c r="D351" s="1"/>
    </row>
    <row r="352" ht="14.25" customHeight="1">
      <c r="D352" s="1"/>
    </row>
    <row r="353" ht="14.25" customHeight="1">
      <c r="D353" s="1"/>
    </row>
    <row r="354" ht="14.25" customHeight="1">
      <c r="D354" s="1"/>
    </row>
    <row r="355" ht="14.25" customHeight="1">
      <c r="D355" s="1"/>
    </row>
    <row r="356" ht="14.25" customHeight="1">
      <c r="D356" s="1"/>
    </row>
    <row r="357" ht="14.25" customHeight="1">
      <c r="D357" s="1"/>
    </row>
    <row r="358" ht="14.25" customHeight="1">
      <c r="D358" s="1"/>
    </row>
    <row r="359" ht="14.25" customHeight="1">
      <c r="D359" s="1"/>
    </row>
    <row r="360" ht="14.25" customHeight="1">
      <c r="D360" s="1"/>
    </row>
    <row r="361" ht="14.25" customHeight="1">
      <c r="D361" s="1"/>
    </row>
    <row r="362" ht="14.25" customHeight="1">
      <c r="D362" s="1"/>
    </row>
    <row r="363" ht="14.25" customHeight="1">
      <c r="D363" s="1"/>
    </row>
    <row r="364" ht="14.25" customHeight="1">
      <c r="D364" s="1"/>
    </row>
    <row r="365" ht="14.25" customHeight="1">
      <c r="D365" s="1"/>
    </row>
    <row r="366" ht="14.25" customHeight="1">
      <c r="D366" s="1"/>
    </row>
    <row r="367" ht="14.25" customHeight="1">
      <c r="D367" s="1"/>
    </row>
    <row r="368" ht="14.25" customHeight="1">
      <c r="D368" s="1"/>
    </row>
    <row r="369" ht="14.25" customHeight="1">
      <c r="D369" s="1"/>
    </row>
    <row r="370" ht="14.25" customHeight="1">
      <c r="D370" s="1"/>
    </row>
    <row r="371" ht="14.25" customHeight="1">
      <c r="D371" s="1"/>
    </row>
    <row r="372" ht="14.25" customHeight="1">
      <c r="D372" s="1"/>
    </row>
    <row r="373" ht="14.25" customHeight="1">
      <c r="D373" s="1"/>
    </row>
    <row r="374" ht="14.25" customHeight="1">
      <c r="D374" s="1"/>
    </row>
    <row r="375" ht="14.25" customHeight="1">
      <c r="D375" s="1"/>
    </row>
    <row r="376" ht="14.25" customHeight="1">
      <c r="D376" s="1"/>
    </row>
    <row r="377" ht="14.25" customHeight="1">
      <c r="D377" s="1"/>
    </row>
    <row r="378" ht="14.25" customHeight="1">
      <c r="D378" s="1"/>
    </row>
    <row r="379" ht="14.25" customHeight="1">
      <c r="D379" s="1"/>
    </row>
    <row r="380" ht="14.25" customHeight="1">
      <c r="D380" s="1"/>
    </row>
    <row r="381" ht="14.25" customHeight="1">
      <c r="D381" s="1"/>
    </row>
    <row r="382" ht="14.25" customHeight="1">
      <c r="D382" s="1"/>
    </row>
    <row r="383" ht="14.25" customHeight="1">
      <c r="D383" s="1"/>
    </row>
    <row r="384" ht="14.25" customHeight="1">
      <c r="D384" s="1"/>
    </row>
    <row r="385" ht="14.25" customHeight="1">
      <c r="D385" s="1"/>
    </row>
    <row r="386" ht="14.25" customHeight="1">
      <c r="D386" s="1"/>
    </row>
    <row r="387" ht="14.25" customHeight="1">
      <c r="D387" s="1"/>
    </row>
    <row r="388" ht="14.25" customHeight="1">
      <c r="D388" s="1"/>
    </row>
    <row r="389" ht="14.25" customHeight="1">
      <c r="D389" s="1"/>
    </row>
    <row r="390" ht="14.25" customHeight="1">
      <c r="D390" s="1"/>
    </row>
    <row r="391" ht="14.25" customHeight="1">
      <c r="D391" s="1"/>
    </row>
    <row r="392" ht="14.25" customHeight="1">
      <c r="D392" s="1"/>
    </row>
    <row r="393" ht="14.25" customHeight="1">
      <c r="D393" s="1"/>
    </row>
    <row r="394" ht="14.25" customHeight="1">
      <c r="D394" s="1"/>
    </row>
    <row r="395" ht="14.25" customHeight="1">
      <c r="D395" s="1"/>
    </row>
    <row r="396" ht="14.25" customHeight="1">
      <c r="D396" s="1"/>
    </row>
    <row r="397" ht="14.25" customHeight="1">
      <c r="D397" s="1"/>
    </row>
    <row r="398" ht="14.25" customHeight="1">
      <c r="D398" s="1"/>
    </row>
    <row r="399" ht="14.25" customHeight="1">
      <c r="D399" s="1"/>
    </row>
    <row r="400" ht="14.25" customHeight="1">
      <c r="D400" s="1"/>
    </row>
    <row r="401" ht="14.25" customHeight="1">
      <c r="D401" s="1"/>
    </row>
    <row r="402" ht="14.25" customHeight="1">
      <c r="D402" s="1"/>
    </row>
    <row r="403" ht="14.25" customHeight="1">
      <c r="D403" s="1"/>
    </row>
    <row r="404" ht="14.25" customHeight="1">
      <c r="D404" s="1"/>
    </row>
    <row r="405" ht="14.25" customHeight="1">
      <c r="D405" s="1"/>
    </row>
    <row r="406" ht="14.25" customHeight="1">
      <c r="D406" s="1"/>
    </row>
    <row r="407" ht="14.25" customHeight="1">
      <c r="D407" s="1"/>
    </row>
    <row r="408" ht="14.25" customHeight="1">
      <c r="D408" s="1"/>
    </row>
    <row r="409" ht="14.25" customHeight="1">
      <c r="D409" s="1"/>
    </row>
    <row r="410" ht="14.25" customHeight="1">
      <c r="D410" s="1"/>
    </row>
    <row r="411" ht="14.25" customHeight="1">
      <c r="D411" s="1"/>
    </row>
    <row r="412" ht="14.25" customHeight="1">
      <c r="D412" s="1"/>
    </row>
    <row r="413" ht="14.25" customHeight="1">
      <c r="D413" s="1"/>
    </row>
    <row r="414" ht="14.25" customHeight="1">
      <c r="D414" s="1"/>
    </row>
    <row r="415" ht="14.25" customHeight="1">
      <c r="D415" s="1"/>
    </row>
    <row r="416" ht="14.25" customHeight="1">
      <c r="D416" s="1"/>
    </row>
    <row r="417" ht="14.25" customHeight="1">
      <c r="D417" s="1"/>
    </row>
    <row r="418" ht="14.25" customHeight="1">
      <c r="D418" s="1"/>
    </row>
    <row r="419" ht="14.25" customHeight="1">
      <c r="D419" s="1"/>
    </row>
    <row r="420" ht="14.25" customHeight="1">
      <c r="D420" s="1"/>
    </row>
    <row r="421" ht="14.25" customHeight="1">
      <c r="D421" s="1"/>
    </row>
    <row r="422" ht="14.25" customHeight="1">
      <c r="D422" s="1"/>
    </row>
    <row r="423" ht="14.25" customHeight="1">
      <c r="D423" s="1"/>
    </row>
    <row r="424" ht="14.25" customHeight="1">
      <c r="D424" s="1"/>
    </row>
    <row r="425" ht="14.25" customHeight="1">
      <c r="D425" s="1"/>
    </row>
    <row r="426" ht="14.25" customHeight="1">
      <c r="D426" s="1"/>
    </row>
    <row r="427" ht="14.25" customHeight="1">
      <c r="D427" s="1"/>
    </row>
    <row r="428" ht="14.25" customHeight="1">
      <c r="D428" s="1"/>
    </row>
    <row r="429" ht="14.25" customHeight="1">
      <c r="D429" s="1"/>
    </row>
    <row r="430" ht="14.25" customHeight="1">
      <c r="D430" s="1"/>
    </row>
    <row r="431" ht="14.25" customHeight="1">
      <c r="D431" s="1"/>
    </row>
    <row r="432" ht="14.25" customHeight="1">
      <c r="D432" s="1"/>
    </row>
    <row r="433" ht="14.25" customHeight="1">
      <c r="D433" s="1"/>
    </row>
    <row r="434" ht="14.25" customHeight="1">
      <c r="D434" s="1"/>
    </row>
    <row r="435" ht="14.25" customHeight="1">
      <c r="D435" s="1"/>
    </row>
    <row r="436" ht="14.25" customHeight="1">
      <c r="D436" s="1"/>
    </row>
    <row r="437" ht="14.25" customHeight="1">
      <c r="D437" s="1"/>
    </row>
    <row r="438" ht="14.25" customHeight="1">
      <c r="D438" s="1"/>
    </row>
    <row r="439" ht="14.25" customHeight="1">
      <c r="D439" s="1"/>
    </row>
    <row r="440" ht="14.25" customHeight="1">
      <c r="D440" s="1"/>
    </row>
    <row r="441" ht="14.25" customHeight="1">
      <c r="D441" s="1"/>
    </row>
    <row r="442" ht="14.25" customHeight="1">
      <c r="D442" s="1"/>
    </row>
    <row r="443" ht="14.25" customHeight="1">
      <c r="D443" s="1"/>
    </row>
    <row r="444" ht="14.25" customHeight="1">
      <c r="D444" s="1"/>
    </row>
    <row r="445" ht="14.25" customHeight="1">
      <c r="D445" s="1"/>
    </row>
    <row r="446" ht="14.25" customHeight="1">
      <c r="D446" s="1"/>
    </row>
    <row r="447" ht="14.25" customHeight="1">
      <c r="D447" s="1"/>
    </row>
    <row r="448" ht="14.25" customHeight="1">
      <c r="D448" s="1"/>
    </row>
    <row r="449" ht="14.25" customHeight="1">
      <c r="D449" s="1"/>
    </row>
    <row r="450" ht="14.25" customHeight="1">
      <c r="D450" s="1"/>
    </row>
    <row r="451" ht="14.25" customHeight="1">
      <c r="D451" s="1"/>
    </row>
    <row r="452" ht="14.25" customHeight="1">
      <c r="D452" s="1"/>
    </row>
    <row r="453" ht="14.25" customHeight="1">
      <c r="D453" s="1"/>
    </row>
    <row r="454" ht="14.25" customHeight="1">
      <c r="D454" s="1"/>
    </row>
    <row r="455" ht="14.25" customHeight="1">
      <c r="D455" s="1"/>
    </row>
    <row r="456" ht="14.25" customHeight="1">
      <c r="D456" s="1"/>
    </row>
    <row r="457" ht="14.25" customHeight="1">
      <c r="D457" s="1"/>
    </row>
    <row r="458" ht="14.25" customHeight="1">
      <c r="D458" s="1"/>
    </row>
    <row r="459" ht="14.25" customHeight="1">
      <c r="D459" s="1"/>
    </row>
    <row r="460" ht="14.25" customHeight="1">
      <c r="D460" s="1"/>
    </row>
    <row r="461" ht="14.25" customHeight="1">
      <c r="D461" s="1"/>
    </row>
    <row r="462" ht="14.25" customHeight="1">
      <c r="D462" s="1"/>
    </row>
    <row r="463" ht="14.25" customHeight="1">
      <c r="D463" s="1"/>
    </row>
    <row r="464" ht="14.25" customHeight="1">
      <c r="D464" s="1"/>
    </row>
    <row r="465" ht="14.25" customHeight="1">
      <c r="D465" s="1"/>
    </row>
    <row r="466" ht="14.25" customHeight="1">
      <c r="D466" s="1"/>
    </row>
    <row r="467" ht="14.25" customHeight="1">
      <c r="D467" s="1"/>
    </row>
    <row r="468" ht="14.25" customHeight="1">
      <c r="D468" s="1"/>
    </row>
    <row r="469" ht="14.25" customHeight="1">
      <c r="D469" s="1"/>
    </row>
    <row r="470" ht="14.25" customHeight="1">
      <c r="D470" s="1"/>
    </row>
    <row r="471" ht="14.25" customHeight="1">
      <c r="D471" s="1"/>
    </row>
    <row r="472" ht="14.25" customHeight="1">
      <c r="D472" s="1"/>
    </row>
    <row r="473" ht="14.25" customHeight="1">
      <c r="D473" s="1"/>
    </row>
    <row r="474" ht="14.25" customHeight="1">
      <c r="D474" s="1"/>
    </row>
    <row r="475" ht="14.25" customHeight="1">
      <c r="D475" s="1"/>
    </row>
    <row r="476" ht="14.25" customHeight="1">
      <c r="D476" s="1"/>
    </row>
    <row r="477" ht="14.25" customHeight="1">
      <c r="D477" s="1"/>
    </row>
    <row r="478" ht="14.25" customHeight="1">
      <c r="D478" s="1"/>
    </row>
    <row r="479" ht="14.25" customHeight="1">
      <c r="D479" s="1"/>
    </row>
    <row r="480" ht="14.25" customHeight="1">
      <c r="D480" s="1"/>
    </row>
    <row r="481" ht="14.25" customHeight="1">
      <c r="D481" s="1"/>
    </row>
    <row r="482" ht="14.25" customHeight="1">
      <c r="D482" s="1"/>
    </row>
    <row r="483" ht="14.25" customHeight="1">
      <c r="D483" s="1"/>
    </row>
    <row r="484" ht="14.25" customHeight="1">
      <c r="D484" s="1"/>
    </row>
    <row r="485" ht="14.25" customHeight="1">
      <c r="D485" s="1"/>
    </row>
    <row r="486" ht="14.25" customHeight="1">
      <c r="D486" s="1"/>
    </row>
    <row r="487" ht="14.25" customHeight="1">
      <c r="D487" s="1"/>
    </row>
    <row r="488" ht="14.25" customHeight="1">
      <c r="D488" s="1"/>
    </row>
    <row r="489" ht="14.25" customHeight="1">
      <c r="D489" s="1"/>
    </row>
    <row r="490" ht="14.25" customHeight="1">
      <c r="D490" s="1"/>
    </row>
    <row r="491" ht="14.25" customHeight="1">
      <c r="D491" s="1"/>
    </row>
    <row r="492" ht="14.25" customHeight="1">
      <c r="D492" s="1"/>
    </row>
    <row r="493" ht="14.25" customHeight="1">
      <c r="D493" s="1"/>
    </row>
    <row r="494" ht="14.25" customHeight="1">
      <c r="D494" s="1"/>
    </row>
    <row r="495" ht="14.25" customHeight="1">
      <c r="D495" s="1"/>
    </row>
    <row r="496" ht="14.25" customHeight="1">
      <c r="D496" s="1"/>
    </row>
    <row r="497" ht="14.25" customHeight="1">
      <c r="D497" s="1"/>
    </row>
    <row r="498" ht="14.25" customHeight="1">
      <c r="D498" s="1"/>
    </row>
    <row r="499" ht="14.25" customHeight="1">
      <c r="D499" s="1"/>
    </row>
    <row r="500" ht="14.25" customHeight="1">
      <c r="D500" s="1"/>
    </row>
    <row r="501" ht="14.25" customHeight="1">
      <c r="D501" s="1"/>
    </row>
    <row r="502" ht="14.25" customHeight="1">
      <c r="D502" s="1"/>
    </row>
    <row r="503" ht="14.25" customHeight="1">
      <c r="D503" s="1"/>
    </row>
    <row r="504" ht="14.25" customHeight="1">
      <c r="D504" s="1"/>
    </row>
    <row r="505" ht="14.25" customHeight="1">
      <c r="D505" s="1"/>
    </row>
    <row r="506" ht="14.25" customHeight="1">
      <c r="D506" s="1"/>
    </row>
    <row r="507" ht="14.25" customHeight="1">
      <c r="D507" s="1"/>
    </row>
    <row r="508" ht="14.25" customHeight="1">
      <c r="D508" s="1"/>
    </row>
    <row r="509" ht="14.25" customHeight="1">
      <c r="D509" s="1"/>
    </row>
    <row r="510" ht="14.25" customHeight="1">
      <c r="D510" s="1"/>
    </row>
    <row r="511" ht="14.25" customHeight="1">
      <c r="D511" s="1"/>
    </row>
    <row r="512" ht="14.25" customHeight="1">
      <c r="D512" s="1"/>
    </row>
    <row r="513" ht="14.25" customHeight="1">
      <c r="D513" s="1"/>
    </row>
    <row r="514" ht="14.25" customHeight="1">
      <c r="D514" s="1"/>
    </row>
    <row r="515" ht="14.25" customHeight="1">
      <c r="D515" s="1"/>
    </row>
    <row r="516" ht="14.25" customHeight="1">
      <c r="D516" s="1"/>
    </row>
    <row r="517" ht="14.25" customHeight="1">
      <c r="D517" s="1"/>
    </row>
    <row r="518" ht="14.25" customHeight="1">
      <c r="D518" s="1"/>
    </row>
    <row r="519" ht="14.25" customHeight="1">
      <c r="D519" s="1"/>
    </row>
    <row r="520" ht="14.25" customHeight="1">
      <c r="D520" s="1"/>
    </row>
    <row r="521" ht="14.25" customHeight="1">
      <c r="D521" s="1"/>
    </row>
    <row r="522" ht="14.25" customHeight="1">
      <c r="D522" s="1"/>
    </row>
    <row r="523" ht="14.25" customHeight="1">
      <c r="D523" s="1"/>
    </row>
    <row r="524" ht="14.25" customHeight="1">
      <c r="D524" s="1"/>
    </row>
    <row r="525" ht="14.25" customHeight="1">
      <c r="D525" s="1"/>
    </row>
    <row r="526" ht="14.25" customHeight="1">
      <c r="D526" s="1"/>
    </row>
    <row r="527" ht="14.25" customHeight="1">
      <c r="D527" s="1"/>
    </row>
    <row r="528" ht="14.25" customHeight="1">
      <c r="D528" s="1"/>
    </row>
    <row r="529" ht="14.25" customHeight="1">
      <c r="D529" s="1"/>
    </row>
    <row r="530" ht="14.25" customHeight="1">
      <c r="D530" s="1"/>
    </row>
    <row r="531" ht="14.25" customHeight="1">
      <c r="D531" s="1"/>
    </row>
    <row r="532" ht="14.25" customHeight="1">
      <c r="D532" s="1"/>
    </row>
    <row r="533" ht="14.25" customHeight="1">
      <c r="D533" s="1"/>
    </row>
    <row r="534" ht="14.25" customHeight="1">
      <c r="D534" s="1"/>
    </row>
    <row r="535" ht="14.25" customHeight="1">
      <c r="D535" s="1"/>
    </row>
    <row r="536" ht="14.25" customHeight="1">
      <c r="D536" s="1"/>
    </row>
    <row r="537" ht="14.25" customHeight="1">
      <c r="D537" s="1"/>
    </row>
    <row r="538" ht="14.25" customHeight="1">
      <c r="D538" s="1"/>
    </row>
    <row r="539" ht="14.25" customHeight="1">
      <c r="D539" s="1"/>
    </row>
    <row r="540" ht="14.25" customHeight="1">
      <c r="D540" s="1"/>
    </row>
    <row r="541" ht="14.25" customHeight="1">
      <c r="D541" s="1"/>
    </row>
    <row r="542" ht="14.25" customHeight="1">
      <c r="D542" s="1"/>
    </row>
    <row r="543" ht="14.25" customHeight="1">
      <c r="D543" s="1"/>
    </row>
    <row r="544" ht="14.25" customHeight="1">
      <c r="D544" s="1"/>
    </row>
    <row r="545" ht="14.25" customHeight="1">
      <c r="D545" s="1"/>
    </row>
    <row r="546" ht="14.25" customHeight="1">
      <c r="D546" s="1"/>
    </row>
    <row r="547" ht="14.25" customHeight="1">
      <c r="D547" s="1"/>
    </row>
    <row r="548" ht="14.25" customHeight="1">
      <c r="D548" s="1"/>
    </row>
    <row r="549" ht="14.25" customHeight="1">
      <c r="D549" s="1"/>
    </row>
    <row r="550" ht="14.25" customHeight="1">
      <c r="D550" s="1"/>
    </row>
    <row r="551" ht="14.25" customHeight="1">
      <c r="D551" s="1"/>
    </row>
    <row r="552" ht="14.25" customHeight="1">
      <c r="D552" s="1"/>
    </row>
    <row r="553" ht="14.25" customHeight="1">
      <c r="D553" s="1"/>
    </row>
    <row r="554" ht="14.25" customHeight="1">
      <c r="D554" s="1"/>
    </row>
    <row r="555" ht="14.25" customHeight="1">
      <c r="D555" s="1"/>
    </row>
    <row r="556" ht="14.25" customHeight="1">
      <c r="D556" s="1"/>
    </row>
    <row r="557" ht="14.25" customHeight="1">
      <c r="D557" s="1"/>
    </row>
    <row r="558" ht="14.25" customHeight="1">
      <c r="D558" s="1"/>
    </row>
    <row r="559" ht="14.25" customHeight="1">
      <c r="D559" s="1"/>
    </row>
    <row r="560" ht="14.25" customHeight="1">
      <c r="D560" s="1"/>
    </row>
    <row r="561" ht="14.25" customHeight="1">
      <c r="D561" s="1"/>
    </row>
    <row r="562" ht="14.25" customHeight="1">
      <c r="D562" s="1"/>
    </row>
    <row r="563" ht="14.25" customHeight="1">
      <c r="D563" s="1"/>
    </row>
    <row r="564" ht="14.25" customHeight="1">
      <c r="D564" s="1"/>
    </row>
    <row r="565" ht="14.25" customHeight="1">
      <c r="D565" s="1"/>
    </row>
    <row r="566" ht="14.25" customHeight="1">
      <c r="D566" s="1"/>
    </row>
    <row r="567" ht="14.25" customHeight="1">
      <c r="D567" s="1"/>
    </row>
    <row r="568" ht="14.25" customHeight="1">
      <c r="D568" s="1"/>
    </row>
    <row r="569" ht="14.25" customHeight="1">
      <c r="D569" s="1"/>
    </row>
    <row r="570" ht="14.25" customHeight="1">
      <c r="D570" s="1"/>
    </row>
    <row r="571" ht="14.25" customHeight="1">
      <c r="D571" s="1"/>
    </row>
    <row r="572" ht="14.25" customHeight="1">
      <c r="D572" s="1"/>
    </row>
    <row r="573" ht="14.25" customHeight="1">
      <c r="D573" s="1"/>
    </row>
    <row r="574" ht="14.25" customHeight="1">
      <c r="D574" s="1"/>
    </row>
    <row r="575" ht="14.25" customHeight="1">
      <c r="D575" s="1"/>
    </row>
    <row r="576" ht="14.25" customHeight="1">
      <c r="D576" s="1"/>
    </row>
    <row r="577" ht="14.25" customHeight="1">
      <c r="D577" s="1"/>
    </row>
    <row r="578" ht="14.25" customHeight="1">
      <c r="D578" s="1"/>
    </row>
    <row r="579" ht="14.25" customHeight="1">
      <c r="D579" s="1"/>
    </row>
    <row r="580" ht="14.25" customHeight="1">
      <c r="D580" s="1"/>
    </row>
    <row r="581" ht="14.25" customHeight="1">
      <c r="D581" s="1"/>
    </row>
    <row r="582" ht="14.25" customHeight="1">
      <c r="D582" s="1"/>
    </row>
    <row r="583" ht="14.25" customHeight="1">
      <c r="D583" s="1"/>
    </row>
    <row r="584" ht="14.25" customHeight="1">
      <c r="D584" s="1"/>
    </row>
    <row r="585" ht="14.25" customHeight="1">
      <c r="D585" s="1"/>
    </row>
    <row r="586" ht="14.25" customHeight="1">
      <c r="D586" s="1"/>
    </row>
    <row r="587" ht="14.25" customHeight="1">
      <c r="D587" s="1"/>
    </row>
    <row r="588" ht="14.25" customHeight="1">
      <c r="D588" s="1"/>
    </row>
    <row r="589" ht="14.25" customHeight="1">
      <c r="D589" s="1"/>
    </row>
    <row r="590" ht="14.25" customHeight="1">
      <c r="D590" s="1"/>
    </row>
    <row r="591" ht="14.25" customHeight="1">
      <c r="D591" s="1"/>
    </row>
    <row r="592" ht="14.25" customHeight="1">
      <c r="D592" s="1"/>
    </row>
    <row r="593" ht="14.25" customHeight="1">
      <c r="D593" s="1"/>
    </row>
    <row r="594" ht="14.25" customHeight="1">
      <c r="D594" s="1"/>
    </row>
    <row r="595" ht="14.25" customHeight="1">
      <c r="D595" s="1"/>
    </row>
    <row r="596" ht="14.25" customHeight="1">
      <c r="D596" s="1"/>
    </row>
    <row r="597" ht="14.25" customHeight="1">
      <c r="D597" s="1"/>
    </row>
    <row r="598" ht="14.25" customHeight="1">
      <c r="D598" s="1"/>
    </row>
    <row r="599" ht="14.25" customHeight="1">
      <c r="D599" s="1"/>
    </row>
    <row r="600" ht="14.25" customHeight="1">
      <c r="D600" s="1"/>
    </row>
    <row r="601" ht="14.25" customHeight="1">
      <c r="D601" s="1"/>
    </row>
    <row r="602" ht="14.25" customHeight="1">
      <c r="D602" s="1"/>
    </row>
    <row r="603" ht="14.25" customHeight="1">
      <c r="D603" s="1"/>
    </row>
    <row r="604" ht="14.25" customHeight="1">
      <c r="D604" s="1"/>
    </row>
    <row r="605" ht="14.25" customHeight="1">
      <c r="D605" s="1"/>
    </row>
    <row r="606" ht="14.25" customHeight="1">
      <c r="D606" s="1"/>
    </row>
    <row r="607" ht="14.25" customHeight="1">
      <c r="D607" s="1"/>
    </row>
    <row r="608" ht="14.25" customHeight="1">
      <c r="D608" s="1"/>
    </row>
    <row r="609" ht="14.25" customHeight="1">
      <c r="D609" s="1"/>
    </row>
    <row r="610" ht="14.25" customHeight="1">
      <c r="D610" s="1"/>
    </row>
    <row r="611" ht="14.25" customHeight="1">
      <c r="D611" s="1"/>
    </row>
    <row r="612" ht="14.25" customHeight="1">
      <c r="D612" s="1"/>
    </row>
    <row r="613" ht="14.25" customHeight="1">
      <c r="D613" s="1"/>
    </row>
    <row r="614" ht="14.25" customHeight="1">
      <c r="D614" s="1"/>
    </row>
    <row r="615" ht="14.25" customHeight="1">
      <c r="D615" s="1"/>
    </row>
    <row r="616" ht="14.25" customHeight="1">
      <c r="D616" s="1"/>
    </row>
    <row r="617" ht="14.25" customHeight="1">
      <c r="D617" s="1"/>
    </row>
    <row r="618" ht="14.25" customHeight="1">
      <c r="D618" s="1"/>
    </row>
    <row r="619" ht="14.25" customHeight="1">
      <c r="D619" s="1"/>
    </row>
    <row r="620" ht="14.25" customHeight="1">
      <c r="D620" s="1"/>
    </row>
    <row r="621" ht="14.25" customHeight="1">
      <c r="D621" s="1"/>
    </row>
    <row r="622" ht="14.25" customHeight="1">
      <c r="D622" s="1"/>
    </row>
    <row r="623" ht="14.25" customHeight="1">
      <c r="D623" s="1"/>
    </row>
    <row r="624" ht="14.25" customHeight="1">
      <c r="D624" s="1"/>
    </row>
    <row r="625" ht="14.25" customHeight="1">
      <c r="D625" s="1"/>
    </row>
    <row r="626" ht="14.25" customHeight="1">
      <c r="D626" s="1"/>
    </row>
    <row r="627" ht="14.25" customHeight="1">
      <c r="D627" s="1"/>
    </row>
    <row r="628" ht="14.25" customHeight="1">
      <c r="D628" s="1"/>
    </row>
    <row r="629" ht="14.25" customHeight="1">
      <c r="D629" s="1"/>
    </row>
    <row r="630" ht="14.25" customHeight="1">
      <c r="D630" s="1"/>
    </row>
    <row r="631" ht="14.25" customHeight="1">
      <c r="D631" s="1"/>
    </row>
    <row r="632" ht="14.25" customHeight="1">
      <c r="D632" s="1"/>
    </row>
    <row r="633" ht="14.25" customHeight="1">
      <c r="D633" s="1"/>
    </row>
    <row r="634" ht="14.25" customHeight="1">
      <c r="D634" s="1"/>
    </row>
    <row r="635" ht="14.25" customHeight="1">
      <c r="D635" s="1"/>
    </row>
    <row r="636" ht="14.25" customHeight="1">
      <c r="D636" s="1"/>
    </row>
    <row r="637" ht="14.25" customHeight="1">
      <c r="D637" s="1"/>
    </row>
    <row r="638" ht="14.25" customHeight="1">
      <c r="D638" s="1"/>
    </row>
    <row r="639" ht="14.25" customHeight="1">
      <c r="D639" s="1"/>
    </row>
    <row r="640" ht="14.25" customHeight="1">
      <c r="D640" s="1"/>
    </row>
    <row r="641" ht="14.25" customHeight="1">
      <c r="D641" s="1"/>
    </row>
    <row r="642" ht="14.25" customHeight="1">
      <c r="D642" s="1"/>
    </row>
    <row r="643" ht="14.25" customHeight="1">
      <c r="D643" s="1"/>
    </row>
    <row r="644" ht="14.25" customHeight="1">
      <c r="D644" s="1"/>
    </row>
    <row r="645" ht="14.25" customHeight="1">
      <c r="D645" s="1"/>
    </row>
    <row r="646" ht="14.25" customHeight="1">
      <c r="D646" s="1"/>
    </row>
    <row r="647" ht="14.25" customHeight="1">
      <c r="D647" s="1"/>
    </row>
    <row r="648" ht="14.25" customHeight="1">
      <c r="D648" s="1"/>
    </row>
    <row r="649" ht="14.25" customHeight="1">
      <c r="D649" s="1"/>
    </row>
    <row r="650" ht="14.25" customHeight="1">
      <c r="D650" s="1"/>
    </row>
    <row r="651" ht="14.25" customHeight="1">
      <c r="D651" s="1"/>
    </row>
    <row r="652" ht="14.25" customHeight="1">
      <c r="D652" s="1"/>
    </row>
    <row r="653" ht="14.25" customHeight="1">
      <c r="D653" s="1"/>
    </row>
    <row r="654" ht="14.25" customHeight="1">
      <c r="D654" s="1"/>
    </row>
    <row r="655" ht="14.25" customHeight="1">
      <c r="D655" s="1"/>
    </row>
    <row r="656" ht="14.25" customHeight="1">
      <c r="D656" s="1"/>
    </row>
    <row r="657" ht="14.25" customHeight="1">
      <c r="D657" s="1"/>
    </row>
    <row r="658" ht="14.25" customHeight="1">
      <c r="D658" s="1"/>
    </row>
    <row r="659" ht="14.25" customHeight="1">
      <c r="D659" s="1"/>
    </row>
    <row r="660" ht="14.25" customHeight="1">
      <c r="D660" s="1"/>
    </row>
    <row r="661" ht="14.25" customHeight="1">
      <c r="D661" s="1"/>
    </row>
    <row r="662" ht="14.25" customHeight="1">
      <c r="D662" s="1"/>
    </row>
    <row r="663" ht="14.25" customHeight="1">
      <c r="D663" s="1"/>
    </row>
    <row r="664" ht="14.25" customHeight="1">
      <c r="D664" s="1"/>
    </row>
    <row r="665" ht="14.25" customHeight="1">
      <c r="D665" s="1"/>
    </row>
    <row r="666" ht="14.25" customHeight="1">
      <c r="D666" s="1"/>
    </row>
    <row r="667" ht="14.25" customHeight="1">
      <c r="D667" s="1"/>
    </row>
    <row r="668" ht="14.25" customHeight="1">
      <c r="D668" s="1"/>
    </row>
    <row r="669" ht="14.25" customHeight="1">
      <c r="D669" s="1"/>
    </row>
    <row r="670" ht="14.25" customHeight="1">
      <c r="D670" s="1"/>
    </row>
    <row r="671" ht="14.25" customHeight="1">
      <c r="D671" s="1"/>
    </row>
    <row r="672" ht="14.25" customHeight="1">
      <c r="D672" s="1"/>
    </row>
    <row r="673" ht="14.25" customHeight="1">
      <c r="D673" s="1"/>
    </row>
    <row r="674" ht="14.25" customHeight="1">
      <c r="D674" s="1"/>
    </row>
    <row r="675" ht="14.25" customHeight="1">
      <c r="D675" s="1"/>
    </row>
    <row r="676" ht="14.25" customHeight="1">
      <c r="D676" s="1"/>
    </row>
    <row r="677" ht="14.25" customHeight="1">
      <c r="D677" s="1"/>
    </row>
    <row r="678" ht="14.25" customHeight="1">
      <c r="D678" s="1"/>
    </row>
    <row r="679" ht="14.25" customHeight="1">
      <c r="D679" s="1"/>
    </row>
    <row r="680" ht="14.25" customHeight="1">
      <c r="D680" s="1"/>
    </row>
    <row r="681" ht="14.25" customHeight="1">
      <c r="D681" s="1"/>
    </row>
    <row r="682" ht="14.25" customHeight="1">
      <c r="D682" s="1"/>
    </row>
    <row r="683" ht="14.25" customHeight="1">
      <c r="D683" s="1"/>
    </row>
    <row r="684" ht="14.25" customHeight="1">
      <c r="D684" s="1"/>
    </row>
    <row r="685" ht="14.25" customHeight="1">
      <c r="D685" s="1"/>
    </row>
    <row r="686" ht="14.25" customHeight="1">
      <c r="D686" s="1"/>
    </row>
    <row r="687" ht="14.25" customHeight="1">
      <c r="D687" s="1"/>
    </row>
    <row r="688" ht="14.25" customHeight="1">
      <c r="D688" s="1"/>
    </row>
    <row r="689" ht="14.25" customHeight="1">
      <c r="D689" s="1"/>
    </row>
    <row r="690" ht="14.25" customHeight="1">
      <c r="D690" s="1"/>
    </row>
    <row r="691" ht="14.25" customHeight="1">
      <c r="D691" s="1"/>
    </row>
    <row r="692" ht="14.25" customHeight="1">
      <c r="D692" s="1"/>
    </row>
    <row r="693" ht="14.25" customHeight="1">
      <c r="D693" s="1"/>
    </row>
    <row r="694" ht="14.25" customHeight="1">
      <c r="D694" s="1"/>
    </row>
    <row r="695" ht="14.25" customHeight="1">
      <c r="D695" s="1"/>
    </row>
    <row r="696" ht="14.25" customHeight="1">
      <c r="D696" s="1"/>
    </row>
    <row r="697" ht="14.25" customHeight="1">
      <c r="D697" s="1"/>
    </row>
    <row r="698" ht="14.25" customHeight="1">
      <c r="D698" s="1"/>
    </row>
    <row r="699" ht="14.25" customHeight="1">
      <c r="D699" s="1"/>
    </row>
    <row r="700" ht="14.25" customHeight="1">
      <c r="D700" s="1"/>
    </row>
    <row r="701" ht="14.25" customHeight="1">
      <c r="D701" s="1"/>
    </row>
    <row r="702" ht="14.25" customHeight="1">
      <c r="D702" s="1"/>
    </row>
    <row r="703" ht="14.25" customHeight="1">
      <c r="D703" s="1"/>
    </row>
    <row r="704" ht="14.25" customHeight="1">
      <c r="D704" s="1"/>
    </row>
    <row r="705" ht="14.25" customHeight="1">
      <c r="D705" s="1"/>
    </row>
    <row r="706" ht="14.25" customHeight="1">
      <c r="D706" s="1"/>
    </row>
    <row r="707" ht="14.25" customHeight="1">
      <c r="D707" s="1"/>
    </row>
    <row r="708" ht="14.25" customHeight="1">
      <c r="D708" s="1"/>
    </row>
    <row r="709" ht="14.25" customHeight="1">
      <c r="D709" s="1"/>
    </row>
    <row r="710" ht="14.25" customHeight="1">
      <c r="D710" s="1"/>
    </row>
    <row r="711" ht="14.25" customHeight="1">
      <c r="D711" s="1"/>
    </row>
    <row r="712" ht="14.25" customHeight="1">
      <c r="D712" s="1"/>
    </row>
    <row r="713" ht="14.25" customHeight="1">
      <c r="D713" s="1"/>
    </row>
    <row r="714" ht="14.25" customHeight="1">
      <c r="D714" s="1"/>
    </row>
    <row r="715" ht="14.25" customHeight="1">
      <c r="D715" s="1"/>
    </row>
    <row r="716" ht="14.25" customHeight="1">
      <c r="D716" s="1"/>
    </row>
    <row r="717" ht="14.25" customHeight="1">
      <c r="D717" s="1"/>
    </row>
    <row r="718" ht="14.25" customHeight="1">
      <c r="D718" s="1"/>
    </row>
    <row r="719" ht="14.25" customHeight="1">
      <c r="D719" s="1"/>
    </row>
    <row r="720" ht="14.25" customHeight="1">
      <c r="D720" s="1"/>
    </row>
    <row r="721" ht="14.25" customHeight="1">
      <c r="D721" s="1"/>
    </row>
    <row r="722" ht="14.25" customHeight="1">
      <c r="D722" s="1"/>
    </row>
    <row r="723" ht="14.25" customHeight="1">
      <c r="D723" s="1"/>
    </row>
    <row r="724" ht="14.25" customHeight="1">
      <c r="D724" s="1"/>
    </row>
    <row r="725" ht="14.25" customHeight="1">
      <c r="D725" s="1"/>
    </row>
    <row r="726" ht="14.25" customHeight="1">
      <c r="D726" s="1"/>
    </row>
    <row r="727" ht="14.25" customHeight="1">
      <c r="D727" s="1"/>
    </row>
    <row r="728" ht="14.25" customHeight="1">
      <c r="D728" s="1"/>
    </row>
    <row r="729" ht="14.25" customHeight="1">
      <c r="D729" s="1"/>
    </row>
    <row r="730" ht="14.25" customHeight="1">
      <c r="D730" s="1"/>
    </row>
    <row r="731" ht="14.25" customHeight="1">
      <c r="D731" s="1"/>
    </row>
    <row r="732" ht="14.25" customHeight="1">
      <c r="D732" s="1"/>
    </row>
    <row r="733" ht="14.25" customHeight="1">
      <c r="D733" s="1"/>
    </row>
    <row r="734" ht="14.25" customHeight="1">
      <c r="D734" s="1"/>
    </row>
    <row r="735" ht="14.25" customHeight="1">
      <c r="D735" s="1"/>
    </row>
    <row r="736" ht="14.25" customHeight="1">
      <c r="D736" s="1"/>
    </row>
    <row r="737" ht="14.25" customHeight="1">
      <c r="D737" s="1"/>
    </row>
    <row r="738" ht="14.25" customHeight="1">
      <c r="D738" s="1"/>
    </row>
    <row r="739" ht="14.25" customHeight="1">
      <c r="D739" s="1"/>
    </row>
    <row r="740" ht="14.25" customHeight="1">
      <c r="D740" s="1"/>
    </row>
    <row r="741" ht="14.25" customHeight="1">
      <c r="D741" s="1"/>
    </row>
    <row r="742" ht="14.25" customHeight="1">
      <c r="D742" s="1"/>
    </row>
    <row r="743" ht="14.25" customHeight="1">
      <c r="D743" s="1"/>
    </row>
    <row r="744" ht="14.25" customHeight="1">
      <c r="D744" s="1"/>
    </row>
    <row r="745" ht="14.25" customHeight="1">
      <c r="D745" s="1"/>
    </row>
    <row r="746" ht="14.25" customHeight="1">
      <c r="D746" s="1"/>
    </row>
    <row r="747" ht="14.25" customHeight="1">
      <c r="D747" s="1"/>
    </row>
    <row r="748" ht="14.25" customHeight="1">
      <c r="D748" s="1"/>
    </row>
    <row r="749" ht="14.25" customHeight="1">
      <c r="D749" s="1"/>
    </row>
    <row r="750" ht="14.25" customHeight="1">
      <c r="D750" s="1"/>
    </row>
    <row r="751" ht="14.25" customHeight="1">
      <c r="D751" s="1"/>
    </row>
    <row r="752" ht="14.25" customHeight="1">
      <c r="D752" s="1"/>
    </row>
    <row r="753" ht="14.25" customHeight="1">
      <c r="D753" s="1"/>
    </row>
    <row r="754" ht="14.25" customHeight="1">
      <c r="D754" s="1"/>
    </row>
    <row r="755" ht="14.25" customHeight="1">
      <c r="D755" s="1"/>
    </row>
    <row r="756" ht="14.25" customHeight="1">
      <c r="D756" s="1"/>
    </row>
    <row r="757" ht="14.25" customHeight="1">
      <c r="D757" s="1"/>
    </row>
    <row r="758" ht="14.25" customHeight="1">
      <c r="D758" s="1"/>
    </row>
    <row r="759" ht="14.25" customHeight="1">
      <c r="D759" s="1"/>
    </row>
    <row r="760" ht="14.25" customHeight="1">
      <c r="D760" s="1"/>
    </row>
    <row r="761" ht="14.25" customHeight="1">
      <c r="D761" s="1"/>
    </row>
    <row r="762" ht="14.25" customHeight="1">
      <c r="D762" s="1"/>
    </row>
    <row r="763" ht="14.25" customHeight="1">
      <c r="D763" s="1"/>
    </row>
    <row r="764" ht="14.25" customHeight="1">
      <c r="D764" s="1"/>
    </row>
    <row r="765" ht="14.25" customHeight="1">
      <c r="D765" s="1"/>
    </row>
    <row r="766" ht="14.25" customHeight="1">
      <c r="D766" s="1"/>
    </row>
    <row r="767" ht="14.25" customHeight="1">
      <c r="D767" s="1"/>
    </row>
    <row r="768" ht="14.25" customHeight="1">
      <c r="D768" s="1"/>
    </row>
    <row r="769" ht="14.25" customHeight="1">
      <c r="D769" s="1"/>
    </row>
    <row r="770" ht="14.25" customHeight="1">
      <c r="D770" s="1"/>
    </row>
    <row r="771" ht="14.25" customHeight="1">
      <c r="D771" s="1"/>
    </row>
    <row r="772" ht="14.25" customHeight="1">
      <c r="D772" s="1"/>
    </row>
    <row r="773" ht="14.25" customHeight="1">
      <c r="D773" s="1"/>
    </row>
    <row r="774" ht="14.25" customHeight="1">
      <c r="D774" s="1"/>
    </row>
    <row r="775" ht="14.25" customHeight="1">
      <c r="D775" s="1"/>
    </row>
    <row r="776" ht="14.25" customHeight="1">
      <c r="D776" s="1"/>
    </row>
    <row r="777" ht="14.25" customHeight="1">
      <c r="D777" s="1"/>
    </row>
    <row r="778" ht="14.25" customHeight="1">
      <c r="D778" s="1"/>
    </row>
    <row r="779" ht="14.25" customHeight="1">
      <c r="D779" s="1"/>
    </row>
    <row r="780" ht="14.25" customHeight="1">
      <c r="D780" s="1"/>
    </row>
    <row r="781" ht="14.25" customHeight="1">
      <c r="D781" s="1"/>
    </row>
    <row r="782" ht="14.25" customHeight="1">
      <c r="D782" s="1"/>
    </row>
    <row r="783" ht="14.25" customHeight="1">
      <c r="D783" s="1"/>
    </row>
    <row r="784" ht="14.25" customHeight="1">
      <c r="D784" s="1"/>
    </row>
    <row r="785" ht="14.25" customHeight="1">
      <c r="D785" s="1"/>
    </row>
    <row r="786" ht="14.25" customHeight="1">
      <c r="D786" s="1"/>
    </row>
    <row r="787" ht="14.25" customHeight="1">
      <c r="D787" s="1"/>
    </row>
    <row r="788" ht="14.25" customHeight="1">
      <c r="D788" s="1"/>
    </row>
    <row r="789" ht="14.25" customHeight="1">
      <c r="D789" s="1"/>
    </row>
    <row r="790" ht="14.25" customHeight="1">
      <c r="D790" s="1"/>
    </row>
    <row r="791" ht="14.25" customHeight="1">
      <c r="D791" s="1"/>
    </row>
    <row r="792" ht="14.25" customHeight="1">
      <c r="D792" s="1"/>
    </row>
    <row r="793" ht="14.25" customHeight="1">
      <c r="D793" s="1"/>
    </row>
    <row r="794" ht="14.25" customHeight="1">
      <c r="D794" s="1"/>
    </row>
    <row r="795" ht="14.25" customHeight="1">
      <c r="D795" s="1"/>
    </row>
    <row r="796" ht="14.25" customHeight="1">
      <c r="D796" s="1"/>
    </row>
    <row r="797" ht="14.25" customHeight="1">
      <c r="D797" s="1"/>
    </row>
    <row r="798" ht="14.25" customHeight="1">
      <c r="D798" s="1"/>
    </row>
    <row r="799" ht="14.25" customHeight="1">
      <c r="D799" s="1"/>
    </row>
    <row r="800" ht="14.25" customHeight="1">
      <c r="D800" s="1"/>
    </row>
    <row r="801" ht="14.25" customHeight="1">
      <c r="D801" s="1"/>
    </row>
    <row r="802" ht="14.25" customHeight="1">
      <c r="D802" s="1"/>
    </row>
    <row r="803" ht="14.25" customHeight="1">
      <c r="D803" s="1"/>
    </row>
    <row r="804" ht="14.25" customHeight="1">
      <c r="D804" s="1"/>
    </row>
    <row r="805" ht="14.25" customHeight="1">
      <c r="D805" s="1"/>
    </row>
    <row r="806" ht="14.25" customHeight="1">
      <c r="D806" s="1"/>
    </row>
    <row r="807" ht="14.25" customHeight="1">
      <c r="D807" s="1"/>
    </row>
    <row r="808" ht="14.25" customHeight="1">
      <c r="D808" s="1"/>
    </row>
    <row r="809" ht="14.25" customHeight="1">
      <c r="D809" s="1"/>
    </row>
    <row r="810" ht="14.25" customHeight="1">
      <c r="D810" s="1"/>
    </row>
    <row r="811" ht="14.25" customHeight="1">
      <c r="D811" s="1"/>
    </row>
    <row r="812" ht="14.25" customHeight="1">
      <c r="D812" s="1"/>
    </row>
    <row r="813" ht="14.25" customHeight="1">
      <c r="D813" s="1"/>
    </row>
    <row r="814" ht="14.25" customHeight="1">
      <c r="D814" s="1"/>
    </row>
    <row r="815" ht="14.25" customHeight="1">
      <c r="D815" s="1"/>
    </row>
    <row r="816" ht="14.25" customHeight="1">
      <c r="D816" s="1"/>
    </row>
    <row r="817" ht="14.25" customHeight="1">
      <c r="D817" s="1"/>
    </row>
    <row r="818" ht="14.25" customHeight="1">
      <c r="D818" s="1"/>
    </row>
    <row r="819" ht="14.25" customHeight="1">
      <c r="D819" s="1"/>
    </row>
    <row r="820" ht="14.25" customHeight="1">
      <c r="D820" s="1"/>
    </row>
    <row r="821" ht="14.25" customHeight="1">
      <c r="D821" s="1"/>
    </row>
    <row r="822" ht="14.25" customHeight="1">
      <c r="D822" s="1"/>
    </row>
    <row r="823" ht="14.25" customHeight="1">
      <c r="D823" s="1"/>
    </row>
    <row r="824" ht="14.25" customHeight="1">
      <c r="D824" s="1"/>
    </row>
    <row r="825" ht="14.25" customHeight="1">
      <c r="D825" s="1"/>
    </row>
    <row r="826" ht="14.25" customHeight="1">
      <c r="D826" s="1"/>
    </row>
    <row r="827" ht="14.25" customHeight="1">
      <c r="D827" s="1"/>
    </row>
    <row r="828" ht="14.25" customHeight="1">
      <c r="D828" s="1"/>
    </row>
    <row r="829" ht="14.25" customHeight="1">
      <c r="D829" s="1"/>
    </row>
    <row r="830" ht="14.25" customHeight="1">
      <c r="D830" s="1"/>
    </row>
    <row r="831" ht="14.25" customHeight="1">
      <c r="D831" s="1"/>
    </row>
    <row r="832" ht="14.25" customHeight="1">
      <c r="D832" s="1"/>
    </row>
    <row r="833" ht="14.25" customHeight="1">
      <c r="D833" s="1"/>
    </row>
    <row r="834" ht="14.25" customHeight="1">
      <c r="D834" s="1"/>
    </row>
    <row r="835" ht="14.25" customHeight="1">
      <c r="D835" s="1"/>
    </row>
    <row r="836" ht="14.25" customHeight="1">
      <c r="D836" s="1"/>
    </row>
    <row r="837" ht="14.25" customHeight="1">
      <c r="D837" s="1"/>
    </row>
    <row r="838" ht="14.25" customHeight="1">
      <c r="D838" s="1"/>
    </row>
    <row r="839" ht="14.25" customHeight="1">
      <c r="D839" s="1"/>
    </row>
    <row r="840" ht="14.25" customHeight="1">
      <c r="D840" s="1"/>
    </row>
    <row r="841" ht="14.25" customHeight="1">
      <c r="D841" s="1"/>
    </row>
    <row r="842" ht="14.25" customHeight="1">
      <c r="D842" s="1"/>
    </row>
    <row r="843" ht="14.25" customHeight="1">
      <c r="D843" s="1"/>
    </row>
    <row r="844" ht="14.25" customHeight="1">
      <c r="D844" s="1"/>
    </row>
    <row r="845" ht="14.25" customHeight="1">
      <c r="D845" s="1"/>
    </row>
    <row r="846" ht="14.25" customHeight="1">
      <c r="D846" s="1"/>
    </row>
    <row r="847" ht="14.25" customHeight="1">
      <c r="D847" s="1"/>
    </row>
    <row r="848" ht="14.25" customHeight="1">
      <c r="D848" s="1"/>
    </row>
    <row r="849" ht="14.25" customHeight="1">
      <c r="D849" s="1"/>
    </row>
    <row r="850" ht="14.25" customHeight="1">
      <c r="D850" s="1"/>
    </row>
    <row r="851" ht="14.25" customHeight="1">
      <c r="D851" s="1"/>
    </row>
    <row r="852" ht="14.25" customHeight="1">
      <c r="D852" s="1"/>
    </row>
    <row r="853" ht="14.25" customHeight="1">
      <c r="D853" s="1"/>
    </row>
    <row r="854" ht="14.25" customHeight="1">
      <c r="D854" s="1"/>
    </row>
    <row r="855" ht="14.25" customHeight="1">
      <c r="D855" s="1"/>
    </row>
    <row r="856" ht="14.25" customHeight="1">
      <c r="D856" s="1"/>
    </row>
    <row r="857" ht="14.25" customHeight="1">
      <c r="D857" s="1"/>
    </row>
    <row r="858" ht="14.25" customHeight="1">
      <c r="D858" s="1"/>
    </row>
    <row r="859" ht="14.25" customHeight="1">
      <c r="D859" s="1"/>
    </row>
    <row r="860" ht="14.25" customHeight="1">
      <c r="D860" s="1"/>
    </row>
    <row r="861" ht="14.25" customHeight="1">
      <c r="D861" s="1"/>
    </row>
    <row r="862" ht="14.25" customHeight="1">
      <c r="D862" s="1"/>
    </row>
    <row r="863" ht="14.25" customHeight="1">
      <c r="D863" s="1"/>
    </row>
    <row r="864" ht="14.25" customHeight="1">
      <c r="D864" s="1"/>
    </row>
    <row r="865" ht="14.25" customHeight="1">
      <c r="D865" s="1"/>
    </row>
    <row r="866" ht="14.25" customHeight="1">
      <c r="D866" s="1"/>
    </row>
    <row r="867" ht="14.25" customHeight="1">
      <c r="D867" s="1"/>
    </row>
    <row r="868" ht="14.25" customHeight="1">
      <c r="D868" s="1"/>
    </row>
    <row r="869" ht="14.25" customHeight="1">
      <c r="D869" s="1"/>
    </row>
    <row r="870" ht="14.25" customHeight="1">
      <c r="D870" s="1"/>
    </row>
    <row r="871" ht="14.25" customHeight="1">
      <c r="D871" s="1"/>
    </row>
    <row r="872" ht="14.25" customHeight="1">
      <c r="D872" s="1"/>
    </row>
    <row r="873" ht="14.25" customHeight="1">
      <c r="D873" s="1"/>
    </row>
    <row r="874" ht="14.25" customHeight="1">
      <c r="D874" s="1"/>
    </row>
    <row r="875" ht="14.25" customHeight="1">
      <c r="D875" s="1"/>
    </row>
    <row r="876" ht="14.25" customHeight="1">
      <c r="D876" s="1"/>
    </row>
    <row r="877" ht="14.25" customHeight="1">
      <c r="D877" s="1"/>
    </row>
    <row r="878" ht="14.25" customHeight="1">
      <c r="D878" s="1"/>
    </row>
    <row r="879" ht="14.25" customHeight="1">
      <c r="D879" s="1"/>
    </row>
    <row r="880" ht="14.25" customHeight="1">
      <c r="D880" s="1"/>
    </row>
    <row r="881" ht="14.25" customHeight="1">
      <c r="D881" s="1"/>
    </row>
    <row r="882" ht="14.25" customHeight="1">
      <c r="D882" s="1"/>
    </row>
    <row r="883" ht="14.25" customHeight="1">
      <c r="D883" s="1"/>
    </row>
    <row r="884" ht="14.25" customHeight="1">
      <c r="D884" s="1"/>
    </row>
    <row r="885" ht="14.25" customHeight="1">
      <c r="D885" s="1"/>
    </row>
    <row r="886" ht="14.25" customHeight="1">
      <c r="D886" s="1"/>
    </row>
    <row r="887" ht="14.25" customHeight="1">
      <c r="D887" s="1"/>
    </row>
    <row r="888" ht="14.25" customHeight="1">
      <c r="D888" s="1"/>
    </row>
    <row r="889" ht="14.25" customHeight="1">
      <c r="D889" s="1"/>
    </row>
    <row r="890" ht="14.25" customHeight="1">
      <c r="D890" s="1"/>
    </row>
    <row r="891" ht="14.25" customHeight="1">
      <c r="D891" s="1"/>
    </row>
    <row r="892" ht="14.25" customHeight="1">
      <c r="D892" s="1"/>
    </row>
    <row r="893" ht="14.25" customHeight="1">
      <c r="D893" s="1"/>
    </row>
    <row r="894" ht="14.25" customHeight="1">
      <c r="D894" s="1"/>
    </row>
    <row r="895" ht="14.25" customHeight="1">
      <c r="D895" s="1"/>
    </row>
    <row r="896" ht="14.25" customHeight="1">
      <c r="D896" s="1"/>
    </row>
    <row r="897" ht="14.25" customHeight="1">
      <c r="D897" s="1"/>
    </row>
    <row r="898" ht="14.25" customHeight="1">
      <c r="D898" s="1"/>
    </row>
    <row r="899" ht="14.25" customHeight="1">
      <c r="D899" s="1"/>
    </row>
    <row r="900" ht="14.25" customHeight="1">
      <c r="D900" s="1"/>
    </row>
    <row r="901" ht="14.25" customHeight="1">
      <c r="D901" s="1"/>
    </row>
    <row r="902" ht="14.25" customHeight="1">
      <c r="D902" s="1"/>
    </row>
    <row r="903" ht="14.25" customHeight="1">
      <c r="D903" s="1"/>
    </row>
    <row r="904" ht="14.25" customHeight="1">
      <c r="D904" s="1"/>
    </row>
    <row r="905" ht="14.25" customHeight="1">
      <c r="D905" s="1"/>
    </row>
    <row r="906" ht="14.25" customHeight="1">
      <c r="D906" s="1"/>
    </row>
    <row r="907" ht="14.25" customHeight="1">
      <c r="D907" s="1"/>
    </row>
    <row r="908" ht="14.25" customHeight="1">
      <c r="D908" s="1"/>
    </row>
    <row r="909" ht="14.25" customHeight="1">
      <c r="D909" s="1"/>
    </row>
    <row r="910" ht="14.25" customHeight="1">
      <c r="D910" s="1"/>
    </row>
    <row r="911" ht="14.25" customHeight="1">
      <c r="D911" s="1"/>
    </row>
    <row r="912" ht="14.25" customHeight="1">
      <c r="D912" s="1"/>
    </row>
    <row r="913" ht="14.25" customHeight="1">
      <c r="D913" s="1"/>
    </row>
    <row r="914" ht="14.25" customHeight="1">
      <c r="D914" s="1"/>
    </row>
    <row r="915" ht="14.25" customHeight="1">
      <c r="D915" s="1"/>
    </row>
    <row r="916" ht="14.25" customHeight="1">
      <c r="D916" s="1"/>
    </row>
    <row r="917" ht="14.25" customHeight="1">
      <c r="D917" s="1"/>
    </row>
    <row r="918" ht="14.25" customHeight="1">
      <c r="D918" s="1"/>
    </row>
    <row r="919" ht="14.25" customHeight="1">
      <c r="D919" s="1"/>
    </row>
    <row r="920" ht="14.25" customHeight="1">
      <c r="D920" s="1"/>
    </row>
    <row r="921" ht="14.25" customHeight="1">
      <c r="D921" s="1"/>
    </row>
    <row r="922" ht="14.25" customHeight="1">
      <c r="D922" s="1"/>
    </row>
    <row r="923" ht="14.25" customHeight="1">
      <c r="D923" s="1"/>
    </row>
    <row r="924" ht="14.25" customHeight="1">
      <c r="D924" s="1"/>
    </row>
    <row r="925" ht="14.25" customHeight="1">
      <c r="D925" s="1"/>
    </row>
    <row r="926" ht="14.25" customHeight="1">
      <c r="D926" s="1"/>
    </row>
    <row r="927" ht="14.25" customHeight="1">
      <c r="D927" s="1"/>
    </row>
    <row r="928" ht="14.25" customHeight="1">
      <c r="D928" s="1"/>
    </row>
    <row r="929" ht="14.25" customHeight="1">
      <c r="D929" s="1"/>
    </row>
    <row r="930" ht="14.25" customHeight="1">
      <c r="D930" s="1"/>
    </row>
    <row r="931" ht="14.25" customHeight="1">
      <c r="D931" s="1"/>
    </row>
    <row r="932" ht="14.25" customHeight="1">
      <c r="D932" s="1"/>
    </row>
    <row r="933" ht="14.25" customHeight="1">
      <c r="D933" s="1"/>
    </row>
    <row r="934" ht="14.25" customHeight="1">
      <c r="D934" s="1"/>
    </row>
    <row r="935" ht="14.25" customHeight="1">
      <c r="D935" s="1"/>
    </row>
    <row r="936" ht="14.25" customHeight="1">
      <c r="D936" s="1"/>
    </row>
    <row r="937" ht="14.25" customHeight="1">
      <c r="D937" s="1"/>
    </row>
    <row r="938" ht="14.25" customHeight="1">
      <c r="D938" s="1"/>
    </row>
    <row r="939" ht="14.25" customHeight="1">
      <c r="D939" s="1"/>
    </row>
    <row r="940" ht="14.25" customHeight="1">
      <c r="D940" s="1"/>
    </row>
    <row r="941" ht="14.25" customHeight="1">
      <c r="D941" s="1"/>
    </row>
    <row r="942" ht="14.25" customHeight="1">
      <c r="D942" s="1"/>
    </row>
    <row r="943" ht="14.25" customHeight="1">
      <c r="D943" s="1"/>
    </row>
    <row r="944" ht="14.25" customHeight="1">
      <c r="D944" s="1"/>
    </row>
    <row r="945" ht="14.25" customHeight="1">
      <c r="D945" s="1"/>
    </row>
    <row r="946" ht="14.25" customHeight="1">
      <c r="D946" s="1"/>
    </row>
    <row r="947" ht="14.25" customHeight="1">
      <c r="D947" s="1"/>
    </row>
    <row r="948" ht="14.25" customHeight="1">
      <c r="D948" s="1"/>
    </row>
    <row r="949" ht="14.25" customHeight="1">
      <c r="D949" s="1"/>
    </row>
    <row r="950" ht="14.25" customHeight="1">
      <c r="D950" s="1"/>
    </row>
    <row r="951" ht="14.25" customHeight="1">
      <c r="D951" s="1"/>
    </row>
    <row r="952" ht="14.25" customHeight="1">
      <c r="D952" s="1"/>
    </row>
    <row r="953" ht="14.25" customHeight="1">
      <c r="D953" s="1"/>
    </row>
    <row r="954" ht="14.25" customHeight="1">
      <c r="D954" s="1"/>
    </row>
    <row r="955" ht="14.25" customHeight="1">
      <c r="D955" s="1"/>
    </row>
    <row r="956" ht="14.25" customHeight="1">
      <c r="D956" s="1"/>
    </row>
    <row r="957" ht="14.25" customHeight="1">
      <c r="D957" s="1"/>
    </row>
    <row r="958" ht="14.25" customHeight="1">
      <c r="D958" s="1"/>
    </row>
    <row r="959" ht="14.25" customHeight="1">
      <c r="D959" s="1"/>
    </row>
    <row r="960" ht="14.25" customHeight="1">
      <c r="D960" s="1"/>
    </row>
    <row r="961" ht="14.25" customHeight="1">
      <c r="D961" s="1"/>
    </row>
    <row r="962" ht="14.25" customHeight="1">
      <c r="D962" s="1"/>
    </row>
    <row r="963" ht="14.25" customHeight="1">
      <c r="D963" s="1"/>
    </row>
    <row r="964" ht="14.25" customHeight="1">
      <c r="D964" s="1"/>
    </row>
    <row r="965" ht="14.25" customHeight="1">
      <c r="D965" s="1"/>
    </row>
    <row r="966" ht="14.25" customHeight="1">
      <c r="D966" s="1"/>
    </row>
    <row r="967" ht="14.25" customHeight="1">
      <c r="D967" s="1"/>
    </row>
    <row r="968" ht="14.25" customHeight="1">
      <c r="D968" s="1"/>
    </row>
    <row r="969" ht="14.25" customHeight="1">
      <c r="D969" s="1"/>
    </row>
    <row r="970" ht="14.25" customHeight="1">
      <c r="D970" s="1"/>
    </row>
    <row r="971" ht="14.25" customHeight="1">
      <c r="D971" s="1"/>
    </row>
    <row r="972" ht="14.25" customHeight="1">
      <c r="D972" s="1"/>
    </row>
    <row r="973" ht="14.25" customHeight="1">
      <c r="D973" s="1"/>
    </row>
    <row r="974" ht="14.25" customHeight="1">
      <c r="D974" s="1"/>
    </row>
    <row r="975" ht="14.25" customHeight="1">
      <c r="D975" s="1"/>
    </row>
    <row r="976" ht="14.25" customHeight="1">
      <c r="D976" s="1"/>
    </row>
    <row r="977" ht="14.25" customHeight="1">
      <c r="D977" s="1"/>
    </row>
    <row r="978" ht="14.25" customHeight="1">
      <c r="D978" s="1"/>
    </row>
    <row r="979" ht="14.25" customHeight="1">
      <c r="D979" s="1"/>
    </row>
    <row r="980" ht="14.25" customHeight="1">
      <c r="D980" s="1"/>
    </row>
    <row r="981" ht="14.25" customHeight="1">
      <c r="D981" s="1"/>
    </row>
    <row r="982" ht="14.25" customHeight="1">
      <c r="D982" s="1"/>
    </row>
    <row r="983" ht="14.25" customHeight="1">
      <c r="D983" s="1"/>
    </row>
    <row r="984" ht="14.25" customHeight="1">
      <c r="D984" s="1"/>
    </row>
    <row r="985" ht="14.25" customHeight="1">
      <c r="D985" s="1"/>
    </row>
    <row r="986" ht="14.25" customHeight="1">
      <c r="D986" s="1"/>
    </row>
    <row r="987" ht="14.25" customHeight="1">
      <c r="D987" s="1"/>
    </row>
    <row r="988" ht="14.25" customHeight="1">
      <c r="D988" s="1"/>
    </row>
    <row r="989" ht="14.25" customHeight="1">
      <c r="D989" s="1"/>
    </row>
    <row r="990" ht="14.25" customHeight="1">
      <c r="D990" s="1"/>
    </row>
    <row r="991" ht="14.25" customHeight="1">
      <c r="D991" s="1"/>
    </row>
    <row r="992" ht="14.25" customHeight="1">
      <c r="D992" s="1"/>
    </row>
    <row r="993" ht="14.25" customHeight="1">
      <c r="D993" s="1"/>
    </row>
    <row r="994" ht="14.25" customHeight="1">
      <c r="D994" s="1"/>
    </row>
    <row r="995" ht="14.25" customHeight="1">
      <c r="D995" s="1"/>
    </row>
    <row r="996" ht="14.25" customHeight="1">
      <c r="D996" s="1"/>
    </row>
    <row r="997" ht="14.25" customHeight="1">
      <c r="D997" s="1"/>
    </row>
    <row r="998" ht="14.25" customHeight="1">
      <c r="D998" s="1"/>
    </row>
    <row r="999" ht="14.25" customHeight="1">
      <c r="D999" s="1"/>
    </row>
    <row r="1000" ht="14.25" customHeight="1">
      <c r="D1000"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2" width="8.71"/>
    <col customWidth="1" min="3" max="3" width="30.57"/>
    <col customWidth="1" min="4" max="26" width="8.71"/>
  </cols>
  <sheetData>
    <row r="1" ht="14.25" customHeight="1"/>
    <row r="2" ht="14.25" customHeight="1"/>
    <row r="3" ht="14.25" customHeight="1">
      <c r="B3" s="2">
        <v>1.0</v>
      </c>
      <c r="C3" s="2" t="s">
        <v>81</v>
      </c>
      <c r="D3" s="1">
        <v>899649.18</v>
      </c>
      <c r="I3" s="4" t="s">
        <v>1</v>
      </c>
      <c r="J3" s="2" t="s">
        <v>2</v>
      </c>
    </row>
    <row r="4" ht="14.25" customHeight="1">
      <c r="B4" s="2">
        <v>2.0</v>
      </c>
      <c r="C4" s="2" t="s">
        <v>82</v>
      </c>
      <c r="D4" s="1">
        <v>340917.291</v>
      </c>
      <c r="I4" s="5"/>
      <c r="J4" s="2" t="s">
        <v>4</v>
      </c>
    </row>
    <row r="5" ht="14.25" customHeight="1">
      <c r="B5" s="2">
        <v>3.0</v>
      </c>
      <c r="C5" s="2" t="s">
        <v>83</v>
      </c>
      <c r="D5" s="1">
        <v>300648.257143</v>
      </c>
      <c r="I5" s="5" t="s">
        <v>5</v>
      </c>
    </row>
    <row r="6" ht="14.25" customHeight="1">
      <c r="B6" s="2">
        <v>4.0</v>
      </c>
      <c r="C6" s="2" t="s">
        <v>84</v>
      </c>
      <c r="D6" s="1">
        <v>126403.86</v>
      </c>
      <c r="I6" s="5" t="s">
        <v>7</v>
      </c>
      <c r="J6" s="2" t="s">
        <v>8</v>
      </c>
    </row>
    <row r="7" ht="14.25" customHeight="1">
      <c r="B7" s="2">
        <v>5.0</v>
      </c>
      <c r="C7" s="2" t="s">
        <v>85</v>
      </c>
      <c r="D7" s="1">
        <v>122158.35999900001</v>
      </c>
      <c r="I7" s="5" t="s">
        <v>10</v>
      </c>
      <c r="J7" s="2" t="s">
        <v>11</v>
      </c>
    </row>
    <row r="8" ht="14.25" customHeight="1">
      <c r="B8" s="2">
        <v>6.0</v>
      </c>
      <c r="C8" s="2" t="s">
        <v>86</v>
      </c>
      <c r="D8" s="1">
        <v>105680.63625</v>
      </c>
      <c r="I8" s="4"/>
    </row>
    <row r="9" ht="14.25" customHeight="1">
      <c r="D9" s="1"/>
      <c r="I9" s="4"/>
    </row>
    <row r="10" ht="14.25" customHeight="1">
      <c r="C10" s="2" t="s">
        <v>28</v>
      </c>
      <c r="D10" s="1">
        <v>89062.859939</v>
      </c>
      <c r="I10" s="4" t="s">
        <v>13</v>
      </c>
      <c r="J10" s="2" t="s">
        <v>14</v>
      </c>
    </row>
    <row r="11" ht="14.25" customHeight="1">
      <c r="C11" s="2" t="s">
        <v>1</v>
      </c>
      <c r="D11" s="1">
        <v>80105.806935</v>
      </c>
      <c r="I11" s="5"/>
      <c r="J11" s="2" t="s">
        <v>16</v>
      </c>
    </row>
    <row r="12" ht="14.25" customHeight="1">
      <c r="C12" s="2" t="s">
        <v>25</v>
      </c>
      <c r="D12" s="1">
        <v>78637.652726</v>
      </c>
      <c r="I12" s="5" t="s">
        <v>18</v>
      </c>
      <c r="J12" s="2" t="s">
        <v>19</v>
      </c>
    </row>
    <row r="13" ht="14.25" customHeight="1">
      <c r="C13" s="2" t="s">
        <v>72</v>
      </c>
      <c r="D13" s="1">
        <v>70145.471133</v>
      </c>
      <c r="I13" s="5" t="s">
        <v>21</v>
      </c>
      <c r="J13" s="2" t="s">
        <v>22</v>
      </c>
    </row>
    <row r="14" ht="14.25" customHeight="1">
      <c r="C14" s="2" t="s">
        <v>12</v>
      </c>
      <c r="D14" s="1">
        <v>63697.971062000004</v>
      </c>
      <c r="I14" s="4" t="s">
        <v>12</v>
      </c>
      <c r="J14" s="2" t="s">
        <v>2</v>
      </c>
    </row>
    <row r="15" ht="14.25" customHeight="1">
      <c r="C15" s="2" t="s">
        <v>69</v>
      </c>
      <c r="D15" s="1">
        <v>30988.528481</v>
      </c>
      <c r="I15" s="5"/>
      <c r="J15" s="2" t="s">
        <v>4</v>
      </c>
    </row>
    <row r="16" ht="14.25" customHeight="1">
      <c r="C16" s="2" t="s">
        <v>48</v>
      </c>
      <c r="D16" s="1">
        <v>28265.854983</v>
      </c>
      <c r="I16" s="5" t="s">
        <v>15</v>
      </c>
      <c r="J16" s="2" t="s">
        <v>4</v>
      </c>
    </row>
    <row r="17" ht="14.25" customHeight="1">
      <c r="C17" s="2" t="s">
        <v>76</v>
      </c>
      <c r="D17" s="1">
        <v>24238.939866999997</v>
      </c>
      <c r="I17" s="4" t="s">
        <v>17</v>
      </c>
      <c r="J17" s="2" t="s">
        <v>2</v>
      </c>
    </row>
    <row r="18" ht="14.25" customHeight="1">
      <c r="C18" s="2" t="s">
        <v>5</v>
      </c>
      <c r="D18" s="1">
        <v>19983.961047999997</v>
      </c>
      <c r="I18" s="5"/>
      <c r="J18" s="2" t="s">
        <v>4</v>
      </c>
    </row>
    <row r="19" ht="14.25" customHeight="1">
      <c r="C19" s="2" t="s">
        <v>29</v>
      </c>
      <c r="D19" s="1">
        <v>19641.450222</v>
      </c>
      <c r="I19" s="5" t="s">
        <v>29</v>
      </c>
      <c r="J19" s="2" t="s">
        <v>30</v>
      </c>
    </row>
    <row r="20" ht="14.25" customHeight="1">
      <c r="C20" s="2" t="s">
        <v>23</v>
      </c>
      <c r="D20" s="1">
        <v>19538.5225</v>
      </c>
      <c r="I20" s="5" t="s">
        <v>31</v>
      </c>
      <c r="J20" s="2" t="s">
        <v>32</v>
      </c>
    </row>
    <row r="21" ht="14.25" customHeight="1">
      <c r="C21" s="2" t="s">
        <v>21</v>
      </c>
      <c r="D21" s="1">
        <v>16812.362666</v>
      </c>
      <c r="I21" s="5" t="s">
        <v>33</v>
      </c>
      <c r="J21" s="2" t="s">
        <v>34</v>
      </c>
    </row>
    <row r="22" ht="14.25" customHeight="1">
      <c r="C22" s="2" t="s">
        <v>7</v>
      </c>
      <c r="D22" s="1">
        <v>12720.208421</v>
      </c>
      <c r="I22" s="5" t="s">
        <v>35</v>
      </c>
      <c r="J22" s="2" t="s">
        <v>36</v>
      </c>
    </row>
    <row r="23" ht="14.25" customHeight="1">
      <c r="C23" s="2" t="s">
        <v>20</v>
      </c>
      <c r="D23" s="1">
        <v>11014.772727</v>
      </c>
      <c r="I23" s="5" t="s">
        <v>37</v>
      </c>
      <c r="J23" s="2" t="s">
        <v>38</v>
      </c>
    </row>
    <row r="24" ht="14.25" customHeight="1">
      <c r="C24" s="2" t="s">
        <v>17</v>
      </c>
      <c r="D24" s="1">
        <v>10736.428799000001</v>
      </c>
      <c r="I24" s="5" t="s">
        <v>39</v>
      </c>
      <c r="J24" s="2" t="s">
        <v>40</v>
      </c>
    </row>
    <row r="25" ht="14.25" customHeight="1">
      <c r="C25" s="2" t="s">
        <v>61</v>
      </c>
      <c r="D25" s="1">
        <v>10437.76</v>
      </c>
      <c r="I25" s="5" t="s">
        <v>20</v>
      </c>
      <c r="J25" s="2" t="s">
        <v>14</v>
      </c>
    </row>
    <row r="26" ht="14.25" customHeight="1">
      <c r="C26" s="2" t="s">
        <v>66</v>
      </c>
      <c r="D26" s="1">
        <v>10410.597142</v>
      </c>
      <c r="I26" s="5" t="s">
        <v>41</v>
      </c>
      <c r="J26" s="2" t="s">
        <v>40</v>
      </c>
    </row>
    <row r="27" ht="14.25" customHeight="1">
      <c r="C27" s="2" t="s">
        <v>60</v>
      </c>
      <c r="D27" s="1">
        <v>9596.273666</v>
      </c>
      <c r="I27" s="5" t="s">
        <v>42</v>
      </c>
      <c r="J27" s="2" t="s">
        <v>43</v>
      </c>
    </row>
    <row r="28" ht="14.25" customHeight="1">
      <c r="C28" s="2" t="s">
        <v>31</v>
      </c>
      <c r="D28" s="1">
        <v>9513.667057</v>
      </c>
      <c r="I28" s="5" t="s">
        <v>44</v>
      </c>
      <c r="J28" s="2" t="s">
        <v>45</v>
      </c>
    </row>
    <row r="29" ht="14.25" customHeight="1">
      <c r="C29" s="2" t="s">
        <v>59</v>
      </c>
      <c r="D29" s="1">
        <v>9218.553333</v>
      </c>
      <c r="I29" s="5" t="s">
        <v>46</v>
      </c>
      <c r="J29" s="2" t="s">
        <v>47</v>
      </c>
    </row>
    <row r="30" ht="14.25" customHeight="1">
      <c r="C30" s="2" t="s">
        <v>63</v>
      </c>
      <c r="D30" s="1">
        <v>6392.519563</v>
      </c>
      <c r="I30" s="5" t="s">
        <v>48</v>
      </c>
      <c r="J30" s="2" t="s">
        <v>49</v>
      </c>
    </row>
    <row r="31" ht="14.25" customHeight="1">
      <c r="C31" s="2" t="s">
        <v>73</v>
      </c>
      <c r="D31" s="1">
        <v>4982.001595</v>
      </c>
      <c r="I31" s="5" t="s">
        <v>50</v>
      </c>
      <c r="J31" s="2" t="s">
        <v>38</v>
      </c>
    </row>
    <row r="32" ht="14.25" customHeight="1">
      <c r="C32" s="2" t="s">
        <v>46</v>
      </c>
      <c r="D32" s="1">
        <v>3554.582463</v>
      </c>
      <c r="I32" s="5" t="s">
        <v>51</v>
      </c>
      <c r="J32" s="2" t="s">
        <v>52</v>
      </c>
    </row>
    <row r="33" ht="14.25" customHeight="1">
      <c r="C33" s="2" t="s">
        <v>65</v>
      </c>
      <c r="D33" s="1">
        <v>3024.0</v>
      </c>
      <c r="I33" s="5" t="s">
        <v>23</v>
      </c>
      <c r="J33" s="2" t="s">
        <v>22</v>
      </c>
    </row>
    <row r="34" ht="14.25" customHeight="1">
      <c r="C34" s="2" t="s">
        <v>33</v>
      </c>
      <c r="D34" s="1">
        <v>2079.0</v>
      </c>
      <c r="I34" s="4" t="s">
        <v>24</v>
      </c>
      <c r="J34" s="2" t="s">
        <v>53</v>
      </c>
    </row>
    <row r="35" ht="14.25" customHeight="1">
      <c r="C35" s="2" t="s">
        <v>68</v>
      </c>
      <c r="D35" s="1">
        <v>1728.0</v>
      </c>
      <c r="I35" s="5"/>
      <c r="J35" s="2" t="s">
        <v>54</v>
      </c>
    </row>
    <row r="36" ht="14.25" customHeight="1">
      <c r="C36" s="2" t="s">
        <v>71</v>
      </c>
      <c r="D36" s="1">
        <v>1612.8</v>
      </c>
      <c r="I36" s="5" t="s">
        <v>55</v>
      </c>
      <c r="J36" s="2" t="s">
        <v>56</v>
      </c>
    </row>
    <row r="37" ht="14.25" customHeight="1">
      <c r="C37" s="2" t="s">
        <v>37</v>
      </c>
      <c r="D37" s="1">
        <v>1498.241818</v>
      </c>
      <c r="I37" s="5" t="s">
        <v>57</v>
      </c>
      <c r="J37" s="2" t="s">
        <v>58</v>
      </c>
    </row>
    <row r="38" ht="14.25" customHeight="1">
      <c r="C38" s="2" t="s">
        <v>42</v>
      </c>
      <c r="D38" s="1">
        <v>1323.0</v>
      </c>
      <c r="I38" s="4" t="s">
        <v>25</v>
      </c>
      <c r="J38" s="2" t="s">
        <v>2</v>
      </c>
    </row>
    <row r="39" ht="14.25" customHeight="1">
      <c r="C39" s="2" t="s">
        <v>13</v>
      </c>
      <c r="D39" s="1">
        <v>1321.5936</v>
      </c>
      <c r="I39" s="5"/>
      <c r="J39" s="2" t="s">
        <v>4</v>
      </c>
    </row>
    <row r="40" ht="14.25" customHeight="1">
      <c r="C40" s="2" t="s">
        <v>24</v>
      </c>
      <c r="D40" s="1">
        <v>1124.069333</v>
      </c>
      <c r="I40" s="5" t="s">
        <v>59</v>
      </c>
      <c r="J40" s="2" t="s">
        <v>22</v>
      </c>
    </row>
    <row r="41" ht="14.25" customHeight="1">
      <c r="C41" s="2" t="s">
        <v>15</v>
      </c>
      <c r="D41" s="1">
        <v>717.38562</v>
      </c>
      <c r="I41" s="4" t="s">
        <v>26</v>
      </c>
      <c r="J41" s="2" t="s">
        <v>62</v>
      </c>
    </row>
    <row r="42" ht="14.25" customHeight="1">
      <c r="C42" s="2" t="s">
        <v>26</v>
      </c>
      <c r="D42" s="1">
        <v>576.72225</v>
      </c>
      <c r="I42" s="5"/>
      <c r="J42" s="2" t="s">
        <v>64</v>
      </c>
    </row>
    <row r="43" ht="14.25" customHeight="1">
      <c r="C43" s="2" t="s">
        <v>35</v>
      </c>
      <c r="D43" s="1">
        <v>318.315789</v>
      </c>
      <c r="I43" s="5" t="s">
        <v>60</v>
      </c>
      <c r="J43" s="2" t="s">
        <v>40</v>
      </c>
    </row>
    <row r="44" ht="14.25" customHeight="1">
      <c r="C44" s="2" t="s">
        <v>50</v>
      </c>
      <c r="D44" s="1">
        <v>217.89</v>
      </c>
      <c r="I44" s="5" t="s">
        <v>61</v>
      </c>
      <c r="J44" s="2" t="s">
        <v>67</v>
      </c>
    </row>
    <row r="45" ht="14.25" customHeight="1">
      <c r="C45" s="2" t="s">
        <v>57</v>
      </c>
      <c r="D45" s="1">
        <v>204.0</v>
      </c>
      <c r="I45" s="4" t="s">
        <v>69</v>
      </c>
      <c r="J45" s="2" t="s">
        <v>70</v>
      </c>
    </row>
    <row r="46" ht="14.25" customHeight="1">
      <c r="C46" s="2" t="s">
        <v>55</v>
      </c>
      <c r="D46" s="1">
        <v>187.516428</v>
      </c>
      <c r="I46" s="4"/>
      <c r="J46" s="2" t="s">
        <v>14</v>
      </c>
    </row>
    <row r="47" ht="14.25" customHeight="1">
      <c r="C47" s="2" t="s">
        <v>44</v>
      </c>
      <c r="D47" s="1">
        <v>168.0</v>
      </c>
      <c r="I47" s="4"/>
      <c r="J47" s="2" t="s">
        <v>16</v>
      </c>
    </row>
    <row r="48" ht="14.25" customHeight="1">
      <c r="I48" s="5"/>
      <c r="J48" s="2" t="s">
        <v>74</v>
      </c>
    </row>
    <row r="49" ht="14.25" customHeight="1">
      <c r="I49" s="4" t="s">
        <v>27</v>
      </c>
      <c r="J49" s="2" t="s">
        <v>47</v>
      </c>
    </row>
    <row r="50" ht="14.25" customHeight="1">
      <c r="I50" s="5"/>
      <c r="J50" s="2" t="s">
        <v>45</v>
      </c>
    </row>
    <row r="51" ht="14.25" customHeight="1">
      <c r="I51" s="5" t="s">
        <v>63</v>
      </c>
      <c r="J51" s="2" t="s">
        <v>40</v>
      </c>
    </row>
    <row r="52" ht="14.25" customHeight="1">
      <c r="I52" s="5" t="s">
        <v>65</v>
      </c>
      <c r="J52" s="2" t="s">
        <v>75</v>
      </c>
    </row>
    <row r="53" ht="14.25" customHeight="1">
      <c r="I53" s="4" t="s">
        <v>76</v>
      </c>
      <c r="J53" s="2" t="s">
        <v>77</v>
      </c>
    </row>
    <row r="54" ht="14.25" customHeight="1">
      <c r="I54" s="4"/>
      <c r="J54" s="2" t="s">
        <v>78</v>
      </c>
    </row>
    <row r="55" ht="14.25" customHeight="1">
      <c r="I55" s="5"/>
      <c r="J55" s="2" t="s">
        <v>79</v>
      </c>
    </row>
    <row r="56" ht="14.25" customHeight="1">
      <c r="I56" s="5" t="s">
        <v>66</v>
      </c>
      <c r="J56" s="2" t="s">
        <v>38</v>
      </c>
    </row>
    <row r="57" ht="14.25" customHeight="1">
      <c r="I57" s="5" t="s">
        <v>28</v>
      </c>
      <c r="J57" s="2" t="s">
        <v>2</v>
      </c>
    </row>
    <row r="58" ht="14.25" customHeight="1">
      <c r="I58" s="5" t="s">
        <v>68</v>
      </c>
      <c r="J58" s="2" t="s">
        <v>4</v>
      </c>
    </row>
    <row r="59" ht="14.25" customHeight="1">
      <c r="I59" s="5" t="s">
        <v>71</v>
      </c>
      <c r="J59" s="2" t="s">
        <v>4</v>
      </c>
    </row>
    <row r="60" ht="14.25" customHeight="1">
      <c r="I60" s="5" t="s">
        <v>72</v>
      </c>
      <c r="J60" s="2" t="s">
        <v>47</v>
      </c>
    </row>
    <row r="61" ht="14.25" customHeight="1">
      <c r="I61" s="4" t="s">
        <v>73</v>
      </c>
      <c r="J61" s="2" t="s">
        <v>80</v>
      </c>
    </row>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2" width="8.71"/>
    <col customWidth="1" min="3" max="3" width="23.71"/>
    <col customWidth="1" min="4" max="5" width="9.14"/>
    <col customWidth="1" min="6" max="26" width="8.71"/>
  </cols>
  <sheetData>
    <row r="1" ht="14.25" customHeight="1">
      <c r="D1" s="1"/>
    </row>
    <row r="2" ht="14.25" customHeight="1">
      <c r="D2" s="1"/>
    </row>
    <row r="3" ht="14.25" customHeight="1">
      <c r="B3" s="2">
        <v>1.0</v>
      </c>
      <c r="C3" s="2" t="s">
        <v>40</v>
      </c>
      <c r="D3" s="1">
        <v>1122107.890822</v>
      </c>
    </row>
    <row r="4" ht="14.25" customHeight="1">
      <c r="B4" s="2">
        <v>2.0</v>
      </c>
      <c r="C4" s="2" t="s">
        <v>19</v>
      </c>
      <c r="D4" s="1">
        <v>899649.18</v>
      </c>
    </row>
    <row r="5" ht="14.25" customHeight="1">
      <c r="B5" s="2">
        <v>3.0</v>
      </c>
      <c r="C5" s="2" t="s">
        <v>52</v>
      </c>
      <c r="D5" s="1">
        <v>340917.291</v>
      </c>
    </row>
    <row r="6" ht="14.25" customHeight="1">
      <c r="B6" s="2">
        <v>4.0</v>
      </c>
      <c r="C6" s="2" t="s">
        <v>2</v>
      </c>
      <c r="D6" s="1">
        <v>286411.262338</v>
      </c>
    </row>
    <row r="7" ht="14.25" customHeight="1">
      <c r="B7" s="2">
        <v>5.0</v>
      </c>
      <c r="C7" s="2" t="s">
        <v>47</v>
      </c>
      <c r="D7" s="1">
        <v>193058.413596</v>
      </c>
    </row>
    <row r="8" ht="14.25" customHeight="1">
      <c r="B8" s="2">
        <v>6.0</v>
      </c>
      <c r="C8" s="2" t="s">
        <v>11</v>
      </c>
      <c r="D8" s="1">
        <v>126403.86</v>
      </c>
    </row>
    <row r="9" ht="14.25" customHeight="1">
      <c r="B9" s="2">
        <v>7.0</v>
      </c>
      <c r="C9" s="2" t="s">
        <v>67</v>
      </c>
      <c r="D9" s="1">
        <v>94142.08</v>
      </c>
    </row>
    <row r="10" ht="14.25" customHeight="1">
      <c r="B10" s="2">
        <v>8.0</v>
      </c>
      <c r="C10" s="2" t="s">
        <v>22</v>
      </c>
      <c r="D10" s="1">
        <v>47326.870469</v>
      </c>
    </row>
    <row r="11" ht="14.25" customHeight="1">
      <c r="B11" s="2">
        <v>9.0</v>
      </c>
      <c r="C11" s="2" t="s">
        <v>4</v>
      </c>
      <c r="D11" s="1">
        <v>39887.642743000004</v>
      </c>
    </row>
    <row r="12" ht="14.25" customHeight="1">
      <c r="B12" s="2">
        <v>10.0</v>
      </c>
      <c r="C12" s="2" t="s">
        <v>87</v>
      </c>
      <c r="D12" s="1">
        <v>38556.0</v>
      </c>
    </row>
    <row r="13" ht="14.25" customHeight="1">
      <c r="D13" s="1"/>
    </row>
    <row r="14" ht="14.25" customHeight="1">
      <c r="D14" s="1"/>
    </row>
    <row r="15" ht="14.25" customHeight="1">
      <c r="B15" s="2">
        <v>11.0</v>
      </c>
      <c r="C15" s="2" t="s">
        <v>49</v>
      </c>
      <c r="D15" s="1">
        <v>28265.854983</v>
      </c>
    </row>
    <row r="16" ht="14.25" customHeight="1">
      <c r="B16" s="2">
        <v>12.0</v>
      </c>
      <c r="C16" s="2" t="s">
        <v>14</v>
      </c>
      <c r="D16" s="1">
        <v>24470.118879999998</v>
      </c>
    </row>
    <row r="17" ht="14.25" customHeight="1">
      <c r="B17" s="2">
        <v>13.0</v>
      </c>
      <c r="C17" s="2" t="s">
        <v>88</v>
      </c>
      <c r="D17" s="1">
        <v>24303.053841</v>
      </c>
    </row>
    <row r="18" ht="14.25" customHeight="1">
      <c r="B18" s="2">
        <v>14.0</v>
      </c>
      <c r="C18" s="2" t="s">
        <v>30</v>
      </c>
      <c r="D18" s="1">
        <v>19641.450222</v>
      </c>
    </row>
    <row r="19" ht="14.25" customHeight="1">
      <c r="B19" s="2">
        <v>15.0</v>
      </c>
      <c r="C19" s="2" t="s">
        <v>38</v>
      </c>
      <c r="D19" s="1">
        <v>17852.118959</v>
      </c>
    </row>
    <row r="20" ht="14.25" customHeight="1">
      <c r="B20" s="2">
        <v>16.0</v>
      </c>
      <c r="C20" s="2" t="s">
        <v>70</v>
      </c>
      <c r="D20" s="1">
        <v>16913.232</v>
      </c>
    </row>
    <row r="21" ht="14.25" customHeight="1">
      <c r="B21" s="2">
        <v>17.0</v>
      </c>
      <c r="C21" s="2" t="s">
        <v>78</v>
      </c>
      <c r="D21" s="1">
        <v>13742.4</v>
      </c>
    </row>
    <row r="22" ht="14.25" customHeight="1">
      <c r="B22" s="2">
        <v>18.0</v>
      </c>
      <c r="C22" s="2" t="s">
        <v>8</v>
      </c>
      <c r="D22" s="1">
        <v>12720.208421</v>
      </c>
    </row>
    <row r="23" ht="14.25" customHeight="1">
      <c r="B23" s="2">
        <v>19.0</v>
      </c>
      <c r="C23" s="2" t="s">
        <v>89</v>
      </c>
      <c r="D23" s="1">
        <v>12505.5</v>
      </c>
    </row>
    <row r="24" ht="14.25" customHeight="1">
      <c r="B24" s="2">
        <v>20.0</v>
      </c>
      <c r="C24" s="2" t="s">
        <v>77</v>
      </c>
      <c r="D24" s="1">
        <v>10131.324413</v>
      </c>
    </row>
    <row r="25" ht="14.25" customHeight="1">
      <c r="B25" s="2">
        <v>21.0</v>
      </c>
      <c r="C25" s="2" t="s">
        <v>90</v>
      </c>
      <c r="D25" s="1">
        <v>9774.471898</v>
      </c>
    </row>
    <row r="26" ht="14.25" customHeight="1">
      <c r="B26" s="2">
        <v>22.0</v>
      </c>
      <c r="C26" s="2" t="s">
        <v>32</v>
      </c>
      <c r="D26" s="1">
        <v>9513.667057</v>
      </c>
    </row>
    <row r="27" ht="14.25" customHeight="1">
      <c r="B27" s="2">
        <v>23.0</v>
      </c>
      <c r="C27" s="2" t="s">
        <v>91</v>
      </c>
      <c r="D27" s="1">
        <v>6766.71305</v>
      </c>
    </row>
    <row r="28" ht="14.25" customHeight="1">
      <c r="B28" s="2">
        <v>24.0</v>
      </c>
      <c r="C28" s="2" t="s">
        <v>80</v>
      </c>
      <c r="D28" s="1">
        <v>4982.001595</v>
      </c>
    </row>
    <row r="29" ht="14.25" customHeight="1">
      <c r="B29" s="2">
        <v>25.0</v>
      </c>
      <c r="C29" s="2" t="s">
        <v>74</v>
      </c>
      <c r="D29" s="1">
        <v>3306.394944</v>
      </c>
    </row>
    <row r="30" ht="14.25" customHeight="1">
      <c r="B30" s="2">
        <v>26.0</v>
      </c>
      <c r="C30" s="2" t="s">
        <v>75</v>
      </c>
      <c r="D30" s="1">
        <v>3024.0</v>
      </c>
    </row>
    <row r="31" ht="14.25" customHeight="1">
      <c r="B31" s="2">
        <v>27.0</v>
      </c>
      <c r="C31" s="2" t="s">
        <v>45</v>
      </c>
      <c r="D31" s="1">
        <v>2967.999999</v>
      </c>
    </row>
    <row r="32" ht="14.25" customHeight="1">
      <c r="B32" s="2">
        <v>28.0</v>
      </c>
      <c r="C32" s="2" t="s">
        <v>16</v>
      </c>
      <c r="D32" s="1">
        <v>2604.148984</v>
      </c>
    </row>
    <row r="33" ht="14.25" customHeight="1">
      <c r="B33" s="2">
        <v>29.0</v>
      </c>
      <c r="C33" s="2" t="s">
        <v>34</v>
      </c>
      <c r="D33" s="1">
        <v>2079.0</v>
      </c>
    </row>
    <row r="34" ht="14.25" customHeight="1">
      <c r="B34" s="2">
        <v>30.0</v>
      </c>
      <c r="C34" s="2" t="s">
        <v>43</v>
      </c>
      <c r="D34" s="1">
        <v>1323.0</v>
      </c>
    </row>
    <row r="35" ht="14.25" customHeight="1">
      <c r="B35" s="2">
        <v>31.0</v>
      </c>
      <c r="C35" s="2" t="s">
        <v>53</v>
      </c>
      <c r="D35" s="1">
        <v>950.736</v>
      </c>
    </row>
    <row r="36" ht="14.25" customHeight="1">
      <c r="B36" s="2">
        <v>32.0</v>
      </c>
      <c r="C36" s="2" t="s">
        <v>92</v>
      </c>
      <c r="D36" s="1">
        <v>924.0</v>
      </c>
    </row>
    <row r="37" ht="14.25" customHeight="1">
      <c r="B37" s="2">
        <v>33.0</v>
      </c>
      <c r="C37" s="2" t="s">
        <v>93</v>
      </c>
      <c r="D37" s="1">
        <v>644.0</v>
      </c>
    </row>
    <row r="38" ht="14.25" customHeight="1">
      <c r="B38" s="2">
        <v>34.0</v>
      </c>
      <c r="C38" s="2" t="s">
        <v>94</v>
      </c>
      <c r="D38" s="1">
        <v>463.5712</v>
      </c>
    </row>
    <row r="39" ht="14.25" customHeight="1">
      <c r="B39" s="2">
        <v>35.0</v>
      </c>
      <c r="C39" s="2" t="s">
        <v>64</v>
      </c>
      <c r="D39" s="1">
        <v>456.449523</v>
      </c>
    </row>
    <row r="40" ht="14.25" customHeight="1">
      <c r="B40" s="2">
        <v>36.0</v>
      </c>
      <c r="C40" s="2" t="s">
        <v>95</v>
      </c>
      <c r="D40" s="1">
        <v>396.0</v>
      </c>
    </row>
    <row r="41" ht="14.25" customHeight="1">
      <c r="B41" s="2">
        <v>37.0</v>
      </c>
      <c r="C41" s="2" t="s">
        <v>79</v>
      </c>
      <c r="D41" s="1">
        <v>365.215454</v>
      </c>
    </row>
    <row r="42" ht="14.25" customHeight="1">
      <c r="B42" s="2">
        <v>38.0</v>
      </c>
      <c r="C42" s="2" t="s">
        <v>96</v>
      </c>
      <c r="D42" s="1">
        <v>350.0</v>
      </c>
    </row>
    <row r="43" ht="14.25" customHeight="1">
      <c r="B43" s="2">
        <v>39.0</v>
      </c>
      <c r="C43" s="2" t="s">
        <v>36</v>
      </c>
      <c r="D43" s="1">
        <v>318.315789</v>
      </c>
    </row>
    <row r="44" ht="14.25" customHeight="1">
      <c r="B44" s="2">
        <v>40.0</v>
      </c>
      <c r="C44" s="2" t="s">
        <v>58</v>
      </c>
      <c r="D44" s="1">
        <v>204.0</v>
      </c>
    </row>
    <row r="45" ht="14.25" customHeight="1">
      <c r="B45" s="2">
        <v>41.0</v>
      </c>
      <c r="C45" s="2" t="s">
        <v>56</v>
      </c>
      <c r="D45" s="1">
        <v>187.516428</v>
      </c>
    </row>
    <row r="46" ht="14.25" customHeight="1">
      <c r="B46" s="2">
        <v>42.0</v>
      </c>
      <c r="C46" s="2" t="s">
        <v>54</v>
      </c>
      <c r="D46" s="1">
        <v>173.333333</v>
      </c>
    </row>
    <row r="47" ht="14.25" customHeight="1">
      <c r="B47" s="2">
        <v>43.0</v>
      </c>
      <c r="C47" s="2" t="s">
        <v>62</v>
      </c>
      <c r="D47" s="1">
        <v>120.272727</v>
      </c>
    </row>
    <row r="48" ht="14.25" customHeight="1">
      <c r="B48" s="2">
        <v>44.0</v>
      </c>
      <c r="C48" s="2" t="s">
        <v>97</v>
      </c>
      <c r="D48" s="1">
        <v>109.2</v>
      </c>
    </row>
    <row r="49" ht="14.25" customHeight="1">
      <c r="B49" s="2">
        <v>45.0</v>
      </c>
      <c r="C49" s="2" t="s">
        <v>98</v>
      </c>
      <c r="D49" s="1">
        <v>89.726</v>
      </c>
    </row>
    <row r="50" ht="14.25" customHeight="1">
      <c r="D50" s="1"/>
    </row>
    <row r="51" ht="14.25" customHeight="1">
      <c r="D51" s="1"/>
    </row>
    <row r="52" ht="14.25" customHeight="1">
      <c r="D52" s="1"/>
    </row>
    <row r="53" ht="14.25" customHeight="1">
      <c r="D53" s="1"/>
    </row>
    <row r="54" ht="14.25" customHeight="1">
      <c r="D54" s="1"/>
    </row>
    <row r="55" ht="14.25" customHeight="1">
      <c r="D55" s="1"/>
    </row>
    <row r="56" ht="14.25" customHeight="1">
      <c r="D56" s="1"/>
    </row>
    <row r="57" ht="14.25" customHeight="1">
      <c r="D57" s="1"/>
    </row>
    <row r="58" ht="14.25" customHeight="1">
      <c r="D58" s="1"/>
    </row>
    <row r="59" ht="14.25" customHeight="1">
      <c r="D59" s="1"/>
    </row>
    <row r="60" ht="14.25" customHeight="1">
      <c r="D60" s="1"/>
    </row>
    <row r="61" ht="14.25" customHeight="1">
      <c r="D61" s="1"/>
    </row>
    <row r="62" ht="14.25" customHeight="1">
      <c r="D62" s="1"/>
    </row>
    <row r="63" ht="14.25" customHeight="1">
      <c r="D63" s="1"/>
    </row>
    <row r="64" ht="14.25" customHeight="1">
      <c r="D64" s="1"/>
    </row>
    <row r="65" ht="14.25" customHeight="1">
      <c r="D65" s="1"/>
    </row>
    <row r="66" ht="14.25" customHeight="1">
      <c r="D66" s="1"/>
    </row>
    <row r="67" ht="14.25" customHeight="1">
      <c r="D67" s="1"/>
    </row>
    <row r="68" ht="14.25" customHeight="1">
      <c r="D68" s="1"/>
    </row>
    <row r="69" ht="14.25" customHeight="1">
      <c r="D69" s="1"/>
    </row>
    <row r="70" ht="14.25" customHeight="1">
      <c r="D70" s="1"/>
    </row>
    <row r="71" ht="14.25" customHeight="1">
      <c r="D71" s="1"/>
    </row>
    <row r="72" ht="14.25" customHeight="1">
      <c r="D72" s="1"/>
    </row>
    <row r="73" ht="14.25" customHeight="1">
      <c r="D73" s="1"/>
    </row>
    <row r="74" ht="14.25" customHeight="1">
      <c r="D74" s="1"/>
    </row>
    <row r="75" ht="14.25" customHeight="1">
      <c r="D75" s="1"/>
    </row>
    <row r="76" ht="14.25" customHeight="1">
      <c r="D76" s="1"/>
    </row>
    <row r="77" ht="14.25" customHeight="1">
      <c r="D77" s="1"/>
    </row>
    <row r="78" ht="14.25" customHeight="1">
      <c r="D78" s="1"/>
    </row>
    <row r="79" ht="14.25" customHeight="1">
      <c r="D79" s="1"/>
    </row>
    <row r="80" ht="14.25" customHeight="1">
      <c r="D80" s="1"/>
    </row>
    <row r="81" ht="14.25" customHeight="1">
      <c r="D81" s="1"/>
    </row>
    <row r="82" ht="14.25" customHeight="1">
      <c r="D82" s="1"/>
    </row>
    <row r="83" ht="14.25" customHeight="1">
      <c r="D83" s="1"/>
    </row>
    <row r="84" ht="14.25" customHeight="1">
      <c r="D84" s="1"/>
    </row>
    <row r="85" ht="14.25" customHeight="1">
      <c r="D85" s="1"/>
    </row>
    <row r="86" ht="14.25" customHeight="1">
      <c r="D86" s="1"/>
    </row>
    <row r="87" ht="14.25" customHeight="1">
      <c r="D87" s="1"/>
    </row>
    <row r="88" ht="14.25" customHeight="1">
      <c r="D88" s="1"/>
    </row>
    <row r="89" ht="14.25" customHeight="1">
      <c r="D89" s="1"/>
    </row>
    <row r="90" ht="14.25" customHeight="1">
      <c r="D90" s="1"/>
    </row>
    <row r="91" ht="14.25" customHeight="1">
      <c r="D91" s="1"/>
    </row>
    <row r="92" ht="14.25" customHeight="1">
      <c r="D92" s="1"/>
    </row>
    <row r="93" ht="14.25" customHeight="1">
      <c r="D93" s="1"/>
    </row>
    <row r="94" ht="14.25" customHeight="1">
      <c r="D94" s="1"/>
    </row>
    <row r="95" ht="14.25" customHeight="1">
      <c r="D95" s="1"/>
    </row>
    <row r="96" ht="14.25" customHeight="1">
      <c r="D96" s="1"/>
    </row>
    <row r="97" ht="14.25" customHeight="1">
      <c r="D97" s="1"/>
    </row>
    <row r="98" ht="14.25" customHeight="1">
      <c r="D98" s="1"/>
    </row>
    <row r="99" ht="14.25" customHeight="1">
      <c r="D99" s="1"/>
    </row>
    <row r="100" ht="14.25" customHeight="1">
      <c r="D100" s="1"/>
    </row>
    <row r="101" ht="14.25" customHeight="1">
      <c r="D101" s="1"/>
    </row>
    <row r="102" ht="14.25" customHeight="1">
      <c r="D102" s="1"/>
    </row>
    <row r="103" ht="14.25" customHeight="1">
      <c r="D103" s="1"/>
    </row>
    <row r="104" ht="14.25" customHeight="1">
      <c r="D104" s="1"/>
    </row>
    <row r="105" ht="14.25" customHeight="1">
      <c r="D105" s="1"/>
    </row>
    <row r="106" ht="14.25" customHeight="1">
      <c r="D106" s="1"/>
    </row>
    <row r="107" ht="14.25" customHeight="1">
      <c r="D107" s="1"/>
    </row>
    <row r="108" ht="14.25" customHeight="1">
      <c r="D108" s="1"/>
    </row>
    <row r="109" ht="14.25" customHeight="1">
      <c r="D109" s="1"/>
    </row>
    <row r="110" ht="14.25" customHeight="1">
      <c r="D110" s="1"/>
    </row>
    <row r="111" ht="14.25" customHeight="1">
      <c r="D111" s="1"/>
    </row>
    <row r="112" ht="14.25" customHeight="1">
      <c r="D112" s="1"/>
    </row>
    <row r="113" ht="14.25" customHeight="1">
      <c r="D113" s="1"/>
    </row>
    <row r="114" ht="14.25" customHeight="1">
      <c r="D114" s="1"/>
    </row>
    <row r="115" ht="14.25" customHeight="1">
      <c r="D115" s="1"/>
    </row>
    <row r="116" ht="14.25" customHeight="1">
      <c r="D116" s="1"/>
    </row>
    <row r="117" ht="14.25" customHeight="1">
      <c r="D117" s="1"/>
    </row>
    <row r="118" ht="14.25" customHeight="1">
      <c r="D118" s="1"/>
    </row>
    <row r="119" ht="14.25" customHeight="1">
      <c r="D119" s="1"/>
    </row>
    <row r="120" ht="14.25" customHeight="1">
      <c r="D120" s="1"/>
    </row>
    <row r="121" ht="14.25" customHeight="1">
      <c r="D121" s="1"/>
    </row>
    <row r="122" ht="14.25" customHeight="1">
      <c r="D122" s="1"/>
    </row>
    <row r="123" ht="14.25" customHeight="1">
      <c r="D123" s="1"/>
    </row>
    <row r="124" ht="14.25" customHeight="1">
      <c r="D124" s="1"/>
    </row>
    <row r="125" ht="14.25" customHeight="1">
      <c r="D125" s="1"/>
    </row>
    <row r="126" ht="14.25" customHeight="1">
      <c r="D126" s="1"/>
    </row>
    <row r="127" ht="14.25" customHeight="1">
      <c r="D127" s="1"/>
    </row>
    <row r="128" ht="14.25" customHeight="1">
      <c r="D128" s="1"/>
    </row>
    <row r="129" ht="14.25" customHeight="1">
      <c r="D129" s="1"/>
    </row>
    <row r="130" ht="14.25" customHeight="1">
      <c r="D130" s="1"/>
    </row>
    <row r="131" ht="14.25" customHeight="1">
      <c r="D131" s="1"/>
    </row>
    <row r="132" ht="14.25" customHeight="1">
      <c r="D132" s="1"/>
    </row>
    <row r="133" ht="14.25" customHeight="1">
      <c r="D133" s="1"/>
    </row>
    <row r="134" ht="14.25" customHeight="1">
      <c r="D134" s="1"/>
    </row>
    <row r="135" ht="14.25" customHeight="1">
      <c r="D135" s="1"/>
    </row>
    <row r="136" ht="14.25" customHeight="1">
      <c r="D136" s="1"/>
    </row>
    <row r="137" ht="14.25" customHeight="1">
      <c r="D137" s="1"/>
    </row>
    <row r="138" ht="14.25" customHeight="1">
      <c r="D138" s="1"/>
    </row>
    <row r="139" ht="14.25" customHeight="1">
      <c r="D139" s="1"/>
    </row>
    <row r="140" ht="14.25" customHeight="1">
      <c r="D140" s="1"/>
    </row>
    <row r="141" ht="14.25" customHeight="1">
      <c r="D141" s="1"/>
    </row>
    <row r="142" ht="14.25" customHeight="1">
      <c r="D142" s="1"/>
    </row>
    <row r="143" ht="14.25" customHeight="1">
      <c r="D143" s="1"/>
    </row>
    <row r="144" ht="14.25" customHeight="1">
      <c r="D144" s="1"/>
    </row>
    <row r="145" ht="14.25" customHeight="1">
      <c r="D145" s="1"/>
    </row>
    <row r="146" ht="14.25" customHeight="1">
      <c r="D146" s="1"/>
    </row>
    <row r="147" ht="14.25" customHeight="1">
      <c r="D147" s="1"/>
    </row>
    <row r="148" ht="14.25" customHeight="1">
      <c r="D148" s="1"/>
    </row>
    <row r="149" ht="14.25" customHeight="1">
      <c r="D149" s="1"/>
    </row>
    <row r="150" ht="14.25" customHeight="1">
      <c r="D150" s="1"/>
    </row>
    <row r="151" ht="14.25" customHeight="1">
      <c r="D151" s="1"/>
    </row>
    <row r="152" ht="14.25" customHeight="1">
      <c r="D152" s="1"/>
    </row>
    <row r="153" ht="14.25" customHeight="1">
      <c r="D153" s="1"/>
    </row>
    <row r="154" ht="14.25" customHeight="1">
      <c r="D154" s="1"/>
    </row>
    <row r="155" ht="14.25" customHeight="1">
      <c r="D155" s="1"/>
    </row>
    <row r="156" ht="14.25" customHeight="1">
      <c r="D156" s="1"/>
    </row>
    <row r="157" ht="14.25" customHeight="1">
      <c r="D157" s="1"/>
    </row>
    <row r="158" ht="14.25" customHeight="1">
      <c r="D158" s="1"/>
    </row>
    <row r="159" ht="14.25" customHeight="1">
      <c r="D159" s="1"/>
    </row>
    <row r="160" ht="14.25" customHeight="1">
      <c r="D160" s="1"/>
    </row>
    <row r="161" ht="14.25" customHeight="1">
      <c r="D161" s="1"/>
    </row>
    <row r="162" ht="14.25" customHeight="1">
      <c r="D162" s="1"/>
    </row>
    <row r="163" ht="14.25" customHeight="1">
      <c r="D163" s="1"/>
    </row>
    <row r="164" ht="14.25" customHeight="1">
      <c r="D164" s="1"/>
    </row>
    <row r="165" ht="14.25" customHeight="1">
      <c r="D165" s="1"/>
    </row>
    <row r="166" ht="14.25" customHeight="1">
      <c r="D166" s="1"/>
    </row>
    <row r="167" ht="14.25" customHeight="1">
      <c r="D167" s="1"/>
    </row>
    <row r="168" ht="14.25" customHeight="1">
      <c r="D168" s="1"/>
    </row>
    <row r="169" ht="14.25" customHeight="1">
      <c r="D169" s="1"/>
    </row>
    <row r="170" ht="14.25" customHeight="1">
      <c r="D170" s="1"/>
    </row>
    <row r="171" ht="14.25" customHeight="1">
      <c r="D171" s="1"/>
    </row>
    <row r="172" ht="14.25" customHeight="1">
      <c r="D172" s="1"/>
    </row>
    <row r="173" ht="14.25" customHeight="1">
      <c r="D173" s="1"/>
    </row>
    <row r="174" ht="14.25" customHeight="1">
      <c r="D174" s="1"/>
    </row>
    <row r="175" ht="14.25" customHeight="1">
      <c r="D175" s="1"/>
    </row>
    <row r="176" ht="14.25" customHeight="1">
      <c r="D176" s="1"/>
    </row>
    <row r="177" ht="14.25" customHeight="1">
      <c r="D177" s="1"/>
    </row>
    <row r="178" ht="14.25" customHeight="1">
      <c r="D178" s="1"/>
    </row>
    <row r="179" ht="14.25" customHeight="1">
      <c r="D179" s="1"/>
    </row>
    <row r="180" ht="14.25" customHeight="1">
      <c r="D180" s="1"/>
    </row>
    <row r="181" ht="14.25" customHeight="1">
      <c r="D181" s="1"/>
    </row>
    <row r="182" ht="14.25" customHeight="1">
      <c r="D182" s="1"/>
    </row>
    <row r="183" ht="14.25" customHeight="1">
      <c r="D183" s="1"/>
    </row>
    <row r="184" ht="14.25" customHeight="1">
      <c r="D184" s="1"/>
    </row>
    <row r="185" ht="14.25" customHeight="1">
      <c r="D185" s="1"/>
    </row>
    <row r="186" ht="14.25" customHeight="1">
      <c r="D186" s="1"/>
    </row>
    <row r="187" ht="14.25" customHeight="1">
      <c r="D187" s="1"/>
    </row>
    <row r="188" ht="14.25" customHeight="1">
      <c r="D188" s="1"/>
    </row>
    <row r="189" ht="14.25" customHeight="1">
      <c r="D189" s="1"/>
    </row>
    <row r="190" ht="14.25" customHeight="1">
      <c r="D190" s="1"/>
    </row>
    <row r="191" ht="14.25" customHeight="1">
      <c r="D191" s="1"/>
    </row>
    <row r="192" ht="14.25" customHeight="1">
      <c r="D192" s="1"/>
    </row>
    <row r="193" ht="14.25" customHeight="1">
      <c r="D193" s="1"/>
    </row>
    <row r="194" ht="14.25" customHeight="1">
      <c r="D194" s="1"/>
    </row>
    <row r="195" ht="14.25" customHeight="1">
      <c r="D195" s="1"/>
    </row>
    <row r="196" ht="14.25" customHeight="1">
      <c r="D196" s="1"/>
    </row>
    <row r="197" ht="14.25" customHeight="1">
      <c r="D197" s="1"/>
    </row>
    <row r="198" ht="14.25" customHeight="1">
      <c r="D198" s="1"/>
    </row>
    <row r="199" ht="14.25" customHeight="1">
      <c r="D199" s="1"/>
    </row>
    <row r="200" ht="14.25" customHeight="1">
      <c r="D200" s="1"/>
    </row>
    <row r="201" ht="14.25" customHeight="1">
      <c r="D201" s="1"/>
    </row>
    <row r="202" ht="14.25" customHeight="1">
      <c r="D202" s="1"/>
    </row>
    <row r="203" ht="14.25" customHeight="1">
      <c r="D203" s="1"/>
    </row>
    <row r="204" ht="14.25" customHeight="1">
      <c r="D204" s="1"/>
    </row>
    <row r="205" ht="14.25" customHeight="1">
      <c r="D205" s="1"/>
    </row>
    <row r="206" ht="14.25" customHeight="1">
      <c r="D206" s="1"/>
    </row>
    <row r="207" ht="14.25" customHeight="1">
      <c r="D207" s="1"/>
    </row>
    <row r="208" ht="14.25" customHeight="1">
      <c r="D208" s="1"/>
    </row>
    <row r="209" ht="14.25" customHeight="1">
      <c r="D209" s="1"/>
    </row>
    <row r="210" ht="14.25" customHeight="1">
      <c r="D210" s="1"/>
    </row>
    <row r="211" ht="14.25" customHeight="1">
      <c r="D211" s="1"/>
    </row>
    <row r="212" ht="14.25" customHeight="1">
      <c r="D212" s="1"/>
    </row>
    <row r="213" ht="14.25" customHeight="1">
      <c r="D213" s="1"/>
    </row>
    <row r="214" ht="14.25" customHeight="1">
      <c r="D214" s="1"/>
    </row>
    <row r="215" ht="14.25" customHeight="1">
      <c r="D215" s="1"/>
    </row>
    <row r="216" ht="14.25" customHeight="1">
      <c r="D216" s="1"/>
    </row>
    <row r="217" ht="14.25" customHeight="1">
      <c r="D217" s="1"/>
    </row>
    <row r="218" ht="14.25" customHeight="1">
      <c r="D218" s="1"/>
    </row>
    <row r="219" ht="14.25" customHeight="1">
      <c r="D219" s="1"/>
    </row>
    <row r="220" ht="14.25" customHeight="1">
      <c r="D220" s="1"/>
    </row>
    <row r="221" ht="14.25" customHeight="1">
      <c r="D221" s="1"/>
    </row>
    <row r="222" ht="14.25" customHeight="1">
      <c r="D222" s="1"/>
    </row>
    <row r="223" ht="14.25" customHeight="1">
      <c r="D223" s="1"/>
    </row>
    <row r="224" ht="14.25" customHeight="1">
      <c r="D224" s="1"/>
    </row>
    <row r="225" ht="14.25" customHeight="1">
      <c r="D225" s="1"/>
    </row>
    <row r="226" ht="14.25" customHeight="1">
      <c r="D226" s="1"/>
    </row>
    <row r="227" ht="14.25" customHeight="1">
      <c r="D227" s="1"/>
    </row>
    <row r="228" ht="14.25" customHeight="1">
      <c r="D228" s="1"/>
    </row>
    <row r="229" ht="14.25" customHeight="1">
      <c r="D229" s="1"/>
    </row>
    <row r="230" ht="14.25" customHeight="1">
      <c r="D230" s="1"/>
    </row>
    <row r="231" ht="14.25" customHeight="1">
      <c r="D231" s="1"/>
    </row>
    <row r="232" ht="14.25" customHeight="1">
      <c r="D232" s="1"/>
    </row>
    <row r="233" ht="14.25" customHeight="1">
      <c r="D233" s="1"/>
    </row>
    <row r="234" ht="14.25" customHeight="1">
      <c r="D234" s="1"/>
    </row>
    <row r="235" ht="14.25" customHeight="1">
      <c r="D235" s="1"/>
    </row>
    <row r="236" ht="14.25" customHeight="1">
      <c r="D236" s="1"/>
    </row>
    <row r="237" ht="14.25" customHeight="1">
      <c r="D237" s="1"/>
    </row>
    <row r="238" ht="14.25" customHeight="1">
      <c r="D238" s="1"/>
    </row>
    <row r="239" ht="14.25" customHeight="1">
      <c r="D239" s="1"/>
    </row>
    <row r="240" ht="14.25" customHeight="1">
      <c r="D240" s="1"/>
    </row>
    <row r="241" ht="14.25" customHeight="1">
      <c r="D241" s="1"/>
    </row>
    <row r="242" ht="14.25" customHeight="1">
      <c r="D242" s="1"/>
    </row>
    <row r="243" ht="14.25" customHeight="1">
      <c r="D243" s="1"/>
    </row>
    <row r="244" ht="14.25" customHeight="1">
      <c r="D244" s="1"/>
    </row>
    <row r="245" ht="14.25" customHeight="1">
      <c r="D245" s="1"/>
    </row>
    <row r="246" ht="14.25" customHeight="1">
      <c r="D246" s="1"/>
    </row>
    <row r="247" ht="14.25" customHeight="1">
      <c r="D247" s="1"/>
    </row>
    <row r="248" ht="14.25" customHeight="1">
      <c r="D248" s="1"/>
    </row>
    <row r="249" ht="14.25" customHeight="1">
      <c r="D249" s="1"/>
    </row>
    <row r="250" ht="14.25" customHeight="1">
      <c r="D250" s="1"/>
    </row>
    <row r="251" ht="14.25" customHeight="1">
      <c r="D251" s="1"/>
    </row>
    <row r="252" ht="14.25" customHeight="1">
      <c r="D252" s="1"/>
    </row>
    <row r="253" ht="14.25" customHeight="1">
      <c r="D253" s="1"/>
    </row>
    <row r="254" ht="14.25" customHeight="1">
      <c r="D254" s="1"/>
    </row>
    <row r="255" ht="14.25" customHeight="1">
      <c r="D255" s="1"/>
    </row>
    <row r="256" ht="14.25" customHeight="1">
      <c r="D256" s="1"/>
    </row>
    <row r="257" ht="14.25" customHeight="1">
      <c r="D257" s="1"/>
    </row>
    <row r="258" ht="14.25" customHeight="1">
      <c r="D258" s="1"/>
    </row>
    <row r="259" ht="14.25" customHeight="1">
      <c r="D259" s="1"/>
    </row>
    <row r="260" ht="14.25" customHeight="1">
      <c r="D260" s="1"/>
    </row>
    <row r="261" ht="14.25" customHeight="1">
      <c r="D261" s="1"/>
    </row>
    <row r="262" ht="14.25" customHeight="1">
      <c r="D262" s="1"/>
    </row>
    <row r="263" ht="14.25" customHeight="1">
      <c r="D263" s="1"/>
    </row>
    <row r="264" ht="14.25" customHeight="1">
      <c r="D264" s="1"/>
    </row>
    <row r="265" ht="14.25" customHeight="1">
      <c r="D265" s="1"/>
    </row>
    <row r="266" ht="14.25" customHeight="1">
      <c r="D266" s="1"/>
    </row>
    <row r="267" ht="14.25" customHeight="1">
      <c r="D267" s="1"/>
    </row>
    <row r="268" ht="14.25" customHeight="1">
      <c r="D268" s="1"/>
    </row>
    <row r="269" ht="14.25" customHeight="1">
      <c r="D269" s="1"/>
    </row>
    <row r="270" ht="14.25" customHeight="1">
      <c r="D270" s="1"/>
    </row>
    <row r="271" ht="14.25" customHeight="1">
      <c r="D271" s="1"/>
    </row>
    <row r="272" ht="14.25" customHeight="1">
      <c r="D272" s="1"/>
    </row>
    <row r="273" ht="14.25" customHeight="1">
      <c r="D273" s="1"/>
    </row>
    <row r="274" ht="14.25" customHeight="1">
      <c r="D274" s="1"/>
    </row>
    <row r="275" ht="14.25" customHeight="1">
      <c r="D275" s="1"/>
    </row>
    <row r="276" ht="14.25" customHeight="1">
      <c r="D276" s="1"/>
    </row>
    <row r="277" ht="14.25" customHeight="1">
      <c r="D277" s="1"/>
    </row>
    <row r="278" ht="14.25" customHeight="1">
      <c r="D278" s="1"/>
    </row>
    <row r="279" ht="14.25" customHeight="1">
      <c r="D279" s="1"/>
    </row>
    <row r="280" ht="14.25" customHeight="1">
      <c r="D280" s="1"/>
    </row>
    <row r="281" ht="14.25" customHeight="1">
      <c r="D281" s="1"/>
    </row>
    <row r="282" ht="14.25" customHeight="1">
      <c r="D282" s="1"/>
    </row>
    <row r="283" ht="14.25" customHeight="1">
      <c r="D283" s="1"/>
    </row>
    <row r="284" ht="14.25" customHeight="1">
      <c r="D284" s="1"/>
    </row>
    <row r="285" ht="14.25" customHeight="1">
      <c r="D285" s="1"/>
    </row>
    <row r="286" ht="14.25" customHeight="1">
      <c r="D286" s="1"/>
    </row>
    <row r="287" ht="14.25" customHeight="1">
      <c r="D287" s="1"/>
    </row>
    <row r="288" ht="14.25" customHeight="1">
      <c r="D288" s="1"/>
    </row>
    <row r="289" ht="14.25" customHeight="1">
      <c r="D289" s="1"/>
    </row>
    <row r="290" ht="14.25" customHeight="1">
      <c r="D290" s="1"/>
    </row>
    <row r="291" ht="14.25" customHeight="1">
      <c r="D291" s="1"/>
    </row>
    <row r="292" ht="14.25" customHeight="1">
      <c r="D292" s="1"/>
    </row>
    <row r="293" ht="14.25" customHeight="1">
      <c r="D293" s="1"/>
    </row>
    <row r="294" ht="14.25" customHeight="1">
      <c r="D294" s="1"/>
    </row>
    <row r="295" ht="14.25" customHeight="1">
      <c r="D295" s="1"/>
    </row>
    <row r="296" ht="14.25" customHeight="1">
      <c r="D296" s="1"/>
    </row>
    <row r="297" ht="14.25" customHeight="1">
      <c r="D297" s="1"/>
    </row>
    <row r="298" ht="14.25" customHeight="1">
      <c r="D298" s="1"/>
    </row>
    <row r="299" ht="14.25" customHeight="1">
      <c r="D299" s="1"/>
    </row>
    <row r="300" ht="14.25" customHeight="1">
      <c r="D300" s="1"/>
    </row>
    <row r="301" ht="14.25" customHeight="1">
      <c r="D301" s="1"/>
    </row>
    <row r="302" ht="14.25" customHeight="1">
      <c r="D302" s="1"/>
    </row>
    <row r="303" ht="14.25" customHeight="1">
      <c r="D303" s="1"/>
    </row>
    <row r="304" ht="14.25" customHeight="1">
      <c r="D304" s="1"/>
    </row>
    <row r="305" ht="14.25" customHeight="1">
      <c r="D305" s="1"/>
    </row>
    <row r="306" ht="14.25" customHeight="1">
      <c r="D306" s="1"/>
    </row>
    <row r="307" ht="14.25" customHeight="1">
      <c r="D307" s="1"/>
    </row>
    <row r="308" ht="14.25" customHeight="1">
      <c r="D308" s="1"/>
    </row>
    <row r="309" ht="14.25" customHeight="1">
      <c r="D309" s="1"/>
    </row>
    <row r="310" ht="14.25" customHeight="1">
      <c r="D310" s="1"/>
    </row>
    <row r="311" ht="14.25" customHeight="1">
      <c r="D311" s="1"/>
    </row>
    <row r="312" ht="14.25" customHeight="1">
      <c r="D312" s="1"/>
    </row>
    <row r="313" ht="14.25" customHeight="1">
      <c r="D313" s="1"/>
    </row>
    <row r="314" ht="14.25" customHeight="1">
      <c r="D314" s="1"/>
    </row>
    <row r="315" ht="14.25" customHeight="1">
      <c r="D315" s="1"/>
    </row>
    <row r="316" ht="14.25" customHeight="1">
      <c r="D316" s="1"/>
    </row>
    <row r="317" ht="14.25" customHeight="1">
      <c r="D317" s="1"/>
    </row>
    <row r="318" ht="14.25" customHeight="1">
      <c r="D318" s="1"/>
    </row>
    <row r="319" ht="14.25" customHeight="1">
      <c r="D319" s="1"/>
    </row>
    <row r="320" ht="14.25" customHeight="1">
      <c r="D320" s="1"/>
    </row>
    <row r="321" ht="14.25" customHeight="1">
      <c r="D321" s="1"/>
    </row>
    <row r="322" ht="14.25" customHeight="1">
      <c r="D322" s="1"/>
    </row>
    <row r="323" ht="14.25" customHeight="1">
      <c r="D323" s="1"/>
    </row>
    <row r="324" ht="14.25" customHeight="1">
      <c r="D324" s="1"/>
    </row>
    <row r="325" ht="14.25" customHeight="1">
      <c r="D325" s="1"/>
    </row>
    <row r="326" ht="14.25" customHeight="1">
      <c r="D326" s="1"/>
    </row>
    <row r="327" ht="14.25" customHeight="1">
      <c r="D327" s="1"/>
    </row>
    <row r="328" ht="14.25" customHeight="1">
      <c r="D328" s="1"/>
    </row>
    <row r="329" ht="14.25" customHeight="1">
      <c r="D329" s="1"/>
    </row>
    <row r="330" ht="14.25" customHeight="1">
      <c r="D330" s="1"/>
    </row>
    <row r="331" ht="14.25" customHeight="1">
      <c r="D331" s="1"/>
    </row>
    <row r="332" ht="14.25" customHeight="1">
      <c r="D332" s="1"/>
    </row>
    <row r="333" ht="14.25" customHeight="1">
      <c r="D333" s="1"/>
    </row>
    <row r="334" ht="14.25" customHeight="1">
      <c r="D334" s="1"/>
    </row>
    <row r="335" ht="14.25" customHeight="1">
      <c r="D335" s="1"/>
    </row>
    <row r="336" ht="14.25" customHeight="1">
      <c r="D336" s="1"/>
    </row>
    <row r="337" ht="14.25" customHeight="1">
      <c r="D337" s="1"/>
    </row>
    <row r="338" ht="14.25" customHeight="1">
      <c r="D338" s="1"/>
    </row>
    <row r="339" ht="14.25" customHeight="1">
      <c r="D339" s="1"/>
    </row>
    <row r="340" ht="14.25" customHeight="1">
      <c r="D340" s="1"/>
    </row>
    <row r="341" ht="14.25" customHeight="1">
      <c r="D341" s="1"/>
    </row>
    <row r="342" ht="14.25" customHeight="1">
      <c r="D342" s="1"/>
    </row>
    <row r="343" ht="14.25" customHeight="1">
      <c r="D343" s="1"/>
    </row>
    <row r="344" ht="14.25" customHeight="1">
      <c r="D344" s="1"/>
    </row>
    <row r="345" ht="14.25" customHeight="1">
      <c r="D345" s="1"/>
    </row>
    <row r="346" ht="14.25" customHeight="1">
      <c r="D346" s="1"/>
    </row>
    <row r="347" ht="14.25" customHeight="1">
      <c r="D347" s="1"/>
    </row>
    <row r="348" ht="14.25" customHeight="1">
      <c r="D348" s="1"/>
    </row>
    <row r="349" ht="14.25" customHeight="1">
      <c r="D349" s="1"/>
    </row>
    <row r="350" ht="14.25" customHeight="1">
      <c r="D350" s="1"/>
    </row>
    <row r="351" ht="14.25" customHeight="1">
      <c r="D351" s="1"/>
    </row>
    <row r="352" ht="14.25" customHeight="1">
      <c r="D352" s="1"/>
    </row>
    <row r="353" ht="14.25" customHeight="1">
      <c r="D353" s="1"/>
    </row>
    <row r="354" ht="14.25" customHeight="1">
      <c r="D354" s="1"/>
    </row>
    <row r="355" ht="14.25" customHeight="1">
      <c r="D355" s="1"/>
    </row>
    <row r="356" ht="14.25" customHeight="1">
      <c r="D356" s="1"/>
    </row>
    <row r="357" ht="14.25" customHeight="1">
      <c r="D357" s="1"/>
    </row>
    <row r="358" ht="14.25" customHeight="1">
      <c r="D358" s="1"/>
    </row>
    <row r="359" ht="14.25" customHeight="1">
      <c r="D359" s="1"/>
    </row>
    <row r="360" ht="14.25" customHeight="1">
      <c r="D360" s="1"/>
    </row>
    <row r="361" ht="14.25" customHeight="1">
      <c r="D361" s="1"/>
    </row>
    <row r="362" ht="14.25" customHeight="1">
      <c r="D362" s="1"/>
    </row>
    <row r="363" ht="14.25" customHeight="1">
      <c r="D363" s="1"/>
    </row>
    <row r="364" ht="14.25" customHeight="1">
      <c r="D364" s="1"/>
    </row>
    <row r="365" ht="14.25" customHeight="1">
      <c r="D365" s="1"/>
    </row>
    <row r="366" ht="14.25" customHeight="1">
      <c r="D366" s="1"/>
    </row>
    <row r="367" ht="14.25" customHeight="1">
      <c r="D367" s="1"/>
    </row>
    <row r="368" ht="14.25" customHeight="1">
      <c r="D368" s="1"/>
    </row>
    <row r="369" ht="14.25" customHeight="1">
      <c r="D369" s="1"/>
    </row>
    <row r="370" ht="14.25" customHeight="1">
      <c r="D370" s="1"/>
    </row>
    <row r="371" ht="14.25" customHeight="1">
      <c r="D371" s="1"/>
    </row>
    <row r="372" ht="14.25" customHeight="1">
      <c r="D372" s="1"/>
    </row>
    <row r="373" ht="14.25" customHeight="1">
      <c r="D373" s="1"/>
    </row>
    <row r="374" ht="14.25" customHeight="1">
      <c r="D374" s="1"/>
    </row>
    <row r="375" ht="14.25" customHeight="1">
      <c r="D375" s="1"/>
    </row>
    <row r="376" ht="14.25" customHeight="1">
      <c r="D376" s="1"/>
    </row>
    <row r="377" ht="14.25" customHeight="1">
      <c r="D377" s="1"/>
    </row>
    <row r="378" ht="14.25" customHeight="1">
      <c r="D378" s="1"/>
    </row>
    <row r="379" ht="14.25" customHeight="1">
      <c r="D379" s="1"/>
    </row>
    <row r="380" ht="14.25" customHeight="1">
      <c r="D380" s="1"/>
    </row>
    <row r="381" ht="14.25" customHeight="1">
      <c r="D381" s="1"/>
    </row>
    <row r="382" ht="14.25" customHeight="1">
      <c r="D382" s="1"/>
    </row>
    <row r="383" ht="14.25" customHeight="1">
      <c r="D383" s="1"/>
    </row>
    <row r="384" ht="14.25" customHeight="1">
      <c r="D384" s="1"/>
    </row>
    <row r="385" ht="14.25" customHeight="1">
      <c r="D385" s="1"/>
    </row>
    <row r="386" ht="14.25" customHeight="1">
      <c r="D386" s="1"/>
    </row>
    <row r="387" ht="14.25" customHeight="1">
      <c r="D387" s="1"/>
    </row>
    <row r="388" ht="14.25" customHeight="1">
      <c r="D388" s="1"/>
    </row>
    <row r="389" ht="14.25" customHeight="1">
      <c r="D389" s="1"/>
    </row>
    <row r="390" ht="14.25" customHeight="1">
      <c r="D390" s="1"/>
    </row>
    <row r="391" ht="14.25" customHeight="1">
      <c r="D391" s="1"/>
    </row>
    <row r="392" ht="14.25" customHeight="1">
      <c r="D392" s="1"/>
    </row>
    <row r="393" ht="14.25" customHeight="1">
      <c r="D393" s="1"/>
    </row>
    <row r="394" ht="14.25" customHeight="1">
      <c r="D394" s="1"/>
    </row>
    <row r="395" ht="14.25" customHeight="1">
      <c r="D395" s="1"/>
    </row>
    <row r="396" ht="14.25" customHeight="1">
      <c r="D396" s="1"/>
    </row>
    <row r="397" ht="14.25" customHeight="1">
      <c r="D397" s="1"/>
    </row>
    <row r="398" ht="14.25" customHeight="1">
      <c r="D398" s="1"/>
    </row>
    <row r="399" ht="14.25" customHeight="1">
      <c r="D399" s="1"/>
    </row>
    <row r="400" ht="14.25" customHeight="1">
      <c r="D400" s="1"/>
    </row>
    <row r="401" ht="14.25" customHeight="1">
      <c r="D401" s="1"/>
    </row>
    <row r="402" ht="14.25" customHeight="1">
      <c r="D402" s="1"/>
    </row>
    <row r="403" ht="14.25" customHeight="1">
      <c r="D403" s="1"/>
    </row>
    <row r="404" ht="14.25" customHeight="1">
      <c r="D404" s="1"/>
    </row>
    <row r="405" ht="14.25" customHeight="1">
      <c r="D405" s="1"/>
    </row>
    <row r="406" ht="14.25" customHeight="1">
      <c r="D406" s="1"/>
    </row>
    <row r="407" ht="14.25" customHeight="1">
      <c r="D407" s="1"/>
    </row>
    <row r="408" ht="14.25" customHeight="1">
      <c r="D408" s="1"/>
    </row>
    <row r="409" ht="14.25" customHeight="1">
      <c r="D409" s="1"/>
    </row>
    <row r="410" ht="14.25" customHeight="1">
      <c r="D410" s="1"/>
    </row>
    <row r="411" ht="14.25" customHeight="1">
      <c r="D411" s="1"/>
    </row>
    <row r="412" ht="14.25" customHeight="1">
      <c r="D412" s="1"/>
    </row>
    <row r="413" ht="14.25" customHeight="1">
      <c r="D413" s="1"/>
    </row>
    <row r="414" ht="14.25" customHeight="1">
      <c r="D414" s="1"/>
    </row>
    <row r="415" ht="14.25" customHeight="1">
      <c r="D415" s="1"/>
    </row>
    <row r="416" ht="14.25" customHeight="1">
      <c r="D416" s="1"/>
    </row>
    <row r="417" ht="14.25" customHeight="1">
      <c r="D417" s="1"/>
    </row>
    <row r="418" ht="14.25" customHeight="1">
      <c r="D418" s="1"/>
    </row>
    <row r="419" ht="14.25" customHeight="1">
      <c r="D419" s="1"/>
    </row>
    <row r="420" ht="14.25" customHeight="1">
      <c r="D420" s="1"/>
    </row>
    <row r="421" ht="14.25" customHeight="1">
      <c r="D421" s="1"/>
    </row>
    <row r="422" ht="14.25" customHeight="1">
      <c r="D422" s="1"/>
    </row>
    <row r="423" ht="14.25" customHeight="1">
      <c r="D423" s="1"/>
    </row>
    <row r="424" ht="14.25" customHeight="1">
      <c r="D424" s="1"/>
    </row>
    <row r="425" ht="14.25" customHeight="1">
      <c r="D425" s="1"/>
    </row>
    <row r="426" ht="14.25" customHeight="1">
      <c r="D426" s="1"/>
    </row>
    <row r="427" ht="14.25" customHeight="1">
      <c r="D427" s="1"/>
    </row>
    <row r="428" ht="14.25" customHeight="1">
      <c r="D428" s="1"/>
    </row>
    <row r="429" ht="14.25" customHeight="1">
      <c r="D429" s="1"/>
    </row>
    <row r="430" ht="14.25" customHeight="1">
      <c r="D430" s="1"/>
    </row>
    <row r="431" ht="14.25" customHeight="1">
      <c r="D431" s="1"/>
    </row>
    <row r="432" ht="14.25" customHeight="1">
      <c r="D432" s="1"/>
    </row>
    <row r="433" ht="14.25" customHeight="1">
      <c r="D433" s="1"/>
    </row>
    <row r="434" ht="14.25" customHeight="1">
      <c r="D434" s="1"/>
    </row>
    <row r="435" ht="14.25" customHeight="1">
      <c r="D435" s="1"/>
    </row>
    <row r="436" ht="14.25" customHeight="1">
      <c r="D436" s="1"/>
    </row>
    <row r="437" ht="14.25" customHeight="1">
      <c r="D437" s="1"/>
    </row>
    <row r="438" ht="14.25" customHeight="1">
      <c r="D438" s="1"/>
    </row>
    <row r="439" ht="14.25" customHeight="1">
      <c r="D439" s="1"/>
    </row>
    <row r="440" ht="14.25" customHeight="1">
      <c r="D440" s="1"/>
    </row>
    <row r="441" ht="14.25" customHeight="1">
      <c r="D441" s="1"/>
    </row>
    <row r="442" ht="14.25" customHeight="1">
      <c r="D442" s="1"/>
    </row>
    <row r="443" ht="14.25" customHeight="1">
      <c r="D443" s="1"/>
    </row>
    <row r="444" ht="14.25" customHeight="1">
      <c r="D444" s="1"/>
    </row>
    <row r="445" ht="14.25" customHeight="1">
      <c r="D445" s="1"/>
    </row>
    <row r="446" ht="14.25" customHeight="1">
      <c r="D446" s="1"/>
    </row>
    <row r="447" ht="14.25" customHeight="1">
      <c r="D447" s="1"/>
    </row>
    <row r="448" ht="14.25" customHeight="1">
      <c r="D448" s="1"/>
    </row>
    <row r="449" ht="14.25" customHeight="1">
      <c r="D449" s="1"/>
    </row>
    <row r="450" ht="14.25" customHeight="1">
      <c r="D450" s="1"/>
    </row>
    <row r="451" ht="14.25" customHeight="1">
      <c r="D451" s="1"/>
    </row>
    <row r="452" ht="14.25" customHeight="1">
      <c r="D452" s="1"/>
    </row>
    <row r="453" ht="14.25" customHeight="1">
      <c r="D453" s="1"/>
    </row>
    <row r="454" ht="14.25" customHeight="1">
      <c r="D454" s="1"/>
    </row>
    <row r="455" ht="14.25" customHeight="1">
      <c r="D455" s="1"/>
    </row>
    <row r="456" ht="14.25" customHeight="1">
      <c r="D456" s="1"/>
    </row>
    <row r="457" ht="14.25" customHeight="1">
      <c r="D457" s="1"/>
    </row>
    <row r="458" ht="14.25" customHeight="1">
      <c r="D458" s="1"/>
    </row>
    <row r="459" ht="14.25" customHeight="1">
      <c r="D459" s="1"/>
    </row>
    <row r="460" ht="14.25" customHeight="1">
      <c r="D460" s="1"/>
    </row>
    <row r="461" ht="14.25" customHeight="1">
      <c r="D461" s="1"/>
    </row>
    <row r="462" ht="14.25" customHeight="1">
      <c r="D462" s="1"/>
    </row>
    <row r="463" ht="14.25" customHeight="1">
      <c r="D463" s="1"/>
    </row>
    <row r="464" ht="14.25" customHeight="1">
      <c r="D464" s="1"/>
    </row>
    <row r="465" ht="14.25" customHeight="1">
      <c r="D465" s="1"/>
    </row>
    <row r="466" ht="14.25" customHeight="1">
      <c r="D466" s="1"/>
    </row>
    <row r="467" ht="14.25" customHeight="1">
      <c r="D467" s="1"/>
    </row>
    <row r="468" ht="14.25" customHeight="1">
      <c r="D468" s="1"/>
    </row>
    <row r="469" ht="14.25" customHeight="1">
      <c r="D469" s="1"/>
    </row>
    <row r="470" ht="14.25" customHeight="1">
      <c r="D470" s="1"/>
    </row>
    <row r="471" ht="14.25" customHeight="1">
      <c r="D471" s="1"/>
    </row>
    <row r="472" ht="14.25" customHeight="1">
      <c r="D472" s="1"/>
    </row>
    <row r="473" ht="14.25" customHeight="1">
      <c r="D473" s="1"/>
    </row>
    <row r="474" ht="14.25" customHeight="1">
      <c r="D474" s="1"/>
    </row>
    <row r="475" ht="14.25" customHeight="1">
      <c r="D475" s="1"/>
    </row>
    <row r="476" ht="14.25" customHeight="1">
      <c r="D476" s="1"/>
    </row>
    <row r="477" ht="14.25" customHeight="1">
      <c r="D477" s="1"/>
    </row>
    <row r="478" ht="14.25" customHeight="1">
      <c r="D478" s="1"/>
    </row>
    <row r="479" ht="14.25" customHeight="1">
      <c r="D479" s="1"/>
    </row>
    <row r="480" ht="14.25" customHeight="1">
      <c r="D480" s="1"/>
    </row>
    <row r="481" ht="14.25" customHeight="1">
      <c r="D481" s="1"/>
    </row>
    <row r="482" ht="14.25" customHeight="1">
      <c r="D482" s="1"/>
    </row>
    <row r="483" ht="14.25" customHeight="1">
      <c r="D483" s="1"/>
    </row>
    <row r="484" ht="14.25" customHeight="1">
      <c r="D484" s="1"/>
    </row>
    <row r="485" ht="14.25" customHeight="1">
      <c r="D485" s="1"/>
    </row>
    <row r="486" ht="14.25" customHeight="1">
      <c r="D486" s="1"/>
    </row>
    <row r="487" ht="14.25" customHeight="1">
      <c r="D487" s="1"/>
    </row>
    <row r="488" ht="14.25" customHeight="1">
      <c r="D488" s="1"/>
    </row>
    <row r="489" ht="14.25" customHeight="1">
      <c r="D489" s="1"/>
    </row>
    <row r="490" ht="14.25" customHeight="1">
      <c r="D490" s="1"/>
    </row>
    <row r="491" ht="14.25" customHeight="1">
      <c r="D491" s="1"/>
    </row>
    <row r="492" ht="14.25" customHeight="1">
      <c r="D492" s="1"/>
    </row>
    <row r="493" ht="14.25" customHeight="1">
      <c r="D493" s="1"/>
    </row>
    <row r="494" ht="14.25" customHeight="1">
      <c r="D494" s="1"/>
    </row>
    <row r="495" ht="14.25" customHeight="1">
      <c r="D495" s="1"/>
    </row>
    <row r="496" ht="14.25" customHeight="1">
      <c r="D496" s="1"/>
    </row>
    <row r="497" ht="14.25" customHeight="1">
      <c r="D497" s="1"/>
    </row>
    <row r="498" ht="14.25" customHeight="1">
      <c r="D498" s="1"/>
    </row>
    <row r="499" ht="14.25" customHeight="1">
      <c r="D499" s="1"/>
    </row>
    <row r="500" ht="14.25" customHeight="1">
      <c r="D500" s="1"/>
    </row>
    <row r="501" ht="14.25" customHeight="1">
      <c r="D501" s="1"/>
    </row>
    <row r="502" ht="14.25" customHeight="1">
      <c r="D502" s="1"/>
    </row>
    <row r="503" ht="14.25" customHeight="1">
      <c r="D503" s="1"/>
    </row>
    <row r="504" ht="14.25" customHeight="1">
      <c r="D504" s="1"/>
    </row>
    <row r="505" ht="14.25" customHeight="1">
      <c r="D505" s="1"/>
    </row>
    <row r="506" ht="14.25" customHeight="1">
      <c r="D506" s="1"/>
    </row>
    <row r="507" ht="14.25" customHeight="1">
      <c r="D507" s="1"/>
    </row>
    <row r="508" ht="14.25" customHeight="1">
      <c r="D508" s="1"/>
    </row>
    <row r="509" ht="14.25" customHeight="1">
      <c r="D509" s="1"/>
    </row>
    <row r="510" ht="14.25" customHeight="1">
      <c r="D510" s="1"/>
    </row>
    <row r="511" ht="14.25" customHeight="1">
      <c r="D511" s="1"/>
    </row>
    <row r="512" ht="14.25" customHeight="1">
      <c r="D512" s="1"/>
    </row>
    <row r="513" ht="14.25" customHeight="1">
      <c r="D513" s="1"/>
    </row>
    <row r="514" ht="14.25" customHeight="1">
      <c r="D514" s="1"/>
    </row>
    <row r="515" ht="14.25" customHeight="1">
      <c r="D515" s="1"/>
    </row>
    <row r="516" ht="14.25" customHeight="1">
      <c r="D516" s="1"/>
    </row>
    <row r="517" ht="14.25" customHeight="1">
      <c r="D517" s="1"/>
    </row>
    <row r="518" ht="14.25" customHeight="1">
      <c r="D518" s="1"/>
    </row>
    <row r="519" ht="14.25" customHeight="1">
      <c r="D519" s="1"/>
    </row>
    <row r="520" ht="14.25" customHeight="1">
      <c r="D520" s="1"/>
    </row>
    <row r="521" ht="14.25" customHeight="1">
      <c r="D521" s="1"/>
    </row>
    <row r="522" ht="14.25" customHeight="1">
      <c r="D522" s="1"/>
    </row>
    <row r="523" ht="14.25" customHeight="1">
      <c r="D523" s="1"/>
    </row>
    <row r="524" ht="14.25" customHeight="1">
      <c r="D524" s="1"/>
    </row>
    <row r="525" ht="14.25" customHeight="1">
      <c r="D525" s="1"/>
    </row>
    <row r="526" ht="14.25" customHeight="1">
      <c r="D526" s="1"/>
    </row>
    <row r="527" ht="14.25" customHeight="1">
      <c r="D527" s="1"/>
    </row>
    <row r="528" ht="14.25" customHeight="1">
      <c r="D528" s="1"/>
    </row>
    <row r="529" ht="14.25" customHeight="1">
      <c r="D529" s="1"/>
    </row>
    <row r="530" ht="14.25" customHeight="1">
      <c r="D530" s="1"/>
    </row>
    <row r="531" ht="14.25" customHeight="1">
      <c r="D531" s="1"/>
    </row>
    <row r="532" ht="14.25" customHeight="1">
      <c r="D532" s="1"/>
    </row>
    <row r="533" ht="14.25" customHeight="1">
      <c r="D533" s="1"/>
    </row>
    <row r="534" ht="14.25" customHeight="1">
      <c r="D534" s="1"/>
    </row>
    <row r="535" ht="14.25" customHeight="1">
      <c r="D535" s="1"/>
    </row>
    <row r="536" ht="14.25" customHeight="1">
      <c r="D536" s="1"/>
    </row>
    <row r="537" ht="14.25" customHeight="1">
      <c r="D537" s="1"/>
    </row>
    <row r="538" ht="14.25" customHeight="1">
      <c r="D538" s="1"/>
    </row>
    <row r="539" ht="14.25" customHeight="1">
      <c r="D539" s="1"/>
    </row>
    <row r="540" ht="14.25" customHeight="1">
      <c r="D540" s="1"/>
    </row>
    <row r="541" ht="14.25" customHeight="1">
      <c r="D541" s="1"/>
    </row>
    <row r="542" ht="14.25" customHeight="1">
      <c r="D542" s="1"/>
    </row>
    <row r="543" ht="14.25" customHeight="1">
      <c r="D543" s="1"/>
    </row>
    <row r="544" ht="14.25" customHeight="1">
      <c r="D544" s="1"/>
    </row>
    <row r="545" ht="14.25" customHeight="1">
      <c r="D545" s="1"/>
    </row>
    <row r="546" ht="14.25" customHeight="1">
      <c r="D546" s="1"/>
    </row>
    <row r="547" ht="14.25" customHeight="1">
      <c r="D547" s="1"/>
    </row>
    <row r="548" ht="14.25" customHeight="1">
      <c r="D548" s="1"/>
    </row>
    <row r="549" ht="14.25" customHeight="1">
      <c r="D549" s="1"/>
    </row>
    <row r="550" ht="14.25" customHeight="1">
      <c r="D550" s="1"/>
    </row>
    <row r="551" ht="14.25" customHeight="1">
      <c r="D551" s="1"/>
    </row>
    <row r="552" ht="14.25" customHeight="1">
      <c r="D552" s="1"/>
    </row>
    <row r="553" ht="14.25" customHeight="1">
      <c r="D553" s="1"/>
    </row>
    <row r="554" ht="14.25" customHeight="1">
      <c r="D554" s="1"/>
    </row>
    <row r="555" ht="14.25" customHeight="1">
      <c r="D555" s="1"/>
    </row>
    <row r="556" ht="14.25" customHeight="1">
      <c r="D556" s="1"/>
    </row>
    <row r="557" ht="14.25" customHeight="1">
      <c r="D557" s="1"/>
    </row>
    <row r="558" ht="14.25" customHeight="1">
      <c r="D558" s="1"/>
    </row>
    <row r="559" ht="14.25" customHeight="1">
      <c r="D559" s="1"/>
    </row>
    <row r="560" ht="14.25" customHeight="1">
      <c r="D560" s="1"/>
    </row>
    <row r="561" ht="14.25" customHeight="1">
      <c r="D561" s="1"/>
    </row>
    <row r="562" ht="14.25" customHeight="1">
      <c r="D562" s="1"/>
    </row>
    <row r="563" ht="14.25" customHeight="1">
      <c r="D563" s="1"/>
    </row>
    <row r="564" ht="14.25" customHeight="1">
      <c r="D564" s="1"/>
    </row>
    <row r="565" ht="14.25" customHeight="1">
      <c r="D565" s="1"/>
    </row>
    <row r="566" ht="14.25" customHeight="1">
      <c r="D566" s="1"/>
    </row>
    <row r="567" ht="14.25" customHeight="1">
      <c r="D567" s="1"/>
    </row>
    <row r="568" ht="14.25" customHeight="1">
      <c r="D568" s="1"/>
    </row>
    <row r="569" ht="14.25" customHeight="1">
      <c r="D569" s="1"/>
    </row>
    <row r="570" ht="14.25" customHeight="1">
      <c r="D570" s="1"/>
    </row>
    <row r="571" ht="14.25" customHeight="1">
      <c r="D571" s="1"/>
    </row>
    <row r="572" ht="14.25" customHeight="1">
      <c r="D572" s="1"/>
    </row>
    <row r="573" ht="14.25" customHeight="1">
      <c r="D573" s="1"/>
    </row>
    <row r="574" ht="14.25" customHeight="1">
      <c r="D574" s="1"/>
    </row>
    <row r="575" ht="14.25" customHeight="1">
      <c r="D575" s="1"/>
    </row>
    <row r="576" ht="14.25" customHeight="1">
      <c r="D576" s="1"/>
    </row>
    <row r="577" ht="14.25" customHeight="1">
      <c r="D577" s="1"/>
    </row>
    <row r="578" ht="14.25" customHeight="1">
      <c r="D578" s="1"/>
    </row>
    <row r="579" ht="14.25" customHeight="1">
      <c r="D579" s="1"/>
    </row>
    <row r="580" ht="14.25" customHeight="1">
      <c r="D580" s="1"/>
    </row>
    <row r="581" ht="14.25" customHeight="1">
      <c r="D581" s="1"/>
    </row>
    <row r="582" ht="14.25" customHeight="1">
      <c r="D582" s="1"/>
    </row>
    <row r="583" ht="14.25" customHeight="1">
      <c r="D583" s="1"/>
    </row>
    <row r="584" ht="14.25" customHeight="1">
      <c r="D584" s="1"/>
    </row>
    <row r="585" ht="14.25" customHeight="1">
      <c r="D585" s="1"/>
    </row>
    <row r="586" ht="14.25" customHeight="1">
      <c r="D586" s="1"/>
    </row>
    <row r="587" ht="14.25" customHeight="1">
      <c r="D587" s="1"/>
    </row>
    <row r="588" ht="14.25" customHeight="1">
      <c r="D588" s="1"/>
    </row>
    <row r="589" ht="14.25" customHeight="1">
      <c r="D589" s="1"/>
    </row>
    <row r="590" ht="14.25" customHeight="1">
      <c r="D590" s="1"/>
    </row>
    <row r="591" ht="14.25" customHeight="1">
      <c r="D591" s="1"/>
    </row>
    <row r="592" ht="14.25" customHeight="1">
      <c r="D592" s="1"/>
    </row>
    <row r="593" ht="14.25" customHeight="1">
      <c r="D593" s="1"/>
    </row>
    <row r="594" ht="14.25" customHeight="1">
      <c r="D594" s="1"/>
    </row>
    <row r="595" ht="14.25" customHeight="1">
      <c r="D595" s="1"/>
    </row>
    <row r="596" ht="14.25" customHeight="1">
      <c r="D596" s="1"/>
    </row>
    <row r="597" ht="14.25" customHeight="1">
      <c r="D597" s="1"/>
    </row>
    <row r="598" ht="14.25" customHeight="1">
      <c r="D598" s="1"/>
    </row>
    <row r="599" ht="14.25" customHeight="1">
      <c r="D599" s="1"/>
    </row>
    <row r="600" ht="14.25" customHeight="1">
      <c r="D600" s="1"/>
    </row>
    <row r="601" ht="14.25" customHeight="1">
      <c r="D601" s="1"/>
    </row>
    <row r="602" ht="14.25" customHeight="1">
      <c r="D602" s="1"/>
    </row>
    <row r="603" ht="14.25" customHeight="1">
      <c r="D603" s="1"/>
    </row>
    <row r="604" ht="14.25" customHeight="1">
      <c r="D604" s="1"/>
    </row>
    <row r="605" ht="14.25" customHeight="1">
      <c r="D605" s="1"/>
    </row>
    <row r="606" ht="14.25" customHeight="1">
      <c r="D606" s="1"/>
    </row>
    <row r="607" ht="14.25" customHeight="1">
      <c r="D607" s="1"/>
    </row>
    <row r="608" ht="14.25" customHeight="1">
      <c r="D608" s="1"/>
    </row>
    <row r="609" ht="14.25" customHeight="1">
      <c r="D609" s="1"/>
    </row>
    <row r="610" ht="14.25" customHeight="1">
      <c r="D610" s="1"/>
    </row>
    <row r="611" ht="14.25" customHeight="1">
      <c r="D611" s="1"/>
    </row>
    <row r="612" ht="14.25" customHeight="1">
      <c r="D612" s="1"/>
    </row>
    <row r="613" ht="14.25" customHeight="1">
      <c r="D613" s="1"/>
    </row>
    <row r="614" ht="14.25" customHeight="1">
      <c r="D614" s="1"/>
    </row>
    <row r="615" ht="14.25" customHeight="1">
      <c r="D615" s="1"/>
    </row>
    <row r="616" ht="14.25" customHeight="1">
      <c r="D616" s="1"/>
    </row>
    <row r="617" ht="14.25" customHeight="1">
      <c r="D617" s="1"/>
    </row>
    <row r="618" ht="14.25" customHeight="1">
      <c r="D618" s="1"/>
    </row>
    <row r="619" ht="14.25" customHeight="1">
      <c r="D619" s="1"/>
    </row>
    <row r="620" ht="14.25" customHeight="1">
      <c r="D620" s="1"/>
    </row>
    <row r="621" ht="14.25" customHeight="1">
      <c r="D621" s="1"/>
    </row>
    <row r="622" ht="14.25" customHeight="1">
      <c r="D622" s="1"/>
    </row>
    <row r="623" ht="14.25" customHeight="1">
      <c r="D623" s="1"/>
    </row>
    <row r="624" ht="14.25" customHeight="1">
      <c r="D624" s="1"/>
    </row>
    <row r="625" ht="14.25" customHeight="1">
      <c r="D625" s="1"/>
    </row>
    <row r="626" ht="14.25" customHeight="1">
      <c r="D626" s="1"/>
    </row>
    <row r="627" ht="14.25" customHeight="1">
      <c r="D627" s="1"/>
    </row>
    <row r="628" ht="14.25" customHeight="1">
      <c r="D628" s="1"/>
    </row>
    <row r="629" ht="14.25" customHeight="1">
      <c r="D629" s="1"/>
    </row>
    <row r="630" ht="14.25" customHeight="1">
      <c r="D630" s="1"/>
    </row>
    <row r="631" ht="14.25" customHeight="1">
      <c r="D631" s="1"/>
    </row>
    <row r="632" ht="14.25" customHeight="1">
      <c r="D632" s="1"/>
    </row>
    <row r="633" ht="14.25" customHeight="1">
      <c r="D633" s="1"/>
    </row>
    <row r="634" ht="14.25" customHeight="1">
      <c r="D634" s="1"/>
    </row>
    <row r="635" ht="14.25" customHeight="1">
      <c r="D635" s="1"/>
    </row>
    <row r="636" ht="14.25" customHeight="1">
      <c r="D636" s="1"/>
    </row>
    <row r="637" ht="14.25" customHeight="1">
      <c r="D637" s="1"/>
    </row>
    <row r="638" ht="14.25" customHeight="1">
      <c r="D638" s="1"/>
    </row>
    <row r="639" ht="14.25" customHeight="1">
      <c r="D639" s="1"/>
    </row>
    <row r="640" ht="14.25" customHeight="1">
      <c r="D640" s="1"/>
    </row>
    <row r="641" ht="14.25" customHeight="1">
      <c r="D641" s="1"/>
    </row>
    <row r="642" ht="14.25" customHeight="1">
      <c r="D642" s="1"/>
    </row>
    <row r="643" ht="14.25" customHeight="1">
      <c r="D643" s="1"/>
    </row>
    <row r="644" ht="14.25" customHeight="1">
      <c r="D644" s="1"/>
    </row>
    <row r="645" ht="14.25" customHeight="1">
      <c r="D645" s="1"/>
    </row>
    <row r="646" ht="14.25" customHeight="1">
      <c r="D646" s="1"/>
    </row>
    <row r="647" ht="14.25" customHeight="1">
      <c r="D647" s="1"/>
    </row>
    <row r="648" ht="14.25" customHeight="1">
      <c r="D648" s="1"/>
    </row>
    <row r="649" ht="14.25" customHeight="1">
      <c r="D649" s="1"/>
    </row>
    <row r="650" ht="14.25" customHeight="1">
      <c r="D650" s="1"/>
    </row>
    <row r="651" ht="14.25" customHeight="1">
      <c r="D651" s="1"/>
    </row>
    <row r="652" ht="14.25" customHeight="1">
      <c r="D652" s="1"/>
    </row>
    <row r="653" ht="14.25" customHeight="1">
      <c r="D653" s="1"/>
    </row>
    <row r="654" ht="14.25" customHeight="1">
      <c r="D654" s="1"/>
    </row>
    <row r="655" ht="14.25" customHeight="1">
      <c r="D655" s="1"/>
    </row>
    <row r="656" ht="14.25" customHeight="1">
      <c r="D656" s="1"/>
    </row>
    <row r="657" ht="14.25" customHeight="1">
      <c r="D657" s="1"/>
    </row>
    <row r="658" ht="14.25" customHeight="1">
      <c r="D658" s="1"/>
    </row>
    <row r="659" ht="14.25" customHeight="1">
      <c r="D659" s="1"/>
    </row>
    <row r="660" ht="14.25" customHeight="1">
      <c r="D660" s="1"/>
    </row>
    <row r="661" ht="14.25" customHeight="1">
      <c r="D661" s="1"/>
    </row>
    <row r="662" ht="14.25" customHeight="1">
      <c r="D662" s="1"/>
    </row>
    <row r="663" ht="14.25" customHeight="1">
      <c r="D663" s="1"/>
    </row>
    <row r="664" ht="14.25" customHeight="1">
      <c r="D664" s="1"/>
    </row>
    <row r="665" ht="14.25" customHeight="1">
      <c r="D665" s="1"/>
    </row>
    <row r="666" ht="14.25" customHeight="1">
      <c r="D666" s="1"/>
    </row>
    <row r="667" ht="14.25" customHeight="1">
      <c r="D667" s="1"/>
    </row>
    <row r="668" ht="14.25" customHeight="1">
      <c r="D668" s="1"/>
    </row>
    <row r="669" ht="14.25" customHeight="1">
      <c r="D669" s="1"/>
    </row>
    <row r="670" ht="14.25" customHeight="1">
      <c r="D670" s="1"/>
    </row>
    <row r="671" ht="14.25" customHeight="1">
      <c r="D671" s="1"/>
    </row>
    <row r="672" ht="14.25" customHeight="1">
      <c r="D672" s="1"/>
    </row>
    <row r="673" ht="14.25" customHeight="1">
      <c r="D673" s="1"/>
    </row>
    <row r="674" ht="14.25" customHeight="1">
      <c r="D674" s="1"/>
    </row>
    <row r="675" ht="14.25" customHeight="1">
      <c r="D675" s="1"/>
    </row>
    <row r="676" ht="14.25" customHeight="1">
      <c r="D676" s="1"/>
    </row>
    <row r="677" ht="14.25" customHeight="1">
      <c r="D677" s="1"/>
    </row>
    <row r="678" ht="14.25" customHeight="1">
      <c r="D678" s="1"/>
    </row>
    <row r="679" ht="14.25" customHeight="1">
      <c r="D679" s="1"/>
    </row>
    <row r="680" ht="14.25" customHeight="1">
      <c r="D680" s="1"/>
    </row>
    <row r="681" ht="14.25" customHeight="1">
      <c r="D681" s="1"/>
    </row>
    <row r="682" ht="14.25" customHeight="1">
      <c r="D682" s="1"/>
    </row>
    <row r="683" ht="14.25" customHeight="1">
      <c r="D683" s="1"/>
    </row>
    <row r="684" ht="14.25" customHeight="1">
      <c r="D684" s="1"/>
    </row>
    <row r="685" ht="14.25" customHeight="1">
      <c r="D685" s="1"/>
    </row>
    <row r="686" ht="14.25" customHeight="1">
      <c r="D686" s="1"/>
    </row>
    <row r="687" ht="14.25" customHeight="1">
      <c r="D687" s="1"/>
    </row>
    <row r="688" ht="14.25" customHeight="1">
      <c r="D688" s="1"/>
    </row>
    <row r="689" ht="14.25" customHeight="1">
      <c r="D689" s="1"/>
    </row>
    <row r="690" ht="14.25" customHeight="1">
      <c r="D690" s="1"/>
    </row>
    <row r="691" ht="14.25" customHeight="1">
      <c r="D691" s="1"/>
    </row>
    <row r="692" ht="14.25" customHeight="1">
      <c r="D692" s="1"/>
    </row>
    <row r="693" ht="14.25" customHeight="1">
      <c r="D693" s="1"/>
    </row>
    <row r="694" ht="14.25" customHeight="1">
      <c r="D694" s="1"/>
    </row>
    <row r="695" ht="14.25" customHeight="1">
      <c r="D695" s="1"/>
    </row>
    <row r="696" ht="14.25" customHeight="1">
      <c r="D696" s="1"/>
    </row>
    <row r="697" ht="14.25" customHeight="1">
      <c r="D697" s="1"/>
    </row>
    <row r="698" ht="14.25" customHeight="1">
      <c r="D698" s="1"/>
    </row>
    <row r="699" ht="14.25" customHeight="1">
      <c r="D699" s="1"/>
    </row>
    <row r="700" ht="14.25" customHeight="1">
      <c r="D700" s="1"/>
    </row>
    <row r="701" ht="14.25" customHeight="1">
      <c r="D701" s="1"/>
    </row>
    <row r="702" ht="14.25" customHeight="1">
      <c r="D702" s="1"/>
    </row>
    <row r="703" ht="14.25" customHeight="1">
      <c r="D703" s="1"/>
    </row>
    <row r="704" ht="14.25" customHeight="1">
      <c r="D704" s="1"/>
    </row>
    <row r="705" ht="14.25" customHeight="1">
      <c r="D705" s="1"/>
    </row>
    <row r="706" ht="14.25" customHeight="1">
      <c r="D706" s="1"/>
    </row>
    <row r="707" ht="14.25" customHeight="1">
      <c r="D707" s="1"/>
    </row>
    <row r="708" ht="14.25" customHeight="1">
      <c r="D708" s="1"/>
    </row>
    <row r="709" ht="14.25" customHeight="1">
      <c r="D709" s="1"/>
    </row>
    <row r="710" ht="14.25" customHeight="1">
      <c r="D710" s="1"/>
    </row>
    <row r="711" ht="14.25" customHeight="1">
      <c r="D711" s="1"/>
    </row>
    <row r="712" ht="14.25" customHeight="1">
      <c r="D712" s="1"/>
    </row>
    <row r="713" ht="14.25" customHeight="1">
      <c r="D713" s="1"/>
    </row>
    <row r="714" ht="14.25" customHeight="1">
      <c r="D714" s="1"/>
    </row>
    <row r="715" ht="14.25" customHeight="1">
      <c r="D715" s="1"/>
    </row>
    <row r="716" ht="14.25" customHeight="1">
      <c r="D716" s="1"/>
    </row>
    <row r="717" ht="14.25" customHeight="1">
      <c r="D717" s="1"/>
    </row>
    <row r="718" ht="14.25" customHeight="1">
      <c r="D718" s="1"/>
    </row>
    <row r="719" ht="14.25" customHeight="1">
      <c r="D719" s="1"/>
    </row>
    <row r="720" ht="14.25" customHeight="1">
      <c r="D720" s="1"/>
    </row>
    <row r="721" ht="14.25" customHeight="1">
      <c r="D721" s="1"/>
    </row>
    <row r="722" ht="14.25" customHeight="1">
      <c r="D722" s="1"/>
    </row>
    <row r="723" ht="14.25" customHeight="1">
      <c r="D723" s="1"/>
    </row>
    <row r="724" ht="14.25" customHeight="1">
      <c r="D724" s="1"/>
    </row>
    <row r="725" ht="14.25" customHeight="1">
      <c r="D725" s="1"/>
    </row>
    <row r="726" ht="14.25" customHeight="1">
      <c r="D726" s="1"/>
    </row>
    <row r="727" ht="14.25" customHeight="1">
      <c r="D727" s="1"/>
    </row>
    <row r="728" ht="14.25" customHeight="1">
      <c r="D728" s="1"/>
    </row>
    <row r="729" ht="14.25" customHeight="1">
      <c r="D729" s="1"/>
    </row>
    <row r="730" ht="14.25" customHeight="1">
      <c r="D730" s="1"/>
    </row>
    <row r="731" ht="14.25" customHeight="1">
      <c r="D731" s="1"/>
    </row>
    <row r="732" ht="14.25" customHeight="1">
      <c r="D732" s="1"/>
    </row>
    <row r="733" ht="14.25" customHeight="1">
      <c r="D733" s="1"/>
    </row>
    <row r="734" ht="14.25" customHeight="1">
      <c r="D734" s="1"/>
    </row>
    <row r="735" ht="14.25" customHeight="1">
      <c r="D735" s="1"/>
    </row>
    <row r="736" ht="14.25" customHeight="1">
      <c r="D736" s="1"/>
    </row>
    <row r="737" ht="14.25" customHeight="1">
      <c r="D737" s="1"/>
    </row>
    <row r="738" ht="14.25" customHeight="1">
      <c r="D738" s="1"/>
    </row>
    <row r="739" ht="14.25" customHeight="1">
      <c r="D739" s="1"/>
    </row>
    <row r="740" ht="14.25" customHeight="1">
      <c r="D740" s="1"/>
    </row>
    <row r="741" ht="14.25" customHeight="1">
      <c r="D741" s="1"/>
    </row>
    <row r="742" ht="14.25" customHeight="1">
      <c r="D742" s="1"/>
    </row>
    <row r="743" ht="14.25" customHeight="1">
      <c r="D743" s="1"/>
    </row>
    <row r="744" ht="14.25" customHeight="1">
      <c r="D744" s="1"/>
    </row>
    <row r="745" ht="14.25" customHeight="1">
      <c r="D745" s="1"/>
    </row>
    <row r="746" ht="14.25" customHeight="1">
      <c r="D746" s="1"/>
    </row>
    <row r="747" ht="14.25" customHeight="1">
      <c r="D747" s="1"/>
    </row>
    <row r="748" ht="14.25" customHeight="1">
      <c r="D748" s="1"/>
    </row>
    <row r="749" ht="14.25" customHeight="1">
      <c r="D749" s="1"/>
    </row>
    <row r="750" ht="14.25" customHeight="1">
      <c r="D750" s="1"/>
    </row>
    <row r="751" ht="14.25" customHeight="1">
      <c r="D751" s="1"/>
    </row>
    <row r="752" ht="14.25" customHeight="1">
      <c r="D752" s="1"/>
    </row>
    <row r="753" ht="14.25" customHeight="1">
      <c r="D753" s="1"/>
    </row>
    <row r="754" ht="14.25" customHeight="1">
      <c r="D754" s="1"/>
    </row>
    <row r="755" ht="14.25" customHeight="1">
      <c r="D755" s="1"/>
    </row>
    <row r="756" ht="14.25" customHeight="1">
      <c r="D756" s="1"/>
    </row>
    <row r="757" ht="14.25" customHeight="1">
      <c r="D757" s="1"/>
    </row>
    <row r="758" ht="14.25" customHeight="1">
      <c r="D758" s="1"/>
    </row>
    <row r="759" ht="14.25" customHeight="1">
      <c r="D759" s="1"/>
    </row>
    <row r="760" ht="14.25" customHeight="1">
      <c r="D760" s="1"/>
    </row>
    <row r="761" ht="14.25" customHeight="1">
      <c r="D761" s="1"/>
    </row>
    <row r="762" ht="14.25" customHeight="1">
      <c r="D762" s="1"/>
    </row>
    <row r="763" ht="14.25" customHeight="1">
      <c r="D763" s="1"/>
    </row>
    <row r="764" ht="14.25" customHeight="1">
      <c r="D764" s="1"/>
    </row>
    <row r="765" ht="14.25" customHeight="1">
      <c r="D765" s="1"/>
    </row>
    <row r="766" ht="14.25" customHeight="1">
      <c r="D766" s="1"/>
    </row>
    <row r="767" ht="14.25" customHeight="1">
      <c r="D767" s="1"/>
    </row>
    <row r="768" ht="14.25" customHeight="1">
      <c r="D768" s="1"/>
    </row>
    <row r="769" ht="14.25" customHeight="1">
      <c r="D769" s="1"/>
    </row>
    <row r="770" ht="14.25" customHeight="1">
      <c r="D770" s="1"/>
    </row>
    <row r="771" ht="14.25" customHeight="1">
      <c r="D771" s="1"/>
    </row>
    <row r="772" ht="14.25" customHeight="1">
      <c r="D772" s="1"/>
    </row>
    <row r="773" ht="14.25" customHeight="1">
      <c r="D773" s="1"/>
    </row>
    <row r="774" ht="14.25" customHeight="1">
      <c r="D774" s="1"/>
    </row>
    <row r="775" ht="14.25" customHeight="1">
      <c r="D775" s="1"/>
    </row>
    <row r="776" ht="14.25" customHeight="1">
      <c r="D776" s="1"/>
    </row>
    <row r="777" ht="14.25" customHeight="1">
      <c r="D777" s="1"/>
    </row>
    <row r="778" ht="14.25" customHeight="1">
      <c r="D778" s="1"/>
    </row>
    <row r="779" ht="14.25" customHeight="1">
      <c r="D779" s="1"/>
    </row>
    <row r="780" ht="14.25" customHeight="1">
      <c r="D780" s="1"/>
    </row>
    <row r="781" ht="14.25" customHeight="1">
      <c r="D781" s="1"/>
    </row>
    <row r="782" ht="14.25" customHeight="1">
      <c r="D782" s="1"/>
    </row>
    <row r="783" ht="14.25" customHeight="1">
      <c r="D783" s="1"/>
    </row>
    <row r="784" ht="14.25" customHeight="1">
      <c r="D784" s="1"/>
    </row>
    <row r="785" ht="14.25" customHeight="1">
      <c r="D785" s="1"/>
    </row>
    <row r="786" ht="14.25" customHeight="1">
      <c r="D786" s="1"/>
    </row>
    <row r="787" ht="14.25" customHeight="1">
      <c r="D787" s="1"/>
    </row>
    <row r="788" ht="14.25" customHeight="1">
      <c r="D788" s="1"/>
    </row>
    <row r="789" ht="14.25" customHeight="1">
      <c r="D789" s="1"/>
    </row>
    <row r="790" ht="14.25" customHeight="1">
      <c r="D790" s="1"/>
    </row>
    <row r="791" ht="14.25" customHeight="1">
      <c r="D791" s="1"/>
    </row>
    <row r="792" ht="14.25" customHeight="1">
      <c r="D792" s="1"/>
    </row>
    <row r="793" ht="14.25" customHeight="1">
      <c r="D793" s="1"/>
    </row>
    <row r="794" ht="14.25" customHeight="1">
      <c r="D794" s="1"/>
    </row>
    <row r="795" ht="14.25" customHeight="1">
      <c r="D795" s="1"/>
    </row>
    <row r="796" ht="14.25" customHeight="1">
      <c r="D796" s="1"/>
    </row>
    <row r="797" ht="14.25" customHeight="1">
      <c r="D797" s="1"/>
    </row>
    <row r="798" ht="14.25" customHeight="1">
      <c r="D798" s="1"/>
    </row>
    <row r="799" ht="14.25" customHeight="1">
      <c r="D799" s="1"/>
    </row>
    <row r="800" ht="14.25" customHeight="1">
      <c r="D800" s="1"/>
    </row>
    <row r="801" ht="14.25" customHeight="1">
      <c r="D801" s="1"/>
    </row>
    <row r="802" ht="14.25" customHeight="1">
      <c r="D802" s="1"/>
    </row>
    <row r="803" ht="14.25" customHeight="1">
      <c r="D803" s="1"/>
    </row>
    <row r="804" ht="14.25" customHeight="1">
      <c r="D804" s="1"/>
    </row>
    <row r="805" ht="14.25" customHeight="1">
      <c r="D805" s="1"/>
    </row>
    <row r="806" ht="14.25" customHeight="1">
      <c r="D806" s="1"/>
    </row>
    <row r="807" ht="14.25" customHeight="1">
      <c r="D807" s="1"/>
    </row>
    <row r="808" ht="14.25" customHeight="1">
      <c r="D808" s="1"/>
    </row>
    <row r="809" ht="14.25" customHeight="1">
      <c r="D809" s="1"/>
    </row>
    <row r="810" ht="14.25" customHeight="1">
      <c r="D810" s="1"/>
    </row>
    <row r="811" ht="14.25" customHeight="1">
      <c r="D811" s="1"/>
    </row>
    <row r="812" ht="14.25" customHeight="1">
      <c r="D812" s="1"/>
    </row>
    <row r="813" ht="14.25" customHeight="1">
      <c r="D813" s="1"/>
    </row>
    <row r="814" ht="14.25" customHeight="1">
      <c r="D814" s="1"/>
    </row>
    <row r="815" ht="14.25" customHeight="1">
      <c r="D815" s="1"/>
    </row>
    <row r="816" ht="14.25" customHeight="1">
      <c r="D816" s="1"/>
    </row>
    <row r="817" ht="14.25" customHeight="1">
      <c r="D817" s="1"/>
    </row>
    <row r="818" ht="14.25" customHeight="1">
      <c r="D818" s="1"/>
    </row>
    <row r="819" ht="14.25" customHeight="1">
      <c r="D819" s="1"/>
    </row>
    <row r="820" ht="14.25" customHeight="1">
      <c r="D820" s="1"/>
    </row>
    <row r="821" ht="14.25" customHeight="1">
      <c r="D821" s="1"/>
    </row>
    <row r="822" ht="14.25" customHeight="1">
      <c r="D822" s="1"/>
    </row>
    <row r="823" ht="14.25" customHeight="1">
      <c r="D823" s="1"/>
    </row>
    <row r="824" ht="14.25" customHeight="1">
      <c r="D824" s="1"/>
    </row>
    <row r="825" ht="14.25" customHeight="1">
      <c r="D825" s="1"/>
    </row>
    <row r="826" ht="14.25" customHeight="1">
      <c r="D826" s="1"/>
    </row>
    <row r="827" ht="14.25" customHeight="1">
      <c r="D827" s="1"/>
    </row>
    <row r="828" ht="14.25" customHeight="1">
      <c r="D828" s="1"/>
    </row>
    <row r="829" ht="14.25" customHeight="1">
      <c r="D829" s="1"/>
    </row>
    <row r="830" ht="14.25" customHeight="1">
      <c r="D830" s="1"/>
    </row>
    <row r="831" ht="14.25" customHeight="1">
      <c r="D831" s="1"/>
    </row>
    <row r="832" ht="14.25" customHeight="1">
      <c r="D832" s="1"/>
    </row>
    <row r="833" ht="14.25" customHeight="1">
      <c r="D833" s="1"/>
    </row>
    <row r="834" ht="14.25" customHeight="1">
      <c r="D834" s="1"/>
    </row>
    <row r="835" ht="14.25" customHeight="1">
      <c r="D835" s="1"/>
    </row>
    <row r="836" ht="14.25" customHeight="1">
      <c r="D836" s="1"/>
    </row>
    <row r="837" ht="14.25" customHeight="1">
      <c r="D837" s="1"/>
    </row>
    <row r="838" ht="14.25" customHeight="1">
      <c r="D838" s="1"/>
    </row>
    <row r="839" ht="14.25" customHeight="1">
      <c r="D839" s="1"/>
    </row>
    <row r="840" ht="14.25" customHeight="1">
      <c r="D840" s="1"/>
    </row>
    <row r="841" ht="14.25" customHeight="1">
      <c r="D841" s="1"/>
    </row>
    <row r="842" ht="14.25" customHeight="1">
      <c r="D842" s="1"/>
    </row>
    <row r="843" ht="14.25" customHeight="1">
      <c r="D843" s="1"/>
    </row>
    <row r="844" ht="14.25" customHeight="1">
      <c r="D844" s="1"/>
    </row>
    <row r="845" ht="14.25" customHeight="1">
      <c r="D845" s="1"/>
    </row>
    <row r="846" ht="14.25" customHeight="1">
      <c r="D846" s="1"/>
    </row>
    <row r="847" ht="14.25" customHeight="1">
      <c r="D847" s="1"/>
    </row>
    <row r="848" ht="14.25" customHeight="1">
      <c r="D848" s="1"/>
    </row>
    <row r="849" ht="14.25" customHeight="1">
      <c r="D849" s="1"/>
    </row>
    <row r="850" ht="14.25" customHeight="1">
      <c r="D850" s="1"/>
    </row>
    <row r="851" ht="14.25" customHeight="1">
      <c r="D851" s="1"/>
    </row>
    <row r="852" ht="14.25" customHeight="1">
      <c r="D852" s="1"/>
    </row>
    <row r="853" ht="14.25" customHeight="1">
      <c r="D853" s="1"/>
    </row>
    <row r="854" ht="14.25" customHeight="1">
      <c r="D854" s="1"/>
    </row>
    <row r="855" ht="14.25" customHeight="1">
      <c r="D855" s="1"/>
    </row>
    <row r="856" ht="14.25" customHeight="1">
      <c r="D856" s="1"/>
    </row>
    <row r="857" ht="14.25" customHeight="1">
      <c r="D857" s="1"/>
    </row>
    <row r="858" ht="14.25" customHeight="1">
      <c r="D858" s="1"/>
    </row>
    <row r="859" ht="14.25" customHeight="1">
      <c r="D859" s="1"/>
    </row>
    <row r="860" ht="14.25" customHeight="1">
      <c r="D860" s="1"/>
    </row>
    <row r="861" ht="14.25" customHeight="1">
      <c r="D861" s="1"/>
    </row>
    <row r="862" ht="14.25" customHeight="1">
      <c r="D862" s="1"/>
    </row>
    <row r="863" ht="14.25" customHeight="1">
      <c r="D863" s="1"/>
    </row>
    <row r="864" ht="14.25" customHeight="1">
      <c r="D864" s="1"/>
    </row>
    <row r="865" ht="14.25" customHeight="1">
      <c r="D865" s="1"/>
    </row>
    <row r="866" ht="14.25" customHeight="1">
      <c r="D866" s="1"/>
    </row>
    <row r="867" ht="14.25" customHeight="1">
      <c r="D867" s="1"/>
    </row>
    <row r="868" ht="14.25" customHeight="1">
      <c r="D868" s="1"/>
    </row>
    <row r="869" ht="14.25" customHeight="1">
      <c r="D869" s="1"/>
    </row>
    <row r="870" ht="14.25" customHeight="1">
      <c r="D870" s="1"/>
    </row>
    <row r="871" ht="14.25" customHeight="1">
      <c r="D871" s="1"/>
    </row>
    <row r="872" ht="14.25" customHeight="1">
      <c r="D872" s="1"/>
    </row>
    <row r="873" ht="14.25" customHeight="1">
      <c r="D873" s="1"/>
    </row>
    <row r="874" ht="14.25" customHeight="1">
      <c r="D874" s="1"/>
    </row>
    <row r="875" ht="14.25" customHeight="1">
      <c r="D875" s="1"/>
    </row>
    <row r="876" ht="14.25" customHeight="1">
      <c r="D876" s="1"/>
    </row>
    <row r="877" ht="14.25" customHeight="1">
      <c r="D877" s="1"/>
    </row>
    <row r="878" ht="14.25" customHeight="1">
      <c r="D878" s="1"/>
    </row>
    <row r="879" ht="14.25" customHeight="1">
      <c r="D879" s="1"/>
    </row>
    <row r="880" ht="14.25" customHeight="1">
      <c r="D880" s="1"/>
    </row>
    <row r="881" ht="14.25" customHeight="1">
      <c r="D881" s="1"/>
    </row>
    <row r="882" ht="14.25" customHeight="1">
      <c r="D882" s="1"/>
    </row>
    <row r="883" ht="14.25" customHeight="1">
      <c r="D883" s="1"/>
    </row>
    <row r="884" ht="14.25" customHeight="1">
      <c r="D884" s="1"/>
    </row>
    <row r="885" ht="14.25" customHeight="1">
      <c r="D885" s="1"/>
    </row>
    <row r="886" ht="14.25" customHeight="1">
      <c r="D886" s="1"/>
    </row>
    <row r="887" ht="14.25" customHeight="1">
      <c r="D887" s="1"/>
    </row>
    <row r="888" ht="14.25" customHeight="1">
      <c r="D888" s="1"/>
    </row>
    <row r="889" ht="14.25" customHeight="1">
      <c r="D889" s="1"/>
    </row>
    <row r="890" ht="14.25" customHeight="1">
      <c r="D890" s="1"/>
    </row>
    <row r="891" ht="14.25" customHeight="1">
      <c r="D891" s="1"/>
    </row>
    <row r="892" ht="14.25" customHeight="1">
      <c r="D892" s="1"/>
    </row>
    <row r="893" ht="14.25" customHeight="1">
      <c r="D893" s="1"/>
    </row>
    <row r="894" ht="14.25" customHeight="1">
      <c r="D894" s="1"/>
    </row>
    <row r="895" ht="14.25" customHeight="1">
      <c r="D895" s="1"/>
    </row>
    <row r="896" ht="14.25" customHeight="1">
      <c r="D896" s="1"/>
    </row>
    <row r="897" ht="14.25" customHeight="1">
      <c r="D897" s="1"/>
    </row>
    <row r="898" ht="14.25" customHeight="1">
      <c r="D898" s="1"/>
    </row>
    <row r="899" ht="14.25" customHeight="1">
      <c r="D899" s="1"/>
    </row>
    <row r="900" ht="14.25" customHeight="1">
      <c r="D900" s="1"/>
    </row>
    <row r="901" ht="14.25" customHeight="1">
      <c r="D901" s="1"/>
    </row>
    <row r="902" ht="14.25" customHeight="1">
      <c r="D902" s="1"/>
    </row>
    <row r="903" ht="14.25" customHeight="1">
      <c r="D903" s="1"/>
    </row>
    <row r="904" ht="14.25" customHeight="1">
      <c r="D904" s="1"/>
    </row>
    <row r="905" ht="14.25" customHeight="1">
      <c r="D905" s="1"/>
    </row>
    <row r="906" ht="14.25" customHeight="1">
      <c r="D906" s="1"/>
    </row>
    <row r="907" ht="14.25" customHeight="1">
      <c r="D907" s="1"/>
    </row>
    <row r="908" ht="14.25" customHeight="1">
      <c r="D908" s="1"/>
    </row>
    <row r="909" ht="14.25" customHeight="1">
      <c r="D909" s="1"/>
    </row>
    <row r="910" ht="14.25" customHeight="1">
      <c r="D910" s="1"/>
    </row>
    <row r="911" ht="14.25" customHeight="1">
      <c r="D911" s="1"/>
    </row>
    <row r="912" ht="14.25" customHeight="1">
      <c r="D912" s="1"/>
    </row>
    <row r="913" ht="14.25" customHeight="1">
      <c r="D913" s="1"/>
    </row>
    <row r="914" ht="14.25" customHeight="1">
      <c r="D914" s="1"/>
    </row>
    <row r="915" ht="14.25" customHeight="1">
      <c r="D915" s="1"/>
    </row>
    <row r="916" ht="14.25" customHeight="1">
      <c r="D916" s="1"/>
    </row>
    <row r="917" ht="14.25" customHeight="1">
      <c r="D917" s="1"/>
    </row>
    <row r="918" ht="14.25" customHeight="1">
      <c r="D918" s="1"/>
    </row>
    <row r="919" ht="14.25" customHeight="1">
      <c r="D919" s="1"/>
    </row>
    <row r="920" ht="14.25" customHeight="1">
      <c r="D920" s="1"/>
    </row>
    <row r="921" ht="14.25" customHeight="1">
      <c r="D921" s="1"/>
    </row>
    <row r="922" ht="14.25" customHeight="1">
      <c r="D922" s="1"/>
    </row>
    <row r="923" ht="14.25" customHeight="1">
      <c r="D923" s="1"/>
    </row>
    <row r="924" ht="14.25" customHeight="1">
      <c r="D924" s="1"/>
    </row>
    <row r="925" ht="14.25" customHeight="1">
      <c r="D925" s="1"/>
    </row>
    <row r="926" ht="14.25" customHeight="1">
      <c r="D926" s="1"/>
    </row>
    <row r="927" ht="14.25" customHeight="1">
      <c r="D927" s="1"/>
    </row>
    <row r="928" ht="14.25" customHeight="1">
      <c r="D928" s="1"/>
    </row>
    <row r="929" ht="14.25" customHeight="1">
      <c r="D929" s="1"/>
    </row>
    <row r="930" ht="14.25" customHeight="1">
      <c r="D930" s="1"/>
    </row>
    <row r="931" ht="14.25" customHeight="1">
      <c r="D931" s="1"/>
    </row>
    <row r="932" ht="14.25" customHeight="1">
      <c r="D932" s="1"/>
    </row>
    <row r="933" ht="14.25" customHeight="1">
      <c r="D933" s="1"/>
    </row>
    <row r="934" ht="14.25" customHeight="1">
      <c r="D934" s="1"/>
    </row>
    <row r="935" ht="14.25" customHeight="1">
      <c r="D935" s="1"/>
    </row>
    <row r="936" ht="14.25" customHeight="1">
      <c r="D936" s="1"/>
    </row>
    <row r="937" ht="14.25" customHeight="1">
      <c r="D937" s="1"/>
    </row>
    <row r="938" ht="14.25" customHeight="1">
      <c r="D938" s="1"/>
    </row>
    <row r="939" ht="14.25" customHeight="1">
      <c r="D939" s="1"/>
    </row>
    <row r="940" ht="14.25" customHeight="1">
      <c r="D940" s="1"/>
    </row>
    <row r="941" ht="14.25" customHeight="1">
      <c r="D941" s="1"/>
    </row>
    <row r="942" ht="14.25" customHeight="1">
      <c r="D942" s="1"/>
    </row>
    <row r="943" ht="14.25" customHeight="1">
      <c r="D943" s="1"/>
    </row>
    <row r="944" ht="14.25" customHeight="1">
      <c r="D944" s="1"/>
    </row>
    <row r="945" ht="14.25" customHeight="1">
      <c r="D945" s="1"/>
    </row>
    <row r="946" ht="14.25" customHeight="1">
      <c r="D946" s="1"/>
    </row>
    <row r="947" ht="14.25" customHeight="1">
      <c r="D947" s="1"/>
    </row>
    <row r="948" ht="14.25" customHeight="1">
      <c r="D948" s="1"/>
    </row>
    <row r="949" ht="14.25" customHeight="1">
      <c r="D949" s="1"/>
    </row>
    <row r="950" ht="14.25" customHeight="1">
      <c r="D950" s="1"/>
    </row>
    <row r="951" ht="14.25" customHeight="1">
      <c r="D951" s="1"/>
    </row>
    <row r="952" ht="14.25" customHeight="1">
      <c r="D952" s="1"/>
    </row>
    <row r="953" ht="14.25" customHeight="1">
      <c r="D953" s="1"/>
    </row>
    <row r="954" ht="14.25" customHeight="1">
      <c r="D954" s="1"/>
    </row>
    <row r="955" ht="14.25" customHeight="1">
      <c r="D955" s="1"/>
    </row>
    <row r="956" ht="14.25" customHeight="1">
      <c r="D956" s="1"/>
    </row>
    <row r="957" ht="14.25" customHeight="1">
      <c r="D957" s="1"/>
    </row>
    <row r="958" ht="14.25" customHeight="1">
      <c r="D958" s="1"/>
    </row>
    <row r="959" ht="14.25" customHeight="1">
      <c r="D959" s="1"/>
    </row>
    <row r="960" ht="14.25" customHeight="1">
      <c r="D960" s="1"/>
    </row>
    <row r="961" ht="14.25" customHeight="1">
      <c r="D961" s="1"/>
    </row>
    <row r="962" ht="14.25" customHeight="1">
      <c r="D962" s="1"/>
    </row>
    <row r="963" ht="14.25" customHeight="1">
      <c r="D963" s="1"/>
    </row>
    <row r="964" ht="14.25" customHeight="1">
      <c r="D964" s="1"/>
    </row>
    <row r="965" ht="14.25" customHeight="1">
      <c r="D965" s="1"/>
    </row>
    <row r="966" ht="14.25" customHeight="1">
      <c r="D966" s="1"/>
    </row>
    <row r="967" ht="14.25" customHeight="1">
      <c r="D967" s="1"/>
    </row>
    <row r="968" ht="14.25" customHeight="1">
      <c r="D968" s="1"/>
    </row>
    <row r="969" ht="14.25" customHeight="1">
      <c r="D969" s="1"/>
    </row>
    <row r="970" ht="14.25" customHeight="1">
      <c r="D970" s="1"/>
    </row>
    <row r="971" ht="14.25" customHeight="1">
      <c r="D971" s="1"/>
    </row>
    <row r="972" ht="14.25" customHeight="1">
      <c r="D972" s="1"/>
    </row>
    <row r="973" ht="14.25" customHeight="1">
      <c r="D973" s="1"/>
    </row>
    <row r="974" ht="14.25" customHeight="1">
      <c r="D974" s="1"/>
    </row>
    <row r="975" ht="14.25" customHeight="1">
      <c r="D975" s="1"/>
    </row>
    <row r="976" ht="14.25" customHeight="1">
      <c r="D976" s="1"/>
    </row>
    <row r="977" ht="14.25" customHeight="1">
      <c r="D977" s="1"/>
    </row>
    <row r="978" ht="14.25" customHeight="1">
      <c r="D978" s="1"/>
    </row>
    <row r="979" ht="14.25" customHeight="1">
      <c r="D979" s="1"/>
    </row>
    <row r="980" ht="14.25" customHeight="1">
      <c r="D980" s="1"/>
    </row>
    <row r="981" ht="14.25" customHeight="1">
      <c r="D981" s="1"/>
    </row>
    <row r="982" ht="14.25" customHeight="1">
      <c r="D982" s="1"/>
    </row>
    <row r="983" ht="14.25" customHeight="1">
      <c r="D983" s="1"/>
    </row>
    <row r="984" ht="14.25" customHeight="1">
      <c r="D984" s="1"/>
    </row>
    <row r="985" ht="14.25" customHeight="1">
      <c r="D985" s="1"/>
    </row>
    <row r="986" ht="14.25" customHeight="1">
      <c r="D986" s="1"/>
    </row>
    <row r="987" ht="14.25" customHeight="1">
      <c r="D987" s="1"/>
    </row>
    <row r="988" ht="14.25" customHeight="1">
      <c r="D988" s="1"/>
    </row>
    <row r="989" ht="14.25" customHeight="1">
      <c r="D989" s="1"/>
    </row>
    <row r="990" ht="14.25" customHeight="1">
      <c r="D990" s="1"/>
    </row>
    <row r="991" ht="14.25" customHeight="1">
      <c r="D991" s="1"/>
    </row>
    <row r="992" ht="14.25" customHeight="1">
      <c r="D992" s="1"/>
    </row>
    <row r="993" ht="14.25" customHeight="1">
      <c r="D993" s="1"/>
    </row>
    <row r="994" ht="14.25" customHeight="1">
      <c r="D994" s="1"/>
    </row>
    <row r="995" ht="14.25" customHeight="1">
      <c r="D995" s="1"/>
    </row>
    <row r="996" ht="14.25" customHeight="1">
      <c r="D996" s="1"/>
    </row>
    <row r="997" ht="14.25" customHeight="1">
      <c r="D997" s="1"/>
    </row>
    <row r="998" ht="14.25" customHeight="1">
      <c r="D998" s="1"/>
    </row>
    <row r="999" ht="14.25" customHeight="1">
      <c r="D999" s="1"/>
    </row>
    <row r="1000" ht="14.25" customHeight="1">
      <c r="D1000" s="1"/>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5959"/>
    <pageSetUpPr/>
  </sheetPr>
  <sheetViews>
    <sheetView workbookViewId="0"/>
  </sheetViews>
  <sheetFormatPr customHeight="1" defaultColWidth="14.43" defaultRowHeight="15.0"/>
  <cols>
    <col customWidth="1" min="1" max="11" width="8.71"/>
    <col customWidth="1" min="12" max="12" width="15.71"/>
    <col customWidth="1" min="13" max="39" width="8.71"/>
  </cols>
  <sheetData>
    <row r="1" ht="14.25" customHeight="1">
      <c r="A1" s="6" t="s">
        <v>99</v>
      </c>
      <c r="B1" s="7" t="s">
        <v>100</v>
      </c>
      <c r="C1" s="8" t="s">
        <v>101</v>
      </c>
      <c r="D1" s="9" t="s">
        <v>102</v>
      </c>
      <c r="E1" s="8" t="s">
        <v>103</v>
      </c>
      <c r="F1" s="7" t="s">
        <v>104</v>
      </c>
      <c r="G1" s="6" t="s">
        <v>105</v>
      </c>
      <c r="H1" s="6" t="s">
        <v>106</v>
      </c>
      <c r="I1" s="6" t="s">
        <v>107</v>
      </c>
      <c r="J1" s="6" t="s">
        <v>108</v>
      </c>
      <c r="K1" s="6" t="s">
        <v>109</v>
      </c>
      <c r="L1" s="6" t="s">
        <v>110</v>
      </c>
      <c r="M1" s="6" t="s">
        <v>111</v>
      </c>
      <c r="N1" s="6" t="s">
        <v>112</v>
      </c>
      <c r="O1" s="6" t="s">
        <v>113</v>
      </c>
      <c r="P1" s="6" t="s">
        <v>114</v>
      </c>
      <c r="Q1" s="10" t="s">
        <v>115</v>
      </c>
      <c r="R1" s="11" t="s">
        <v>116</v>
      </c>
      <c r="S1" s="10" t="s">
        <v>117</v>
      </c>
      <c r="T1" s="10" t="s">
        <v>118</v>
      </c>
      <c r="U1" s="10" t="s">
        <v>119</v>
      </c>
      <c r="V1" s="10" t="s">
        <v>120</v>
      </c>
      <c r="W1" s="10" t="s">
        <v>121</v>
      </c>
      <c r="X1" s="10" t="s">
        <v>122</v>
      </c>
      <c r="Y1" s="10" t="s">
        <v>123</v>
      </c>
      <c r="Z1" s="10" t="s">
        <v>124</v>
      </c>
      <c r="AA1" s="10" t="s">
        <v>125</v>
      </c>
      <c r="AB1" s="10" t="s">
        <v>126</v>
      </c>
      <c r="AC1" s="10" t="s">
        <v>127</v>
      </c>
      <c r="AD1" s="10" t="s">
        <v>128</v>
      </c>
      <c r="AE1" s="10" t="s">
        <v>129</v>
      </c>
      <c r="AF1" s="10" t="s">
        <v>130</v>
      </c>
      <c r="AG1" s="10" t="s">
        <v>131</v>
      </c>
      <c r="AH1" s="10" t="s">
        <v>132</v>
      </c>
      <c r="AI1" s="10" t="s">
        <v>133</v>
      </c>
      <c r="AJ1" s="6" t="s">
        <v>134</v>
      </c>
      <c r="AK1" s="12" t="s">
        <v>135</v>
      </c>
      <c r="AL1" s="12" t="s">
        <v>136</v>
      </c>
      <c r="AM1" s="12" t="s">
        <v>137</v>
      </c>
    </row>
    <row r="2" ht="14.25" customHeight="1">
      <c r="A2" s="13" t="s">
        <v>138</v>
      </c>
      <c r="B2" s="14">
        <v>42186.0</v>
      </c>
      <c r="C2" s="15">
        <v>2015.0</v>
      </c>
      <c r="D2" s="15" t="s">
        <v>139</v>
      </c>
      <c r="E2" s="16">
        <v>7.0</v>
      </c>
      <c r="F2" s="13" t="s">
        <v>140</v>
      </c>
      <c r="G2" s="13" t="s">
        <v>141</v>
      </c>
      <c r="H2" s="13" t="s">
        <v>142</v>
      </c>
      <c r="I2" s="17" t="s">
        <v>107</v>
      </c>
      <c r="J2" s="13" t="s">
        <v>143</v>
      </c>
      <c r="K2" s="13"/>
      <c r="L2" s="13" t="s">
        <v>144</v>
      </c>
      <c r="M2" s="13" t="s">
        <v>145</v>
      </c>
      <c r="N2" s="13" t="s">
        <v>146</v>
      </c>
      <c r="O2" s="13">
        <v>0.0</v>
      </c>
      <c r="P2" s="18" t="s">
        <v>147</v>
      </c>
      <c r="Q2" s="19">
        <v>1.0</v>
      </c>
      <c r="R2" s="20">
        <v>0.05</v>
      </c>
      <c r="S2" s="21">
        <v>27.0</v>
      </c>
      <c r="T2" s="21">
        <v>27.0</v>
      </c>
      <c r="U2" s="22">
        <v>4900.0</v>
      </c>
      <c r="V2" s="21">
        <v>66.15</v>
      </c>
      <c r="W2" s="13">
        <v>0.0</v>
      </c>
      <c r="X2" s="13">
        <v>10.0</v>
      </c>
      <c r="Y2" s="13">
        <v>9.0</v>
      </c>
      <c r="Z2" s="13">
        <v>6.0</v>
      </c>
      <c r="AA2" s="13">
        <v>1.0</v>
      </c>
      <c r="AB2" s="13">
        <v>1.0</v>
      </c>
      <c r="AC2" s="21">
        <v>0.0</v>
      </c>
      <c r="AD2" s="21">
        <v>0.0</v>
      </c>
      <c r="AE2" s="13">
        <v>0.0</v>
      </c>
      <c r="AF2" s="13">
        <v>0.0</v>
      </c>
      <c r="AG2" s="13">
        <v>0.0</v>
      </c>
      <c r="AH2" s="13" t="b">
        <v>0</v>
      </c>
      <c r="AI2" s="13">
        <v>1.0</v>
      </c>
      <c r="AJ2" s="13" t="s">
        <v>148</v>
      </c>
      <c r="AK2" s="23" t="s">
        <v>149</v>
      </c>
      <c r="AL2" s="13" t="s">
        <v>150</v>
      </c>
      <c r="AM2" s="18" t="s">
        <v>151</v>
      </c>
    </row>
    <row r="3" ht="14.25" customHeight="1">
      <c r="A3" s="13" t="s">
        <v>152</v>
      </c>
      <c r="B3" s="14">
        <v>42186.0</v>
      </c>
      <c r="C3" s="15">
        <v>2015.0</v>
      </c>
      <c r="D3" s="15" t="s">
        <v>139</v>
      </c>
      <c r="E3" s="16">
        <v>7.0</v>
      </c>
      <c r="F3" s="13" t="s">
        <v>153</v>
      </c>
      <c r="G3" s="13" t="s">
        <v>154</v>
      </c>
      <c r="H3" s="13" t="s">
        <v>155</v>
      </c>
      <c r="I3" s="17" t="s">
        <v>107</v>
      </c>
      <c r="J3" s="13" t="s">
        <v>143</v>
      </c>
      <c r="K3" s="13"/>
      <c r="L3" s="13" t="s">
        <v>144</v>
      </c>
      <c r="M3" s="13" t="s">
        <v>145</v>
      </c>
      <c r="N3" s="13" t="s">
        <v>156</v>
      </c>
      <c r="O3" s="13">
        <v>0.0</v>
      </c>
      <c r="P3" s="18" t="s">
        <v>147</v>
      </c>
      <c r="Q3" s="19">
        <v>1.0</v>
      </c>
      <c r="R3" s="20">
        <v>0.1</v>
      </c>
      <c r="S3" s="21">
        <v>31.0</v>
      </c>
      <c r="T3" s="21">
        <v>31.0</v>
      </c>
      <c r="U3" s="22">
        <v>2800.0</v>
      </c>
      <c r="V3" s="21">
        <v>86.8</v>
      </c>
      <c r="W3" s="13">
        <v>0.0</v>
      </c>
      <c r="X3" s="13">
        <v>10.0</v>
      </c>
      <c r="Y3" s="13">
        <v>9.0</v>
      </c>
      <c r="Z3" s="13">
        <v>10.0</v>
      </c>
      <c r="AA3" s="13">
        <v>1.0</v>
      </c>
      <c r="AB3" s="13">
        <v>1.0</v>
      </c>
      <c r="AC3" s="21">
        <v>0.0</v>
      </c>
      <c r="AD3" s="21">
        <v>0.0</v>
      </c>
      <c r="AE3" s="13">
        <v>0.0</v>
      </c>
      <c r="AF3" s="13">
        <v>0.0</v>
      </c>
      <c r="AG3" s="13">
        <v>0.0</v>
      </c>
      <c r="AH3" s="13" t="b">
        <v>0</v>
      </c>
      <c r="AI3" s="13">
        <v>1.0</v>
      </c>
      <c r="AJ3" s="13" t="s">
        <v>148</v>
      </c>
      <c r="AK3" s="23" t="s">
        <v>157</v>
      </c>
      <c r="AL3" s="13" t="s">
        <v>150</v>
      </c>
      <c r="AM3" s="18" t="s">
        <v>151</v>
      </c>
    </row>
    <row r="4" ht="14.25" customHeight="1">
      <c r="A4" s="13" t="s">
        <v>152</v>
      </c>
      <c r="B4" s="14">
        <v>42186.0</v>
      </c>
      <c r="C4" s="15">
        <v>2015.0</v>
      </c>
      <c r="D4" s="15" t="s">
        <v>139</v>
      </c>
      <c r="E4" s="16">
        <v>7.0</v>
      </c>
      <c r="F4" s="13" t="s">
        <v>140</v>
      </c>
      <c r="G4" s="13" t="s">
        <v>141</v>
      </c>
      <c r="H4" s="13" t="s">
        <v>155</v>
      </c>
      <c r="I4" s="17" t="s">
        <v>107</v>
      </c>
      <c r="J4" s="13" t="s">
        <v>143</v>
      </c>
      <c r="K4" s="13"/>
      <c r="L4" s="13" t="s">
        <v>144</v>
      </c>
      <c r="M4" s="13" t="s">
        <v>145</v>
      </c>
      <c r="N4" s="13" t="s">
        <v>156</v>
      </c>
      <c r="O4" s="13">
        <v>0.0</v>
      </c>
      <c r="P4" s="18" t="s">
        <v>147</v>
      </c>
      <c r="Q4" s="19">
        <v>1.0</v>
      </c>
      <c r="R4" s="20">
        <v>0.1</v>
      </c>
      <c r="S4" s="21">
        <v>31.0</v>
      </c>
      <c r="T4" s="21">
        <v>31.0</v>
      </c>
      <c r="U4" s="22">
        <v>2800.0</v>
      </c>
      <c r="V4" s="21">
        <v>86.8</v>
      </c>
      <c r="W4" s="13">
        <v>0.0</v>
      </c>
      <c r="X4" s="13">
        <v>10.0</v>
      </c>
      <c r="Y4" s="13">
        <v>9.0</v>
      </c>
      <c r="Z4" s="13">
        <v>10.0</v>
      </c>
      <c r="AA4" s="13">
        <v>1.0</v>
      </c>
      <c r="AB4" s="13">
        <v>1.0</v>
      </c>
      <c r="AC4" s="21">
        <v>0.0</v>
      </c>
      <c r="AD4" s="21">
        <v>0.0</v>
      </c>
      <c r="AE4" s="13">
        <v>0.0</v>
      </c>
      <c r="AF4" s="13">
        <v>0.0</v>
      </c>
      <c r="AG4" s="13">
        <v>0.0</v>
      </c>
      <c r="AH4" s="13" t="b">
        <v>0</v>
      </c>
      <c r="AI4" s="13">
        <v>1.0</v>
      </c>
      <c r="AJ4" s="13" t="s">
        <v>148</v>
      </c>
      <c r="AK4" s="23" t="s">
        <v>157</v>
      </c>
      <c r="AL4" s="13" t="s">
        <v>150</v>
      </c>
      <c r="AM4" s="18" t="s">
        <v>151</v>
      </c>
    </row>
    <row r="5" ht="14.25" customHeight="1">
      <c r="A5" s="13" t="s">
        <v>158</v>
      </c>
      <c r="B5" s="14">
        <v>42187.0</v>
      </c>
      <c r="C5" s="15">
        <v>2015.0</v>
      </c>
      <c r="D5" s="15" t="s">
        <v>139</v>
      </c>
      <c r="E5" s="16">
        <v>7.0</v>
      </c>
      <c r="F5" s="13" t="s">
        <v>140</v>
      </c>
      <c r="G5" s="13" t="s">
        <v>141</v>
      </c>
      <c r="H5" s="13" t="s">
        <v>159</v>
      </c>
      <c r="I5" s="17" t="s">
        <v>107</v>
      </c>
      <c r="J5" s="13" t="s">
        <v>160</v>
      </c>
      <c r="K5" s="13"/>
      <c r="L5" s="13" t="s">
        <v>161</v>
      </c>
      <c r="M5" s="13" t="s">
        <v>145</v>
      </c>
      <c r="N5" s="13" t="s">
        <v>162</v>
      </c>
      <c r="O5" s="13">
        <v>0.0</v>
      </c>
      <c r="P5" s="18" t="s">
        <v>147</v>
      </c>
      <c r="Q5" s="19">
        <v>3.0</v>
      </c>
      <c r="R5" s="20">
        <v>1.0</v>
      </c>
      <c r="S5" s="21">
        <v>62.0</v>
      </c>
      <c r="T5" s="21">
        <v>186.0</v>
      </c>
      <c r="U5" s="22">
        <v>8400.0</v>
      </c>
      <c r="V5" s="21">
        <v>15624.0</v>
      </c>
      <c r="W5" s="13">
        <v>0.0</v>
      </c>
      <c r="X5" s="13">
        <v>10.0</v>
      </c>
      <c r="Y5" s="13">
        <v>10.0</v>
      </c>
      <c r="Z5" s="13">
        <v>10.0</v>
      </c>
      <c r="AA5" s="13">
        <v>2.0</v>
      </c>
      <c r="AB5" s="13">
        <v>10.0</v>
      </c>
      <c r="AC5" s="21">
        <v>10.0</v>
      </c>
      <c r="AD5" s="21">
        <v>10.0</v>
      </c>
      <c r="AE5" s="13">
        <v>0.0</v>
      </c>
      <c r="AF5" s="13">
        <v>1.0</v>
      </c>
      <c r="AG5" s="13">
        <v>0.0</v>
      </c>
      <c r="AH5" s="13" t="b">
        <v>1</v>
      </c>
      <c r="AI5" s="13">
        <v>1.0</v>
      </c>
      <c r="AJ5" s="13" t="s">
        <v>163</v>
      </c>
      <c r="AK5" s="23" t="s">
        <v>164</v>
      </c>
      <c r="AL5" s="13" t="s">
        <v>150</v>
      </c>
      <c r="AM5" s="18" t="s">
        <v>151</v>
      </c>
    </row>
    <row r="6" ht="14.25" customHeight="1">
      <c r="A6" s="13" t="s">
        <v>165</v>
      </c>
      <c r="B6" s="14">
        <v>42188.0</v>
      </c>
      <c r="C6" s="15">
        <v>2015.0</v>
      </c>
      <c r="D6" s="15" t="s">
        <v>139</v>
      </c>
      <c r="E6" s="16">
        <v>7.0</v>
      </c>
      <c r="F6" s="13" t="s">
        <v>153</v>
      </c>
      <c r="G6" s="13" t="s">
        <v>154</v>
      </c>
      <c r="H6" s="13" t="s">
        <v>166</v>
      </c>
      <c r="I6" s="17" t="s">
        <v>107</v>
      </c>
      <c r="J6" s="13" t="s">
        <v>143</v>
      </c>
      <c r="K6" s="13"/>
      <c r="L6" s="13" t="s">
        <v>167</v>
      </c>
      <c r="M6" s="13" t="s">
        <v>168</v>
      </c>
      <c r="N6" s="13" t="s">
        <v>91</v>
      </c>
      <c r="O6" s="13">
        <v>0.0</v>
      </c>
      <c r="P6" s="18" t="s">
        <v>147</v>
      </c>
      <c r="Q6" s="19">
        <v>1.0</v>
      </c>
      <c r="R6" s="20">
        <v>0.111111111111111</v>
      </c>
      <c r="S6" s="21">
        <v>23.0</v>
      </c>
      <c r="T6" s="21">
        <v>23.0</v>
      </c>
      <c r="U6" s="22">
        <v>130631.87</v>
      </c>
      <c r="V6" s="21">
        <v>3338.3700111111075</v>
      </c>
      <c r="W6" s="13">
        <v>757.0</v>
      </c>
      <c r="X6" s="13">
        <v>1.0</v>
      </c>
      <c r="Y6" s="13">
        <v>10.0</v>
      </c>
      <c r="Z6" s="13">
        <v>10.0</v>
      </c>
      <c r="AA6" s="13">
        <v>1.0</v>
      </c>
      <c r="AB6" s="13">
        <v>1.0</v>
      </c>
      <c r="AC6" s="21">
        <v>0.0</v>
      </c>
      <c r="AD6" s="21">
        <v>0.0</v>
      </c>
      <c r="AE6" s="13">
        <v>0.0</v>
      </c>
      <c r="AF6" s="13">
        <v>0.0</v>
      </c>
      <c r="AG6" s="13">
        <v>0.0</v>
      </c>
      <c r="AH6" s="13" t="b">
        <v>0</v>
      </c>
      <c r="AI6" s="13">
        <v>11.0</v>
      </c>
      <c r="AJ6" s="13" t="s">
        <v>169</v>
      </c>
      <c r="AK6" s="23" t="s">
        <v>170</v>
      </c>
      <c r="AL6" s="13" t="s">
        <v>150</v>
      </c>
      <c r="AM6" s="18" t="s">
        <v>151</v>
      </c>
    </row>
    <row r="7" ht="14.25" customHeight="1">
      <c r="A7" s="13" t="s">
        <v>171</v>
      </c>
      <c r="B7" s="14">
        <v>42188.0</v>
      </c>
      <c r="C7" s="15">
        <v>2015.0</v>
      </c>
      <c r="D7" s="15" t="s">
        <v>139</v>
      </c>
      <c r="E7" s="16">
        <v>7.0</v>
      </c>
      <c r="F7" s="13" t="s">
        <v>140</v>
      </c>
      <c r="G7" s="13" t="s">
        <v>141</v>
      </c>
      <c r="H7" s="13" t="s">
        <v>172</v>
      </c>
      <c r="I7" s="17" t="s">
        <v>107</v>
      </c>
      <c r="J7" s="13" t="s">
        <v>173</v>
      </c>
      <c r="K7" s="13"/>
      <c r="L7" s="13" t="s">
        <v>174</v>
      </c>
      <c r="M7" s="13" t="s">
        <v>145</v>
      </c>
      <c r="N7" s="13" t="s">
        <v>175</v>
      </c>
      <c r="O7" s="13">
        <v>0.0</v>
      </c>
      <c r="P7" s="18" t="s">
        <v>147</v>
      </c>
      <c r="Q7" s="19">
        <v>3.0</v>
      </c>
      <c r="R7" s="20">
        <v>1.0</v>
      </c>
      <c r="S7" s="21">
        <v>80.0</v>
      </c>
      <c r="T7" s="21">
        <v>240.0</v>
      </c>
      <c r="U7" s="22">
        <v>21000.0</v>
      </c>
      <c r="V7" s="21">
        <v>50400.0</v>
      </c>
      <c r="W7" s="13">
        <v>0.0</v>
      </c>
      <c r="X7" s="13">
        <v>10.0</v>
      </c>
      <c r="Y7" s="13">
        <v>9.0</v>
      </c>
      <c r="Z7" s="13">
        <v>6.0</v>
      </c>
      <c r="AA7" s="13">
        <v>5.0</v>
      </c>
      <c r="AB7" s="13">
        <v>10.0</v>
      </c>
      <c r="AC7" s="21">
        <v>10.0</v>
      </c>
      <c r="AD7" s="21">
        <v>30.0</v>
      </c>
      <c r="AE7" s="13">
        <v>0.0</v>
      </c>
      <c r="AF7" s="13">
        <v>7.0</v>
      </c>
      <c r="AG7" s="13">
        <v>0.0</v>
      </c>
      <c r="AH7" s="13" t="b">
        <v>1</v>
      </c>
      <c r="AI7" s="13">
        <v>1.0</v>
      </c>
      <c r="AJ7" s="13" t="s">
        <v>176</v>
      </c>
      <c r="AK7" s="23" t="s">
        <v>177</v>
      </c>
      <c r="AL7" s="13" t="s">
        <v>150</v>
      </c>
      <c r="AM7" s="18" t="s">
        <v>151</v>
      </c>
    </row>
    <row r="8" ht="14.25" customHeight="1">
      <c r="A8" s="13" t="s">
        <v>178</v>
      </c>
      <c r="B8" s="14">
        <v>42188.0</v>
      </c>
      <c r="C8" s="15">
        <v>2015.0</v>
      </c>
      <c r="D8" s="15" t="s">
        <v>139</v>
      </c>
      <c r="E8" s="16">
        <v>7.0</v>
      </c>
      <c r="F8" s="13" t="s">
        <v>140</v>
      </c>
      <c r="G8" s="13" t="s">
        <v>141</v>
      </c>
      <c r="H8" s="13" t="s">
        <v>179</v>
      </c>
      <c r="I8" s="17" t="s">
        <v>107</v>
      </c>
      <c r="J8" s="13" t="s">
        <v>143</v>
      </c>
      <c r="K8" s="13"/>
      <c r="L8" s="13" t="s">
        <v>144</v>
      </c>
      <c r="M8" s="13" t="s">
        <v>168</v>
      </c>
      <c r="N8" s="13" t="s">
        <v>91</v>
      </c>
      <c r="O8" s="13">
        <v>0.0</v>
      </c>
      <c r="P8" s="18" t="s">
        <v>147</v>
      </c>
      <c r="Q8" s="19">
        <v>1.0</v>
      </c>
      <c r="R8" s="20">
        <v>0.375</v>
      </c>
      <c r="S8" s="21">
        <v>23.0</v>
      </c>
      <c r="T8" s="21">
        <v>23.0</v>
      </c>
      <c r="U8" s="22">
        <v>237450.0</v>
      </c>
      <c r="V8" s="21">
        <v>20480.0625</v>
      </c>
      <c r="W8" s="13">
        <v>1376.0</v>
      </c>
      <c r="X8" s="13">
        <v>1.0</v>
      </c>
      <c r="Y8" s="13">
        <v>8.0</v>
      </c>
      <c r="Z8" s="13">
        <v>10.0</v>
      </c>
      <c r="AA8" s="13">
        <v>3.0</v>
      </c>
      <c r="AB8" s="13">
        <v>1.0</v>
      </c>
      <c r="AC8" s="21">
        <v>0.0</v>
      </c>
      <c r="AD8" s="21">
        <v>0.0</v>
      </c>
      <c r="AE8" s="13">
        <v>0.0</v>
      </c>
      <c r="AF8" s="13">
        <v>0.0</v>
      </c>
      <c r="AG8" s="13">
        <v>0.0</v>
      </c>
      <c r="AH8" s="13" t="b">
        <v>0</v>
      </c>
      <c r="AI8" s="13">
        <v>14.0</v>
      </c>
      <c r="AJ8" s="13" t="s">
        <v>180</v>
      </c>
      <c r="AK8" s="23" t="s">
        <v>181</v>
      </c>
      <c r="AL8" s="13" t="s">
        <v>150</v>
      </c>
      <c r="AM8" s="18" t="s">
        <v>151</v>
      </c>
    </row>
    <row r="9" ht="14.25" customHeight="1">
      <c r="A9" s="13" t="s">
        <v>182</v>
      </c>
      <c r="B9" s="14">
        <v>42188.0</v>
      </c>
      <c r="C9" s="15">
        <v>2015.0</v>
      </c>
      <c r="D9" s="15" t="s">
        <v>139</v>
      </c>
      <c r="E9" s="16">
        <v>7.0</v>
      </c>
      <c r="F9" s="13" t="s">
        <v>140</v>
      </c>
      <c r="G9" s="13" t="s">
        <v>141</v>
      </c>
      <c r="H9" s="13" t="s">
        <v>183</v>
      </c>
      <c r="I9" s="17" t="s">
        <v>107</v>
      </c>
      <c r="J9" s="13" t="s">
        <v>143</v>
      </c>
      <c r="K9" s="13"/>
      <c r="L9" s="13" t="s">
        <v>167</v>
      </c>
      <c r="M9" s="13" t="s">
        <v>168</v>
      </c>
      <c r="N9" s="13" t="s">
        <v>91</v>
      </c>
      <c r="O9" s="13">
        <v>0.0</v>
      </c>
      <c r="P9" s="18" t="s">
        <v>147</v>
      </c>
      <c r="Q9" s="19">
        <v>1.0</v>
      </c>
      <c r="R9" s="20">
        <v>0.0625</v>
      </c>
      <c r="S9" s="21">
        <v>21.0</v>
      </c>
      <c r="T9" s="21">
        <v>21.0</v>
      </c>
      <c r="U9" s="22">
        <v>256431.91</v>
      </c>
      <c r="V9" s="21">
        <v>3365.66881875</v>
      </c>
      <c r="W9" s="13">
        <v>1486.0</v>
      </c>
      <c r="X9" s="13">
        <v>3.0</v>
      </c>
      <c r="Y9" s="13">
        <v>10.0</v>
      </c>
      <c r="Z9" s="13">
        <v>6.0</v>
      </c>
      <c r="AA9" s="13">
        <v>1.0</v>
      </c>
      <c r="AB9" s="13">
        <v>1.0</v>
      </c>
      <c r="AC9" s="21">
        <v>0.0</v>
      </c>
      <c r="AD9" s="21">
        <v>0.0</v>
      </c>
      <c r="AE9" s="13">
        <v>0.0</v>
      </c>
      <c r="AF9" s="13">
        <v>0.0</v>
      </c>
      <c r="AG9" s="13">
        <v>0.0</v>
      </c>
      <c r="AH9" s="13" t="b">
        <v>0</v>
      </c>
      <c r="AI9" s="13">
        <v>8.0</v>
      </c>
      <c r="AJ9" s="13" t="s">
        <v>163</v>
      </c>
      <c r="AK9" s="23" t="s">
        <v>184</v>
      </c>
      <c r="AL9" s="13" t="s">
        <v>150</v>
      </c>
      <c r="AM9" s="18" t="s">
        <v>151</v>
      </c>
    </row>
    <row r="10" ht="14.25" customHeight="1">
      <c r="A10" s="13" t="s">
        <v>178</v>
      </c>
      <c r="B10" s="14">
        <v>42188.0</v>
      </c>
      <c r="C10" s="15">
        <v>2015.0</v>
      </c>
      <c r="D10" s="15" t="s">
        <v>139</v>
      </c>
      <c r="E10" s="16">
        <v>7.0</v>
      </c>
      <c r="F10" s="13" t="s">
        <v>185</v>
      </c>
      <c r="G10" s="13" t="s">
        <v>186</v>
      </c>
      <c r="H10" s="13" t="s">
        <v>179</v>
      </c>
      <c r="I10" s="17" t="s">
        <v>107</v>
      </c>
      <c r="J10" s="13" t="s">
        <v>143</v>
      </c>
      <c r="K10" s="13"/>
      <c r="L10" s="13" t="s">
        <v>144</v>
      </c>
      <c r="M10" s="13" t="s">
        <v>168</v>
      </c>
      <c r="N10" s="13" t="s">
        <v>91</v>
      </c>
      <c r="O10" s="13">
        <v>0.0</v>
      </c>
      <c r="P10" s="18" t="s">
        <v>147</v>
      </c>
      <c r="Q10" s="19">
        <v>1.0</v>
      </c>
      <c r="R10" s="20">
        <v>0.25</v>
      </c>
      <c r="S10" s="21">
        <v>22.0</v>
      </c>
      <c r="T10" s="21">
        <v>22.0</v>
      </c>
      <c r="U10" s="22">
        <v>237450.0</v>
      </c>
      <c r="V10" s="21">
        <v>13059.75</v>
      </c>
      <c r="W10" s="13">
        <v>1376.0</v>
      </c>
      <c r="X10" s="13">
        <v>1.0</v>
      </c>
      <c r="Y10" s="13">
        <v>8.0</v>
      </c>
      <c r="Z10" s="13">
        <v>10.0</v>
      </c>
      <c r="AA10" s="13">
        <v>2.0</v>
      </c>
      <c r="AB10" s="13">
        <v>1.0</v>
      </c>
      <c r="AC10" s="21">
        <v>0.0</v>
      </c>
      <c r="AD10" s="21">
        <v>0.0</v>
      </c>
      <c r="AE10" s="13">
        <v>0.0</v>
      </c>
      <c r="AF10" s="13">
        <v>0.0</v>
      </c>
      <c r="AG10" s="13">
        <v>0.0</v>
      </c>
      <c r="AH10" s="13" t="b">
        <v>0</v>
      </c>
      <c r="AI10" s="13">
        <v>14.0</v>
      </c>
      <c r="AJ10" s="13" t="s">
        <v>180</v>
      </c>
      <c r="AK10" s="23" t="s">
        <v>181</v>
      </c>
      <c r="AL10" s="13" t="s">
        <v>150</v>
      </c>
      <c r="AM10" s="18" t="s">
        <v>151</v>
      </c>
    </row>
    <row r="11" ht="14.25" customHeight="1">
      <c r="A11" s="13" t="s">
        <v>178</v>
      </c>
      <c r="B11" s="14">
        <v>42188.0</v>
      </c>
      <c r="C11" s="15">
        <v>2015.0</v>
      </c>
      <c r="D11" s="15" t="s">
        <v>139</v>
      </c>
      <c r="E11" s="16">
        <v>7.0</v>
      </c>
      <c r="F11" s="13" t="s">
        <v>153</v>
      </c>
      <c r="G11" s="13" t="s">
        <v>154</v>
      </c>
      <c r="H11" s="13" t="s">
        <v>179</v>
      </c>
      <c r="I11" s="17" t="s">
        <v>107</v>
      </c>
      <c r="J11" s="13" t="s">
        <v>143</v>
      </c>
      <c r="K11" s="13"/>
      <c r="L11" s="13" t="s">
        <v>144</v>
      </c>
      <c r="M11" s="13" t="s">
        <v>168</v>
      </c>
      <c r="N11" s="13" t="s">
        <v>91</v>
      </c>
      <c r="O11" s="13">
        <v>0.0</v>
      </c>
      <c r="P11" s="18" t="s">
        <v>147</v>
      </c>
      <c r="Q11" s="19">
        <v>1.0</v>
      </c>
      <c r="R11" s="20">
        <v>0.125</v>
      </c>
      <c r="S11" s="21">
        <v>21.0</v>
      </c>
      <c r="T11" s="21">
        <v>21.0</v>
      </c>
      <c r="U11" s="22">
        <v>237450.0</v>
      </c>
      <c r="V11" s="21">
        <v>6233.0625</v>
      </c>
      <c r="W11" s="13">
        <v>1376.0</v>
      </c>
      <c r="X11" s="13">
        <v>1.0</v>
      </c>
      <c r="Y11" s="13">
        <v>8.0</v>
      </c>
      <c r="Z11" s="13">
        <v>10.0</v>
      </c>
      <c r="AA11" s="13">
        <v>1.0</v>
      </c>
      <c r="AB11" s="13">
        <v>1.0</v>
      </c>
      <c r="AC11" s="21">
        <v>0.0</v>
      </c>
      <c r="AD11" s="21">
        <v>0.0</v>
      </c>
      <c r="AE11" s="13">
        <v>0.0</v>
      </c>
      <c r="AF11" s="13">
        <v>0.0</v>
      </c>
      <c r="AG11" s="13">
        <v>0.0</v>
      </c>
      <c r="AH11" s="13" t="b">
        <v>0</v>
      </c>
      <c r="AI11" s="13">
        <v>14.0</v>
      </c>
      <c r="AJ11" s="13" t="s">
        <v>180</v>
      </c>
      <c r="AK11" s="23" t="s">
        <v>181</v>
      </c>
      <c r="AL11" s="13" t="s">
        <v>150</v>
      </c>
      <c r="AM11" s="18" t="s">
        <v>151</v>
      </c>
    </row>
    <row r="12" ht="14.25" customHeight="1">
      <c r="A12" s="13" t="s">
        <v>182</v>
      </c>
      <c r="B12" s="14">
        <v>42188.0</v>
      </c>
      <c r="C12" s="15">
        <v>2015.0</v>
      </c>
      <c r="D12" s="15" t="s">
        <v>139</v>
      </c>
      <c r="E12" s="16">
        <v>7.0</v>
      </c>
      <c r="F12" s="13" t="s">
        <v>153</v>
      </c>
      <c r="G12" s="13" t="s">
        <v>154</v>
      </c>
      <c r="H12" s="13" t="s">
        <v>183</v>
      </c>
      <c r="I12" s="17" t="s">
        <v>107</v>
      </c>
      <c r="J12" s="13" t="s">
        <v>143</v>
      </c>
      <c r="K12" s="13"/>
      <c r="L12" s="13" t="s">
        <v>167</v>
      </c>
      <c r="M12" s="13" t="s">
        <v>168</v>
      </c>
      <c r="N12" s="13" t="s">
        <v>91</v>
      </c>
      <c r="O12" s="13">
        <v>0.0</v>
      </c>
      <c r="P12" s="18" t="s">
        <v>147</v>
      </c>
      <c r="Q12" s="19">
        <v>1.0</v>
      </c>
      <c r="R12" s="20">
        <v>0.0625</v>
      </c>
      <c r="S12" s="21">
        <v>21.0</v>
      </c>
      <c r="T12" s="21">
        <v>21.0</v>
      </c>
      <c r="U12" s="22">
        <v>256431.91</v>
      </c>
      <c r="V12" s="21">
        <v>3365.66881875</v>
      </c>
      <c r="W12" s="13">
        <v>1486.0</v>
      </c>
      <c r="X12" s="13">
        <v>3.0</v>
      </c>
      <c r="Y12" s="13">
        <v>10.0</v>
      </c>
      <c r="Z12" s="13">
        <v>6.0</v>
      </c>
      <c r="AA12" s="13">
        <v>1.0</v>
      </c>
      <c r="AB12" s="13">
        <v>1.0</v>
      </c>
      <c r="AC12" s="21">
        <v>0.0</v>
      </c>
      <c r="AD12" s="21">
        <v>0.0</v>
      </c>
      <c r="AE12" s="13">
        <v>0.0</v>
      </c>
      <c r="AF12" s="13">
        <v>0.0</v>
      </c>
      <c r="AG12" s="13">
        <v>0.0</v>
      </c>
      <c r="AH12" s="13" t="b">
        <v>0</v>
      </c>
      <c r="AI12" s="13">
        <v>8.0</v>
      </c>
      <c r="AJ12" s="13" t="s">
        <v>163</v>
      </c>
      <c r="AK12" s="23" t="s">
        <v>184</v>
      </c>
      <c r="AL12" s="13" t="s">
        <v>150</v>
      </c>
      <c r="AM12" s="18" t="s">
        <v>151</v>
      </c>
    </row>
    <row r="13" ht="14.25" customHeight="1">
      <c r="A13" s="13" t="s">
        <v>187</v>
      </c>
      <c r="B13" s="14">
        <v>42191.0</v>
      </c>
      <c r="C13" s="15">
        <v>2015.0</v>
      </c>
      <c r="D13" s="15" t="s">
        <v>139</v>
      </c>
      <c r="E13" s="16">
        <v>7.0</v>
      </c>
      <c r="F13" s="13" t="s">
        <v>188</v>
      </c>
      <c r="G13" s="13" t="s">
        <v>189</v>
      </c>
      <c r="H13" s="13" t="s">
        <v>190</v>
      </c>
      <c r="I13" s="17" t="s">
        <v>107</v>
      </c>
      <c r="J13" s="13" t="s">
        <v>191</v>
      </c>
      <c r="K13" s="13"/>
      <c r="L13" s="13" t="s">
        <v>192</v>
      </c>
      <c r="M13" s="13" t="s">
        <v>193</v>
      </c>
      <c r="N13" s="13" t="s">
        <v>94</v>
      </c>
      <c r="O13" s="13">
        <v>0.0</v>
      </c>
      <c r="P13" s="18" t="s">
        <v>147</v>
      </c>
      <c r="Q13" s="19">
        <v>3.0</v>
      </c>
      <c r="R13" s="20">
        <v>1.0</v>
      </c>
      <c r="S13" s="21">
        <v>68.0</v>
      </c>
      <c r="T13" s="21">
        <v>204.0</v>
      </c>
      <c r="U13" s="22">
        <v>24120.0</v>
      </c>
      <c r="V13" s="21">
        <v>49204.8</v>
      </c>
      <c r="W13" s="13">
        <v>480.0</v>
      </c>
      <c r="X13" s="13">
        <v>1.0</v>
      </c>
      <c r="Y13" s="13">
        <v>10.0</v>
      </c>
      <c r="Z13" s="13">
        <v>10.0</v>
      </c>
      <c r="AA13" s="13">
        <v>7.0</v>
      </c>
      <c r="AB13" s="13">
        <v>10.0</v>
      </c>
      <c r="AC13" s="21">
        <v>0.0</v>
      </c>
      <c r="AD13" s="21">
        <v>30.0</v>
      </c>
      <c r="AE13" s="13">
        <v>0.0</v>
      </c>
      <c r="AF13" s="13">
        <v>3.0</v>
      </c>
      <c r="AG13" s="13">
        <v>0.0</v>
      </c>
      <c r="AH13" s="13" t="b">
        <v>0</v>
      </c>
      <c r="AI13" s="13">
        <v>36.0</v>
      </c>
      <c r="AJ13" s="13" t="s">
        <v>194</v>
      </c>
      <c r="AK13" s="23" t="s">
        <v>195</v>
      </c>
      <c r="AL13" s="13" t="s">
        <v>150</v>
      </c>
      <c r="AM13" s="18" t="s">
        <v>151</v>
      </c>
    </row>
    <row r="14" ht="14.25" customHeight="1">
      <c r="A14" s="13" t="s">
        <v>196</v>
      </c>
      <c r="B14" s="14">
        <v>42192.0</v>
      </c>
      <c r="C14" s="15">
        <v>2015.0</v>
      </c>
      <c r="D14" s="15" t="s">
        <v>139</v>
      </c>
      <c r="E14" s="16">
        <v>7.0</v>
      </c>
      <c r="F14" s="13" t="s">
        <v>185</v>
      </c>
      <c r="G14" s="13" t="s">
        <v>186</v>
      </c>
      <c r="H14" s="13" t="s">
        <v>197</v>
      </c>
      <c r="I14" s="17" t="s">
        <v>107</v>
      </c>
      <c r="J14" s="13" t="s">
        <v>198</v>
      </c>
      <c r="K14" s="13"/>
      <c r="L14" s="13" t="s">
        <v>144</v>
      </c>
      <c r="M14" s="13" t="s">
        <v>145</v>
      </c>
      <c r="N14" s="13" t="s">
        <v>199</v>
      </c>
      <c r="O14" s="13">
        <v>0.0</v>
      </c>
      <c r="P14" s="18" t="s">
        <v>147</v>
      </c>
      <c r="Q14" s="19">
        <v>3.0</v>
      </c>
      <c r="R14" s="20">
        <v>1.0</v>
      </c>
      <c r="S14" s="21">
        <v>44.0</v>
      </c>
      <c r="T14" s="21">
        <v>132.0</v>
      </c>
      <c r="U14" s="22">
        <v>12600.0</v>
      </c>
      <c r="V14" s="21">
        <v>16632.0</v>
      </c>
      <c r="W14" s="13">
        <v>0.0</v>
      </c>
      <c r="X14" s="13">
        <v>4.0</v>
      </c>
      <c r="Y14" s="13">
        <v>8.0</v>
      </c>
      <c r="Z14" s="13">
        <v>10.0</v>
      </c>
      <c r="AA14" s="13">
        <v>2.0</v>
      </c>
      <c r="AB14" s="13">
        <v>10.0</v>
      </c>
      <c r="AC14" s="21">
        <v>10.0</v>
      </c>
      <c r="AD14" s="21">
        <v>0.0</v>
      </c>
      <c r="AE14" s="13">
        <v>0.0</v>
      </c>
      <c r="AF14" s="13">
        <v>0.0</v>
      </c>
      <c r="AG14" s="13">
        <v>0.0</v>
      </c>
      <c r="AH14" s="13" t="b">
        <v>1</v>
      </c>
      <c r="AI14" s="13">
        <v>7.0</v>
      </c>
      <c r="AJ14" s="13" t="s">
        <v>200</v>
      </c>
      <c r="AK14" s="23" t="s">
        <v>201</v>
      </c>
      <c r="AL14" s="13" t="s">
        <v>150</v>
      </c>
      <c r="AM14" s="18" t="s">
        <v>151</v>
      </c>
    </row>
    <row r="15" ht="14.25" customHeight="1">
      <c r="A15" s="13" t="s">
        <v>202</v>
      </c>
      <c r="B15" s="14">
        <v>42193.0</v>
      </c>
      <c r="C15" s="15">
        <v>2015.0</v>
      </c>
      <c r="D15" s="15" t="s">
        <v>139</v>
      </c>
      <c r="E15" s="16">
        <v>7.0</v>
      </c>
      <c r="F15" s="13" t="s">
        <v>203</v>
      </c>
      <c r="G15" s="13" t="s">
        <v>204</v>
      </c>
      <c r="H15" s="13" t="s">
        <v>205</v>
      </c>
      <c r="I15" s="17" t="s">
        <v>107</v>
      </c>
      <c r="J15" s="13" t="s">
        <v>206</v>
      </c>
      <c r="K15" s="13"/>
      <c r="L15" s="13" t="s">
        <v>192</v>
      </c>
      <c r="M15" s="13" t="s">
        <v>193</v>
      </c>
      <c r="N15" s="13" t="s">
        <v>207</v>
      </c>
      <c r="O15" s="13">
        <v>0.0</v>
      </c>
      <c r="P15" s="18" t="s">
        <v>147</v>
      </c>
      <c r="Q15" s="19">
        <v>3.0</v>
      </c>
      <c r="R15" s="20">
        <v>0.333333333333333</v>
      </c>
      <c r="S15" s="21">
        <v>71.0</v>
      </c>
      <c r="T15" s="21">
        <v>213.0</v>
      </c>
      <c r="U15" s="22">
        <v>326328.6</v>
      </c>
      <c r="V15" s="21">
        <v>231693.30599999972</v>
      </c>
      <c r="W15" s="13">
        <v>4022.0</v>
      </c>
      <c r="X15" s="13">
        <v>1.0</v>
      </c>
      <c r="Y15" s="13">
        <v>8.0</v>
      </c>
      <c r="Z15" s="13">
        <v>10.0</v>
      </c>
      <c r="AA15" s="13">
        <v>6.0</v>
      </c>
      <c r="AB15" s="13">
        <v>8.0</v>
      </c>
      <c r="AC15" s="21">
        <v>0.0</v>
      </c>
      <c r="AD15" s="21">
        <v>30.0</v>
      </c>
      <c r="AE15" s="13">
        <v>8.0</v>
      </c>
      <c r="AF15" s="13">
        <v>3.0</v>
      </c>
      <c r="AG15" s="13">
        <v>1.0</v>
      </c>
      <c r="AH15" s="13" t="b">
        <v>0</v>
      </c>
      <c r="AI15" s="13"/>
      <c r="AJ15" s="13" t="s">
        <v>180</v>
      </c>
      <c r="AK15" s="23" t="s">
        <v>208</v>
      </c>
      <c r="AL15" s="13" t="s">
        <v>150</v>
      </c>
      <c r="AM15" s="18" t="s">
        <v>151</v>
      </c>
    </row>
    <row r="16" ht="14.25" customHeight="1">
      <c r="A16" s="13" t="s">
        <v>209</v>
      </c>
      <c r="B16" s="14">
        <v>42193.0</v>
      </c>
      <c r="C16" s="15">
        <v>2015.0</v>
      </c>
      <c r="D16" s="15" t="s">
        <v>139</v>
      </c>
      <c r="E16" s="16">
        <v>7.0</v>
      </c>
      <c r="F16" s="13" t="s">
        <v>203</v>
      </c>
      <c r="G16" s="13" t="s">
        <v>204</v>
      </c>
      <c r="H16" s="13" t="s">
        <v>210</v>
      </c>
      <c r="I16" s="17" t="s">
        <v>107</v>
      </c>
      <c r="J16" s="13" t="s">
        <v>143</v>
      </c>
      <c r="K16" s="13"/>
      <c r="L16" s="13" t="s">
        <v>144</v>
      </c>
      <c r="M16" s="13" t="s">
        <v>168</v>
      </c>
      <c r="N16" s="13" t="s">
        <v>40</v>
      </c>
      <c r="O16" s="13">
        <v>0.0</v>
      </c>
      <c r="P16" s="18" t="s">
        <v>147</v>
      </c>
      <c r="Q16" s="19">
        <v>3.0</v>
      </c>
      <c r="R16" s="20">
        <v>1.0</v>
      </c>
      <c r="S16" s="21">
        <v>62.0</v>
      </c>
      <c r="T16" s="21">
        <v>186.0</v>
      </c>
      <c r="U16" s="22">
        <v>60101.92</v>
      </c>
      <c r="V16" s="21">
        <v>111789.5712</v>
      </c>
      <c r="W16" s="13">
        <v>300.0</v>
      </c>
      <c r="X16" s="13">
        <v>7.0</v>
      </c>
      <c r="Y16" s="13">
        <v>10.0</v>
      </c>
      <c r="Z16" s="13">
        <v>10.0</v>
      </c>
      <c r="AA16" s="13">
        <v>5.0</v>
      </c>
      <c r="AB16" s="13">
        <v>10.0</v>
      </c>
      <c r="AC16" s="21">
        <v>10.0</v>
      </c>
      <c r="AD16" s="21">
        <v>10.0</v>
      </c>
      <c r="AE16" s="13">
        <v>0.0</v>
      </c>
      <c r="AF16" s="13">
        <v>1.0</v>
      </c>
      <c r="AG16" s="13">
        <v>0.0</v>
      </c>
      <c r="AH16" s="13" t="b">
        <v>1</v>
      </c>
      <c r="AI16" s="13">
        <v>4.0</v>
      </c>
      <c r="AJ16" s="13" t="s">
        <v>163</v>
      </c>
      <c r="AK16" s="23" t="s">
        <v>211</v>
      </c>
      <c r="AL16" s="13" t="s">
        <v>150</v>
      </c>
      <c r="AM16" s="18" t="s">
        <v>151</v>
      </c>
    </row>
    <row r="17" ht="14.25" customHeight="1">
      <c r="A17" s="13" t="s">
        <v>212</v>
      </c>
      <c r="B17" s="14">
        <v>42193.0</v>
      </c>
      <c r="C17" s="15">
        <v>2015.0</v>
      </c>
      <c r="D17" s="15" t="s">
        <v>139</v>
      </c>
      <c r="E17" s="16">
        <v>7.0</v>
      </c>
      <c r="F17" s="13" t="s">
        <v>153</v>
      </c>
      <c r="G17" s="13" t="s">
        <v>154</v>
      </c>
      <c r="H17" s="13" t="s">
        <v>213</v>
      </c>
      <c r="I17" s="17" t="s">
        <v>107</v>
      </c>
      <c r="J17" s="13" t="s">
        <v>143</v>
      </c>
      <c r="K17" s="13"/>
      <c r="L17" s="13" t="s">
        <v>144</v>
      </c>
      <c r="M17" s="13" t="s">
        <v>193</v>
      </c>
      <c r="N17" s="13" t="s">
        <v>11</v>
      </c>
      <c r="O17" s="13">
        <v>0.0</v>
      </c>
      <c r="P17" s="18" t="s">
        <v>147</v>
      </c>
      <c r="Q17" s="19">
        <v>1.0</v>
      </c>
      <c r="R17" s="20">
        <v>0.1</v>
      </c>
      <c r="S17" s="21">
        <v>24.0</v>
      </c>
      <c r="T17" s="21">
        <v>24.0</v>
      </c>
      <c r="U17" s="22">
        <v>157706.1</v>
      </c>
      <c r="V17" s="21">
        <v>3784.9464</v>
      </c>
      <c r="W17" s="13">
        <v>594.0</v>
      </c>
      <c r="X17" s="13">
        <v>2.0</v>
      </c>
      <c r="Y17" s="13">
        <v>10.0</v>
      </c>
      <c r="Z17" s="13">
        <v>10.0</v>
      </c>
      <c r="AA17" s="13">
        <v>1.0</v>
      </c>
      <c r="AB17" s="13">
        <v>1.0</v>
      </c>
      <c r="AC17" s="21">
        <v>0.0</v>
      </c>
      <c r="AD17" s="21">
        <v>0.0</v>
      </c>
      <c r="AE17" s="13">
        <v>0.0</v>
      </c>
      <c r="AF17" s="13">
        <v>0.0</v>
      </c>
      <c r="AG17" s="13">
        <v>0.0</v>
      </c>
      <c r="AH17" s="13" t="b">
        <v>0</v>
      </c>
      <c r="AI17" s="13">
        <v>9.0</v>
      </c>
      <c r="AJ17" s="13" t="s">
        <v>194</v>
      </c>
      <c r="AK17" s="23" t="s">
        <v>214</v>
      </c>
      <c r="AL17" s="13" t="s">
        <v>150</v>
      </c>
      <c r="AM17" s="18" t="s">
        <v>151</v>
      </c>
    </row>
    <row r="18" ht="14.25" customHeight="1">
      <c r="A18" s="13" t="s">
        <v>215</v>
      </c>
      <c r="B18" s="14">
        <v>42193.0</v>
      </c>
      <c r="C18" s="15">
        <v>2015.0</v>
      </c>
      <c r="D18" s="15" t="s">
        <v>139</v>
      </c>
      <c r="E18" s="16">
        <v>7.0</v>
      </c>
      <c r="F18" s="13" t="s">
        <v>185</v>
      </c>
      <c r="G18" s="13" t="s">
        <v>186</v>
      </c>
      <c r="H18" s="13" t="s">
        <v>216</v>
      </c>
      <c r="I18" s="17" t="s">
        <v>107</v>
      </c>
      <c r="J18" s="13" t="s">
        <v>160</v>
      </c>
      <c r="K18" s="13"/>
      <c r="L18" s="13" t="s">
        <v>161</v>
      </c>
      <c r="M18" s="13" t="s">
        <v>193</v>
      </c>
      <c r="N18" s="13" t="s">
        <v>217</v>
      </c>
      <c r="O18" s="13">
        <v>0.0</v>
      </c>
      <c r="P18" s="18" t="s">
        <v>147</v>
      </c>
      <c r="Q18" s="19">
        <v>3.0</v>
      </c>
      <c r="R18" s="20">
        <v>1.0</v>
      </c>
      <c r="S18" s="21">
        <v>53.0</v>
      </c>
      <c r="T18" s="21">
        <v>159.0</v>
      </c>
      <c r="U18" s="22">
        <v>27454.54</v>
      </c>
      <c r="V18" s="21">
        <v>43652.7186</v>
      </c>
      <c r="W18" s="13">
        <v>151.0</v>
      </c>
      <c r="X18" s="13">
        <v>1.0</v>
      </c>
      <c r="Y18" s="13">
        <v>10.0</v>
      </c>
      <c r="Z18" s="13">
        <v>10.0</v>
      </c>
      <c r="AA18" s="13">
        <v>2.0</v>
      </c>
      <c r="AB18" s="13">
        <v>10.0</v>
      </c>
      <c r="AC18" s="21">
        <v>0.0</v>
      </c>
      <c r="AD18" s="21">
        <v>20.0</v>
      </c>
      <c r="AE18" s="13">
        <v>0.0</v>
      </c>
      <c r="AF18" s="13">
        <v>2.0</v>
      </c>
      <c r="AG18" s="13">
        <v>0.0</v>
      </c>
      <c r="AH18" s="13" t="b">
        <v>0</v>
      </c>
      <c r="AI18" s="13">
        <v>29.0</v>
      </c>
      <c r="AJ18" s="13" t="s">
        <v>194</v>
      </c>
      <c r="AK18" s="23" t="s">
        <v>218</v>
      </c>
      <c r="AL18" s="13" t="s">
        <v>150</v>
      </c>
      <c r="AM18" s="18" t="s">
        <v>151</v>
      </c>
    </row>
    <row r="19" ht="14.25" customHeight="1">
      <c r="A19" s="13" t="s">
        <v>219</v>
      </c>
      <c r="B19" s="14">
        <v>42193.0</v>
      </c>
      <c r="C19" s="15">
        <v>2015.0</v>
      </c>
      <c r="D19" s="15" t="s">
        <v>139</v>
      </c>
      <c r="E19" s="16">
        <v>7.0</v>
      </c>
      <c r="F19" s="13" t="s">
        <v>140</v>
      </c>
      <c r="G19" s="13" t="s">
        <v>141</v>
      </c>
      <c r="H19" s="13" t="s">
        <v>220</v>
      </c>
      <c r="I19" s="17" t="s">
        <v>107</v>
      </c>
      <c r="J19" s="13" t="s">
        <v>143</v>
      </c>
      <c r="K19" s="13"/>
      <c r="L19" s="13" t="s">
        <v>221</v>
      </c>
      <c r="M19" s="13" t="s">
        <v>193</v>
      </c>
      <c r="N19" s="13" t="s">
        <v>217</v>
      </c>
      <c r="O19" s="13">
        <v>0.0</v>
      </c>
      <c r="P19" s="18" t="s">
        <v>147</v>
      </c>
      <c r="Q19" s="19">
        <v>1.0</v>
      </c>
      <c r="R19" s="20">
        <v>0.05</v>
      </c>
      <c r="S19" s="21">
        <v>17.0</v>
      </c>
      <c r="T19" s="21">
        <v>17.0</v>
      </c>
      <c r="U19" s="22">
        <v>931147.0</v>
      </c>
      <c r="V19" s="21">
        <v>7914.749500000002</v>
      </c>
      <c r="W19" s="13">
        <v>5228.0</v>
      </c>
      <c r="X19" s="13">
        <v>1.0</v>
      </c>
      <c r="Y19" s="13">
        <v>10.0</v>
      </c>
      <c r="Z19" s="13">
        <v>0.0</v>
      </c>
      <c r="AA19" s="13">
        <v>1.0</v>
      </c>
      <c r="AB19" s="13">
        <v>5.0</v>
      </c>
      <c r="AC19" s="21">
        <v>0.0</v>
      </c>
      <c r="AD19" s="21">
        <v>0.0</v>
      </c>
      <c r="AE19" s="13">
        <v>0.0</v>
      </c>
      <c r="AF19" s="13">
        <v>0.0</v>
      </c>
      <c r="AG19" s="13">
        <v>0.0</v>
      </c>
      <c r="AH19" s="13" t="b">
        <v>0</v>
      </c>
      <c r="AI19" s="13">
        <v>12.0</v>
      </c>
      <c r="AJ19" s="13" t="s">
        <v>194</v>
      </c>
      <c r="AK19" s="23" t="s">
        <v>222</v>
      </c>
      <c r="AL19" s="13" t="s">
        <v>150</v>
      </c>
      <c r="AM19" s="18" t="s">
        <v>151</v>
      </c>
    </row>
    <row r="20" ht="14.25" customHeight="1">
      <c r="A20" s="13" t="s">
        <v>223</v>
      </c>
      <c r="B20" s="14">
        <v>42193.0</v>
      </c>
      <c r="C20" s="15">
        <v>2015.0</v>
      </c>
      <c r="D20" s="15" t="s">
        <v>139</v>
      </c>
      <c r="E20" s="16">
        <v>7.0</v>
      </c>
      <c r="F20" s="13" t="s">
        <v>140</v>
      </c>
      <c r="G20" s="13" t="s">
        <v>141</v>
      </c>
      <c r="H20" s="13" t="s">
        <v>224</v>
      </c>
      <c r="I20" s="17" t="s">
        <v>107</v>
      </c>
      <c r="J20" s="13" t="s">
        <v>143</v>
      </c>
      <c r="K20" s="13"/>
      <c r="L20" s="13" t="s">
        <v>144</v>
      </c>
      <c r="M20" s="13" t="s">
        <v>145</v>
      </c>
      <c r="N20" s="13" t="s">
        <v>225</v>
      </c>
      <c r="O20" s="13">
        <v>0.0</v>
      </c>
      <c r="P20" s="18" t="s">
        <v>147</v>
      </c>
      <c r="Q20" s="19">
        <v>1.0</v>
      </c>
      <c r="R20" s="20">
        <v>0.75</v>
      </c>
      <c r="S20" s="21">
        <v>51.0</v>
      </c>
      <c r="T20" s="21">
        <v>51.0</v>
      </c>
      <c r="U20" s="22">
        <v>11200.0</v>
      </c>
      <c r="V20" s="21">
        <v>4284.0</v>
      </c>
      <c r="W20" s="13">
        <v>0.0</v>
      </c>
      <c r="X20" s="13">
        <v>6.0</v>
      </c>
      <c r="Y20" s="13">
        <v>8.0</v>
      </c>
      <c r="Z20" s="13">
        <v>10.0</v>
      </c>
      <c r="AA20" s="13">
        <v>6.0</v>
      </c>
      <c r="AB20" s="13">
        <v>1.0</v>
      </c>
      <c r="AC20" s="21">
        <v>0.0</v>
      </c>
      <c r="AD20" s="21">
        <v>20.0</v>
      </c>
      <c r="AE20" s="13">
        <v>0.0</v>
      </c>
      <c r="AF20" s="13">
        <v>2.0</v>
      </c>
      <c r="AG20" s="13">
        <v>0.0</v>
      </c>
      <c r="AH20" s="13" t="b">
        <v>0</v>
      </c>
      <c r="AI20" s="13">
        <v>5.0</v>
      </c>
      <c r="AJ20" s="13" t="s">
        <v>200</v>
      </c>
      <c r="AK20" s="23" t="s">
        <v>226</v>
      </c>
      <c r="AL20" s="13" t="s">
        <v>150</v>
      </c>
      <c r="AM20" s="18" t="s">
        <v>151</v>
      </c>
    </row>
    <row r="21" ht="14.25" customHeight="1">
      <c r="A21" s="13" t="s">
        <v>227</v>
      </c>
      <c r="B21" s="14">
        <v>42193.0</v>
      </c>
      <c r="C21" s="15">
        <v>2015.0</v>
      </c>
      <c r="D21" s="15" t="s">
        <v>139</v>
      </c>
      <c r="E21" s="16">
        <v>7.0</v>
      </c>
      <c r="F21" s="13" t="s">
        <v>153</v>
      </c>
      <c r="G21" s="13" t="s">
        <v>154</v>
      </c>
      <c r="H21" s="13" t="s">
        <v>228</v>
      </c>
      <c r="I21" s="17" t="s">
        <v>107</v>
      </c>
      <c r="J21" s="13" t="s">
        <v>143</v>
      </c>
      <c r="K21" s="13"/>
      <c r="L21" s="13" t="s">
        <v>167</v>
      </c>
      <c r="M21" s="13" t="s">
        <v>145</v>
      </c>
      <c r="N21" s="13" t="s">
        <v>229</v>
      </c>
      <c r="O21" s="13">
        <v>0.0</v>
      </c>
      <c r="P21" s="18" t="s">
        <v>147</v>
      </c>
      <c r="Q21" s="19">
        <v>1.0</v>
      </c>
      <c r="R21" s="20">
        <v>0.05</v>
      </c>
      <c r="S21" s="21">
        <v>23.0</v>
      </c>
      <c r="T21" s="21">
        <v>23.0</v>
      </c>
      <c r="U21" s="22">
        <v>24500.0</v>
      </c>
      <c r="V21" s="21">
        <v>281.75</v>
      </c>
      <c r="W21" s="13">
        <v>0.0</v>
      </c>
      <c r="X21" s="13">
        <v>5.0</v>
      </c>
      <c r="Y21" s="13">
        <v>10.0</v>
      </c>
      <c r="Z21" s="13">
        <v>6.0</v>
      </c>
      <c r="AA21" s="13">
        <v>1.0</v>
      </c>
      <c r="AB21" s="13">
        <v>1.0</v>
      </c>
      <c r="AC21" s="21">
        <v>0.0</v>
      </c>
      <c r="AD21" s="21">
        <v>0.0</v>
      </c>
      <c r="AE21" s="13">
        <v>0.0</v>
      </c>
      <c r="AF21" s="13">
        <v>0.0</v>
      </c>
      <c r="AG21" s="13">
        <v>0.0</v>
      </c>
      <c r="AH21" s="13" t="b">
        <v>0</v>
      </c>
      <c r="AI21" s="13">
        <v>6.0</v>
      </c>
      <c r="AJ21" s="13" t="s">
        <v>163</v>
      </c>
      <c r="AK21" s="23" t="s">
        <v>230</v>
      </c>
      <c r="AL21" s="13" t="s">
        <v>150</v>
      </c>
      <c r="AM21" s="18" t="s">
        <v>151</v>
      </c>
    </row>
    <row r="22" ht="14.25" customHeight="1">
      <c r="A22" s="13" t="s">
        <v>231</v>
      </c>
      <c r="B22" s="14">
        <v>42194.0</v>
      </c>
      <c r="C22" s="15">
        <v>2015.0</v>
      </c>
      <c r="D22" s="15" t="s">
        <v>139</v>
      </c>
      <c r="E22" s="16">
        <v>7.0</v>
      </c>
      <c r="F22" s="13" t="s">
        <v>140</v>
      </c>
      <c r="G22" s="13" t="s">
        <v>141</v>
      </c>
      <c r="H22" s="13" t="s">
        <v>232</v>
      </c>
      <c r="I22" s="17" t="s">
        <v>107</v>
      </c>
      <c r="J22" s="13" t="s">
        <v>143</v>
      </c>
      <c r="K22" s="13"/>
      <c r="L22" s="13" t="s">
        <v>167</v>
      </c>
      <c r="M22" s="13" t="s">
        <v>193</v>
      </c>
      <c r="N22" s="13" t="s">
        <v>80</v>
      </c>
      <c r="O22" s="13">
        <v>0.0</v>
      </c>
      <c r="P22" s="18" t="s">
        <v>147</v>
      </c>
      <c r="Q22" s="19">
        <v>1.0</v>
      </c>
      <c r="R22" s="20">
        <v>0.25</v>
      </c>
      <c r="S22" s="21">
        <v>20.0</v>
      </c>
      <c r="T22" s="21">
        <v>20.0</v>
      </c>
      <c r="U22" s="22">
        <v>405854.0</v>
      </c>
      <c r="V22" s="21">
        <v>20292.7</v>
      </c>
      <c r="W22" s="13">
        <v>1032.0</v>
      </c>
      <c r="X22" s="13">
        <v>1.0</v>
      </c>
      <c r="Y22" s="13">
        <v>10.0</v>
      </c>
      <c r="Z22" s="13">
        <v>6.0</v>
      </c>
      <c r="AA22" s="13">
        <v>2.0</v>
      </c>
      <c r="AB22" s="13">
        <v>1.0</v>
      </c>
      <c r="AC22" s="21">
        <v>0.0</v>
      </c>
      <c r="AD22" s="21">
        <v>0.0</v>
      </c>
      <c r="AE22" s="13">
        <v>0.0</v>
      </c>
      <c r="AF22" s="13">
        <v>0.0</v>
      </c>
      <c r="AG22" s="13">
        <v>0.0</v>
      </c>
      <c r="AH22" s="13" t="b">
        <v>0</v>
      </c>
      <c r="AI22" s="13">
        <v>16.0</v>
      </c>
      <c r="AJ22" s="13" t="s">
        <v>194</v>
      </c>
      <c r="AK22" s="23" t="s">
        <v>233</v>
      </c>
      <c r="AL22" s="13" t="s">
        <v>150</v>
      </c>
      <c r="AM22" s="18" t="s">
        <v>151</v>
      </c>
    </row>
    <row r="23" ht="14.25" customHeight="1">
      <c r="A23" s="13" t="s">
        <v>234</v>
      </c>
      <c r="B23" s="14">
        <v>42194.0</v>
      </c>
      <c r="C23" s="15">
        <v>2015.0</v>
      </c>
      <c r="D23" s="15" t="s">
        <v>139</v>
      </c>
      <c r="E23" s="16">
        <v>7.0</v>
      </c>
      <c r="F23" s="13" t="s">
        <v>153</v>
      </c>
      <c r="G23" s="13" t="s">
        <v>154</v>
      </c>
      <c r="H23" s="13" t="s">
        <v>235</v>
      </c>
      <c r="I23" s="17" t="s">
        <v>107</v>
      </c>
      <c r="J23" s="13" t="s">
        <v>143</v>
      </c>
      <c r="K23" s="13"/>
      <c r="L23" s="13" t="s">
        <v>144</v>
      </c>
      <c r="M23" s="13" t="s">
        <v>193</v>
      </c>
      <c r="N23" s="13" t="s">
        <v>236</v>
      </c>
      <c r="O23" s="13">
        <v>0.0</v>
      </c>
      <c r="P23" s="18" t="s">
        <v>147</v>
      </c>
      <c r="Q23" s="19">
        <v>1.0</v>
      </c>
      <c r="R23" s="20">
        <v>0.1</v>
      </c>
      <c r="S23" s="21">
        <v>23.0</v>
      </c>
      <c r="T23" s="21">
        <v>23.0</v>
      </c>
      <c r="U23" s="22">
        <v>731907.47</v>
      </c>
      <c r="V23" s="21">
        <v>16833.87181</v>
      </c>
      <c r="W23" s="13">
        <v>2097.0</v>
      </c>
      <c r="X23" s="13">
        <v>1.0</v>
      </c>
      <c r="Y23" s="13">
        <v>10.0</v>
      </c>
      <c r="Z23" s="13">
        <v>10.0</v>
      </c>
      <c r="AA23" s="13">
        <v>1.0</v>
      </c>
      <c r="AB23" s="13">
        <v>1.0</v>
      </c>
      <c r="AC23" s="21">
        <v>0.0</v>
      </c>
      <c r="AD23" s="21">
        <v>0.0</v>
      </c>
      <c r="AE23" s="13">
        <v>0.0</v>
      </c>
      <c r="AF23" s="13">
        <v>0.0</v>
      </c>
      <c r="AG23" s="13">
        <v>0.0</v>
      </c>
      <c r="AH23" s="13" t="b">
        <v>0</v>
      </c>
      <c r="AI23" s="13">
        <v>61.0</v>
      </c>
      <c r="AJ23" s="13" t="s">
        <v>194</v>
      </c>
      <c r="AK23" s="23" t="s">
        <v>237</v>
      </c>
      <c r="AL23" s="13" t="s">
        <v>150</v>
      </c>
      <c r="AM23" s="18" t="s">
        <v>151</v>
      </c>
    </row>
    <row r="24" ht="14.25" customHeight="1">
      <c r="A24" s="13" t="s">
        <v>238</v>
      </c>
      <c r="B24" s="14">
        <v>42195.0</v>
      </c>
      <c r="C24" s="15">
        <v>2015.0</v>
      </c>
      <c r="D24" s="15" t="s">
        <v>139</v>
      </c>
      <c r="E24" s="16">
        <v>7.0</v>
      </c>
      <c r="F24" s="13" t="s">
        <v>153</v>
      </c>
      <c r="G24" s="13" t="s">
        <v>154</v>
      </c>
      <c r="H24" s="13" t="s">
        <v>239</v>
      </c>
      <c r="I24" s="17" t="s">
        <v>107</v>
      </c>
      <c r="J24" s="13" t="s">
        <v>143</v>
      </c>
      <c r="K24" s="13"/>
      <c r="L24" s="13" t="s">
        <v>167</v>
      </c>
      <c r="M24" s="13" t="s">
        <v>168</v>
      </c>
      <c r="N24" s="13" t="s">
        <v>91</v>
      </c>
      <c r="O24" s="13">
        <v>0.0</v>
      </c>
      <c r="P24" s="18" t="s">
        <v>147</v>
      </c>
      <c r="Q24" s="19">
        <v>1.0</v>
      </c>
      <c r="R24" s="20">
        <v>0.166666666666666</v>
      </c>
      <c r="S24" s="21">
        <v>23.0</v>
      </c>
      <c r="T24" s="21">
        <v>23.0</v>
      </c>
      <c r="U24" s="22">
        <v>115101.0</v>
      </c>
      <c r="V24" s="21">
        <v>4412.204999999983</v>
      </c>
      <c r="W24" s="13">
        <v>667.0</v>
      </c>
      <c r="X24" s="13">
        <v>1.0</v>
      </c>
      <c r="Y24" s="13">
        <v>10.0</v>
      </c>
      <c r="Z24" s="13">
        <v>10.0</v>
      </c>
      <c r="AA24" s="13">
        <v>1.0</v>
      </c>
      <c r="AB24" s="13">
        <v>1.0</v>
      </c>
      <c r="AC24" s="21">
        <v>0.0</v>
      </c>
      <c r="AD24" s="21">
        <v>0.0</v>
      </c>
      <c r="AE24" s="13">
        <v>0.0</v>
      </c>
      <c r="AF24" s="13">
        <v>0.0</v>
      </c>
      <c r="AG24" s="13">
        <v>0.0</v>
      </c>
      <c r="AH24" s="13" t="b">
        <v>0</v>
      </c>
      <c r="AI24" s="13">
        <v>10.0</v>
      </c>
      <c r="AJ24" s="13" t="s">
        <v>169</v>
      </c>
      <c r="AK24" s="23" t="s">
        <v>240</v>
      </c>
      <c r="AL24" s="13" t="s">
        <v>150</v>
      </c>
      <c r="AM24" s="18" t="s">
        <v>151</v>
      </c>
    </row>
    <row r="25" ht="14.25" customHeight="1">
      <c r="A25" s="13" t="s">
        <v>241</v>
      </c>
      <c r="B25" s="14">
        <v>42195.0</v>
      </c>
      <c r="C25" s="15">
        <v>2015.0</v>
      </c>
      <c r="D25" s="15" t="s">
        <v>139</v>
      </c>
      <c r="E25" s="16">
        <v>7.0</v>
      </c>
      <c r="F25" s="13" t="s">
        <v>153</v>
      </c>
      <c r="G25" s="13" t="s">
        <v>154</v>
      </c>
      <c r="H25" s="13" t="s">
        <v>242</v>
      </c>
      <c r="I25" s="17" t="s">
        <v>107</v>
      </c>
      <c r="J25" s="13" t="s">
        <v>243</v>
      </c>
      <c r="K25" s="13"/>
      <c r="L25" s="13" t="s">
        <v>221</v>
      </c>
      <c r="M25" s="13" t="s">
        <v>145</v>
      </c>
      <c r="N25" s="13" t="s">
        <v>244</v>
      </c>
      <c r="O25" s="13">
        <v>0.0</v>
      </c>
      <c r="P25" s="18" t="s">
        <v>147</v>
      </c>
      <c r="Q25" s="19">
        <v>1.0</v>
      </c>
      <c r="R25" s="20">
        <v>0.0833333333333333</v>
      </c>
      <c r="S25" s="21">
        <v>16.0</v>
      </c>
      <c r="T25" s="21">
        <v>16.0</v>
      </c>
      <c r="U25" s="22">
        <v>16800.0</v>
      </c>
      <c r="V25" s="21">
        <v>223.99999999999994</v>
      </c>
      <c r="W25" s="13">
        <v>0.0</v>
      </c>
      <c r="X25" s="13">
        <v>6.0</v>
      </c>
      <c r="Y25" s="13">
        <v>8.0</v>
      </c>
      <c r="Z25" s="13">
        <v>0.0</v>
      </c>
      <c r="AA25" s="13">
        <v>1.0</v>
      </c>
      <c r="AB25" s="13">
        <v>1.0</v>
      </c>
      <c r="AC25" s="21">
        <v>0.0</v>
      </c>
      <c r="AD25" s="21">
        <v>0.0</v>
      </c>
      <c r="AE25" s="13">
        <v>0.0</v>
      </c>
      <c r="AF25" s="13">
        <v>0.0</v>
      </c>
      <c r="AG25" s="13">
        <v>0.0</v>
      </c>
      <c r="AH25" s="13" t="b">
        <v>0</v>
      </c>
      <c r="AI25" s="13">
        <v>5.0</v>
      </c>
      <c r="AJ25" s="13" t="s">
        <v>200</v>
      </c>
      <c r="AK25" s="23" t="s">
        <v>245</v>
      </c>
      <c r="AL25" s="13" t="s">
        <v>150</v>
      </c>
      <c r="AM25" s="18" t="s">
        <v>151</v>
      </c>
    </row>
    <row r="26" ht="14.25" customHeight="1">
      <c r="A26" s="13" t="s">
        <v>246</v>
      </c>
      <c r="B26" s="14">
        <v>42196.0</v>
      </c>
      <c r="C26" s="15">
        <v>2015.0</v>
      </c>
      <c r="D26" s="15" t="s">
        <v>139</v>
      </c>
      <c r="E26" s="16">
        <v>7.0</v>
      </c>
      <c r="F26" s="13" t="s">
        <v>203</v>
      </c>
      <c r="G26" s="13" t="s">
        <v>204</v>
      </c>
      <c r="H26" s="13" t="s">
        <v>247</v>
      </c>
      <c r="I26" s="17" t="s">
        <v>107</v>
      </c>
      <c r="J26" s="13" t="s">
        <v>143</v>
      </c>
      <c r="K26" s="13"/>
      <c r="L26" s="13" t="s">
        <v>144</v>
      </c>
      <c r="M26" s="13" t="s">
        <v>145</v>
      </c>
      <c r="N26" s="13" t="s">
        <v>4</v>
      </c>
      <c r="O26" s="13">
        <v>0.0</v>
      </c>
      <c r="P26" s="18" t="s">
        <v>147</v>
      </c>
      <c r="Q26" s="19">
        <v>1.0</v>
      </c>
      <c r="R26" s="20">
        <v>0.0769230769230769</v>
      </c>
      <c r="S26" s="21">
        <v>26.0</v>
      </c>
      <c r="T26" s="21">
        <v>26.0</v>
      </c>
      <c r="U26" s="22">
        <v>22400.0</v>
      </c>
      <c r="V26" s="21">
        <v>447.9999999999999</v>
      </c>
      <c r="W26" s="13">
        <v>0.0</v>
      </c>
      <c r="X26" s="13">
        <v>6.0</v>
      </c>
      <c r="Y26" s="13">
        <v>8.0</v>
      </c>
      <c r="Z26" s="13">
        <v>10.0</v>
      </c>
      <c r="AA26" s="13">
        <v>1.0</v>
      </c>
      <c r="AB26" s="13">
        <v>1.0</v>
      </c>
      <c r="AC26" s="21">
        <v>0.0</v>
      </c>
      <c r="AD26" s="21">
        <v>0.0</v>
      </c>
      <c r="AE26" s="13">
        <v>0.0</v>
      </c>
      <c r="AF26" s="13">
        <v>0.0</v>
      </c>
      <c r="AG26" s="13">
        <v>0.0</v>
      </c>
      <c r="AH26" s="13" t="b">
        <v>0</v>
      </c>
      <c r="AI26" s="13">
        <v>5.0</v>
      </c>
      <c r="AJ26" s="13" t="s">
        <v>200</v>
      </c>
      <c r="AK26" s="23" t="s">
        <v>248</v>
      </c>
      <c r="AL26" s="13" t="s">
        <v>150</v>
      </c>
      <c r="AM26" s="18" t="s">
        <v>151</v>
      </c>
    </row>
    <row r="27" ht="14.25" customHeight="1">
      <c r="A27" s="13" t="s">
        <v>246</v>
      </c>
      <c r="B27" s="14">
        <v>42196.0</v>
      </c>
      <c r="C27" s="15">
        <v>2015.0</v>
      </c>
      <c r="D27" s="15" t="s">
        <v>139</v>
      </c>
      <c r="E27" s="16">
        <v>7.0</v>
      </c>
      <c r="F27" s="13" t="s">
        <v>185</v>
      </c>
      <c r="G27" s="13" t="s">
        <v>186</v>
      </c>
      <c r="H27" s="13" t="s">
        <v>247</v>
      </c>
      <c r="I27" s="17" t="s">
        <v>107</v>
      </c>
      <c r="J27" s="13" t="s">
        <v>143</v>
      </c>
      <c r="K27" s="13"/>
      <c r="L27" s="13" t="s">
        <v>144</v>
      </c>
      <c r="M27" s="13" t="s">
        <v>145</v>
      </c>
      <c r="N27" s="13" t="s">
        <v>4</v>
      </c>
      <c r="O27" s="13">
        <v>0.0</v>
      </c>
      <c r="P27" s="18" t="s">
        <v>147</v>
      </c>
      <c r="Q27" s="19">
        <v>1.0</v>
      </c>
      <c r="R27" s="20">
        <v>0.0769230769230769</v>
      </c>
      <c r="S27" s="21">
        <v>26.0</v>
      </c>
      <c r="T27" s="21">
        <v>26.0</v>
      </c>
      <c r="U27" s="22">
        <v>22400.0</v>
      </c>
      <c r="V27" s="21">
        <v>447.9999999999999</v>
      </c>
      <c r="W27" s="13">
        <v>0.0</v>
      </c>
      <c r="X27" s="13">
        <v>6.0</v>
      </c>
      <c r="Y27" s="13">
        <v>8.0</v>
      </c>
      <c r="Z27" s="13">
        <v>10.0</v>
      </c>
      <c r="AA27" s="13">
        <v>1.0</v>
      </c>
      <c r="AB27" s="13">
        <v>1.0</v>
      </c>
      <c r="AC27" s="21">
        <v>0.0</v>
      </c>
      <c r="AD27" s="21">
        <v>0.0</v>
      </c>
      <c r="AE27" s="13">
        <v>0.0</v>
      </c>
      <c r="AF27" s="13">
        <v>0.0</v>
      </c>
      <c r="AG27" s="13">
        <v>0.0</v>
      </c>
      <c r="AH27" s="13" t="b">
        <v>0</v>
      </c>
      <c r="AI27" s="13">
        <v>5.0</v>
      </c>
      <c r="AJ27" s="13" t="s">
        <v>200</v>
      </c>
      <c r="AK27" s="23" t="s">
        <v>248</v>
      </c>
      <c r="AL27" s="13" t="s">
        <v>150</v>
      </c>
      <c r="AM27" s="18" t="s">
        <v>151</v>
      </c>
    </row>
    <row r="28" ht="14.25" customHeight="1">
      <c r="A28" s="13" t="s">
        <v>246</v>
      </c>
      <c r="B28" s="14">
        <v>42196.0</v>
      </c>
      <c r="C28" s="15">
        <v>2015.0</v>
      </c>
      <c r="D28" s="15" t="s">
        <v>139</v>
      </c>
      <c r="E28" s="16">
        <v>7.0</v>
      </c>
      <c r="F28" s="13" t="s">
        <v>140</v>
      </c>
      <c r="G28" s="13" t="s">
        <v>141</v>
      </c>
      <c r="H28" s="13" t="s">
        <v>247</v>
      </c>
      <c r="I28" s="17" t="s">
        <v>107</v>
      </c>
      <c r="J28" s="13" t="s">
        <v>143</v>
      </c>
      <c r="K28" s="13"/>
      <c r="L28" s="13" t="s">
        <v>144</v>
      </c>
      <c r="M28" s="13" t="s">
        <v>145</v>
      </c>
      <c r="N28" s="13" t="s">
        <v>4</v>
      </c>
      <c r="O28" s="13">
        <v>0.0</v>
      </c>
      <c r="P28" s="18" t="s">
        <v>147</v>
      </c>
      <c r="Q28" s="19">
        <v>1.0</v>
      </c>
      <c r="R28" s="20">
        <v>0.0769230769230769</v>
      </c>
      <c r="S28" s="21">
        <v>26.0</v>
      </c>
      <c r="T28" s="21">
        <v>26.0</v>
      </c>
      <c r="U28" s="22">
        <v>22400.0</v>
      </c>
      <c r="V28" s="21">
        <v>447.9999999999999</v>
      </c>
      <c r="W28" s="13">
        <v>0.0</v>
      </c>
      <c r="X28" s="13">
        <v>6.0</v>
      </c>
      <c r="Y28" s="13">
        <v>8.0</v>
      </c>
      <c r="Z28" s="13">
        <v>10.0</v>
      </c>
      <c r="AA28" s="13">
        <v>1.0</v>
      </c>
      <c r="AB28" s="13">
        <v>1.0</v>
      </c>
      <c r="AC28" s="21">
        <v>0.0</v>
      </c>
      <c r="AD28" s="21">
        <v>0.0</v>
      </c>
      <c r="AE28" s="13">
        <v>0.0</v>
      </c>
      <c r="AF28" s="13">
        <v>0.0</v>
      </c>
      <c r="AG28" s="13">
        <v>0.0</v>
      </c>
      <c r="AH28" s="13" t="b">
        <v>0</v>
      </c>
      <c r="AI28" s="13">
        <v>5.0</v>
      </c>
      <c r="AJ28" s="13" t="s">
        <v>200</v>
      </c>
      <c r="AK28" s="23" t="s">
        <v>248</v>
      </c>
      <c r="AL28" s="13" t="s">
        <v>150</v>
      </c>
      <c r="AM28" s="18" t="s">
        <v>151</v>
      </c>
    </row>
    <row r="29" ht="14.25" customHeight="1">
      <c r="A29" s="13" t="s">
        <v>249</v>
      </c>
      <c r="B29" s="14">
        <v>42197.0</v>
      </c>
      <c r="C29" s="15">
        <v>2015.0</v>
      </c>
      <c r="D29" s="15" t="s">
        <v>139</v>
      </c>
      <c r="E29" s="16">
        <v>7.0</v>
      </c>
      <c r="F29" s="13" t="s">
        <v>203</v>
      </c>
      <c r="G29" s="13" t="s">
        <v>204</v>
      </c>
      <c r="H29" s="13" t="s">
        <v>250</v>
      </c>
      <c r="I29" s="17" t="s">
        <v>107</v>
      </c>
      <c r="J29" s="13" t="s">
        <v>251</v>
      </c>
      <c r="K29" s="13"/>
      <c r="L29" s="13" t="s">
        <v>161</v>
      </c>
      <c r="M29" s="13" t="s">
        <v>168</v>
      </c>
      <c r="N29" s="13" t="s">
        <v>40</v>
      </c>
      <c r="O29" s="13">
        <v>0.0</v>
      </c>
      <c r="P29" s="18" t="s">
        <v>147</v>
      </c>
      <c r="Q29" s="19">
        <v>1.0</v>
      </c>
      <c r="R29" s="20">
        <v>0.142857142857142</v>
      </c>
      <c r="S29" s="21">
        <v>46.0</v>
      </c>
      <c r="T29" s="21">
        <v>46.0</v>
      </c>
      <c r="U29" s="22">
        <v>712262.01</v>
      </c>
      <c r="V29" s="21">
        <v>46805.78922857114</v>
      </c>
      <c r="W29" s="13">
        <v>3089.0</v>
      </c>
      <c r="X29" s="13">
        <v>9.0</v>
      </c>
      <c r="Y29" s="13">
        <v>10.0</v>
      </c>
      <c r="Z29" s="13">
        <v>6.0</v>
      </c>
      <c r="AA29" s="13">
        <v>1.0</v>
      </c>
      <c r="AB29" s="13">
        <v>10.0</v>
      </c>
      <c r="AC29" s="21">
        <v>0.0</v>
      </c>
      <c r="AD29" s="21">
        <v>10.0</v>
      </c>
      <c r="AE29" s="13">
        <v>0.0</v>
      </c>
      <c r="AF29" s="13">
        <v>1.0</v>
      </c>
      <c r="AG29" s="13">
        <v>0.0</v>
      </c>
      <c r="AH29" s="13" t="b">
        <v>0</v>
      </c>
      <c r="AI29" s="13">
        <v>2.0</v>
      </c>
      <c r="AJ29" s="13" t="s">
        <v>163</v>
      </c>
      <c r="AK29" s="23" t="s">
        <v>252</v>
      </c>
      <c r="AL29" s="13" t="s">
        <v>150</v>
      </c>
      <c r="AM29" s="18" t="s">
        <v>151</v>
      </c>
    </row>
    <row r="30" ht="14.25" customHeight="1">
      <c r="A30" s="13" t="s">
        <v>253</v>
      </c>
      <c r="B30" s="14">
        <v>42197.0</v>
      </c>
      <c r="C30" s="15">
        <v>2015.0</v>
      </c>
      <c r="D30" s="15" t="s">
        <v>139</v>
      </c>
      <c r="E30" s="16">
        <v>7.0</v>
      </c>
      <c r="F30" s="13" t="s">
        <v>140</v>
      </c>
      <c r="G30" s="13" t="s">
        <v>141</v>
      </c>
      <c r="H30" s="13" t="s">
        <v>254</v>
      </c>
      <c r="I30" s="17" t="s">
        <v>107</v>
      </c>
      <c r="J30" s="13" t="s">
        <v>143</v>
      </c>
      <c r="K30" s="13"/>
      <c r="L30" s="13" t="s">
        <v>144</v>
      </c>
      <c r="M30" s="13" t="s">
        <v>145</v>
      </c>
      <c r="N30" s="13" t="s">
        <v>146</v>
      </c>
      <c r="O30" s="13">
        <v>0.0</v>
      </c>
      <c r="P30" s="18" t="s">
        <v>147</v>
      </c>
      <c r="Q30" s="19">
        <v>1.0</v>
      </c>
      <c r="R30" s="20">
        <v>1.0</v>
      </c>
      <c r="S30" s="21">
        <v>31.0</v>
      </c>
      <c r="T30" s="21">
        <v>31.0</v>
      </c>
      <c r="U30" s="22">
        <v>4900.0</v>
      </c>
      <c r="V30" s="21">
        <v>1519.0</v>
      </c>
      <c r="W30" s="13">
        <v>0.0</v>
      </c>
      <c r="X30" s="13">
        <v>10.0</v>
      </c>
      <c r="Y30" s="13">
        <v>9.0</v>
      </c>
      <c r="Z30" s="13">
        <v>10.0</v>
      </c>
      <c r="AA30" s="13">
        <v>1.0</v>
      </c>
      <c r="AB30" s="13">
        <v>1.0</v>
      </c>
      <c r="AC30" s="21">
        <v>0.0</v>
      </c>
      <c r="AD30" s="21">
        <v>0.0</v>
      </c>
      <c r="AE30" s="13">
        <v>0.0</v>
      </c>
      <c r="AF30" s="13">
        <v>0.0</v>
      </c>
      <c r="AG30" s="13">
        <v>0.0</v>
      </c>
      <c r="AH30" s="13" t="b">
        <v>0</v>
      </c>
      <c r="AI30" s="13">
        <v>1.0</v>
      </c>
      <c r="AJ30" s="13" t="s">
        <v>148</v>
      </c>
      <c r="AK30" s="23" t="s">
        <v>255</v>
      </c>
      <c r="AL30" s="13" t="s">
        <v>150</v>
      </c>
      <c r="AM30" s="18" t="s">
        <v>151</v>
      </c>
    </row>
    <row r="31" ht="14.25" customHeight="1">
      <c r="A31" s="13" t="s">
        <v>256</v>
      </c>
      <c r="B31" s="14">
        <v>42199.0</v>
      </c>
      <c r="C31" s="15">
        <v>2015.0</v>
      </c>
      <c r="D31" s="15" t="s">
        <v>139</v>
      </c>
      <c r="E31" s="16">
        <v>7.0</v>
      </c>
      <c r="F31" s="13" t="s">
        <v>140</v>
      </c>
      <c r="G31" s="13" t="s">
        <v>141</v>
      </c>
      <c r="H31" s="13" t="s">
        <v>257</v>
      </c>
      <c r="I31" s="17" t="s">
        <v>107</v>
      </c>
      <c r="J31" s="13" t="s">
        <v>143</v>
      </c>
      <c r="K31" s="13"/>
      <c r="L31" s="13" t="s">
        <v>144</v>
      </c>
      <c r="M31" s="13" t="s">
        <v>193</v>
      </c>
      <c r="N31" s="13" t="s">
        <v>52</v>
      </c>
      <c r="O31" s="13">
        <v>0.0</v>
      </c>
      <c r="P31" s="18" t="s">
        <v>147</v>
      </c>
      <c r="Q31" s="19">
        <v>1.0</v>
      </c>
      <c r="R31" s="20">
        <v>0.0454545454545454</v>
      </c>
      <c r="S31" s="21">
        <v>23.0</v>
      </c>
      <c r="T31" s="21">
        <v>23.0</v>
      </c>
      <c r="U31" s="22">
        <v>1471634.9</v>
      </c>
      <c r="V31" s="21">
        <v>15385.273954545435</v>
      </c>
      <c r="W31" s="13">
        <v>5162.0</v>
      </c>
      <c r="X31" s="13">
        <v>1.0</v>
      </c>
      <c r="Y31" s="13">
        <v>10.0</v>
      </c>
      <c r="Z31" s="13">
        <v>10.0</v>
      </c>
      <c r="AA31" s="13">
        <v>1.0</v>
      </c>
      <c r="AB31" s="13">
        <v>1.0</v>
      </c>
      <c r="AC31" s="21">
        <v>0.0</v>
      </c>
      <c r="AD31" s="21">
        <v>0.0</v>
      </c>
      <c r="AE31" s="13">
        <v>0.0</v>
      </c>
      <c r="AF31" s="13">
        <v>0.0</v>
      </c>
      <c r="AG31" s="13">
        <v>0.0</v>
      </c>
      <c r="AH31" s="13" t="b">
        <v>0</v>
      </c>
      <c r="AI31" s="13">
        <v>110.0</v>
      </c>
      <c r="AJ31" s="13" t="s">
        <v>194</v>
      </c>
      <c r="AK31" s="23" t="s">
        <v>258</v>
      </c>
      <c r="AL31" s="13" t="s">
        <v>150</v>
      </c>
      <c r="AM31" s="18" t="s">
        <v>151</v>
      </c>
    </row>
    <row r="32" ht="14.25" customHeight="1">
      <c r="A32" s="13" t="s">
        <v>259</v>
      </c>
      <c r="B32" s="14">
        <v>42199.0</v>
      </c>
      <c r="C32" s="15">
        <v>2015.0</v>
      </c>
      <c r="D32" s="15" t="s">
        <v>139</v>
      </c>
      <c r="E32" s="16">
        <v>7.0</v>
      </c>
      <c r="F32" s="13" t="s">
        <v>140</v>
      </c>
      <c r="G32" s="13" t="s">
        <v>141</v>
      </c>
      <c r="H32" s="13" t="s">
        <v>260</v>
      </c>
      <c r="I32" s="17" t="s">
        <v>107</v>
      </c>
      <c r="J32" s="13" t="s">
        <v>143</v>
      </c>
      <c r="K32" s="13"/>
      <c r="L32" s="13" t="s">
        <v>167</v>
      </c>
      <c r="M32" s="13" t="s">
        <v>193</v>
      </c>
      <c r="N32" s="13" t="s">
        <v>261</v>
      </c>
      <c r="O32" s="13">
        <v>0.0</v>
      </c>
      <c r="P32" s="18" t="s">
        <v>147</v>
      </c>
      <c r="Q32" s="19">
        <v>3.0</v>
      </c>
      <c r="R32" s="20">
        <v>0.166666666666666</v>
      </c>
      <c r="S32" s="21">
        <v>43.0</v>
      </c>
      <c r="T32" s="21">
        <v>129.0</v>
      </c>
      <c r="U32" s="22">
        <v>368159.09</v>
      </c>
      <c r="V32" s="21">
        <v>79154.20434999968</v>
      </c>
      <c r="W32" s="13">
        <v>1169.0</v>
      </c>
      <c r="X32" s="13">
        <v>1.0</v>
      </c>
      <c r="Y32" s="13">
        <v>10.0</v>
      </c>
      <c r="Z32" s="13">
        <v>10.0</v>
      </c>
      <c r="AA32" s="13">
        <v>1.0</v>
      </c>
      <c r="AB32" s="13">
        <v>1.0</v>
      </c>
      <c r="AC32" s="21">
        <v>0.0</v>
      </c>
      <c r="AD32" s="21">
        <v>20.0</v>
      </c>
      <c r="AE32" s="13">
        <v>0.0</v>
      </c>
      <c r="AF32" s="13">
        <v>2.0</v>
      </c>
      <c r="AG32" s="13">
        <v>0.0</v>
      </c>
      <c r="AH32" s="13" t="b">
        <v>0</v>
      </c>
      <c r="AI32" s="13">
        <v>92.0</v>
      </c>
      <c r="AJ32" s="13" t="s">
        <v>194</v>
      </c>
      <c r="AK32" s="23" t="s">
        <v>262</v>
      </c>
      <c r="AL32" s="13" t="s">
        <v>150</v>
      </c>
      <c r="AM32" s="18" t="s">
        <v>151</v>
      </c>
    </row>
    <row r="33" ht="14.25" customHeight="1">
      <c r="A33" s="13" t="s">
        <v>263</v>
      </c>
      <c r="B33" s="14">
        <v>42199.0</v>
      </c>
      <c r="C33" s="15">
        <v>2015.0</v>
      </c>
      <c r="D33" s="15" t="s">
        <v>139</v>
      </c>
      <c r="E33" s="16">
        <v>7.0</v>
      </c>
      <c r="F33" s="13" t="s">
        <v>140</v>
      </c>
      <c r="G33" s="13" t="s">
        <v>141</v>
      </c>
      <c r="H33" s="13" t="s">
        <v>264</v>
      </c>
      <c r="I33" s="17" t="s">
        <v>107</v>
      </c>
      <c r="J33" s="13" t="s">
        <v>143</v>
      </c>
      <c r="K33" s="13"/>
      <c r="L33" s="13" t="s">
        <v>144</v>
      </c>
      <c r="M33" s="13" t="s">
        <v>193</v>
      </c>
      <c r="N33" s="13" t="s">
        <v>52</v>
      </c>
      <c r="O33" s="13">
        <v>0.0</v>
      </c>
      <c r="P33" s="18" t="s">
        <v>147</v>
      </c>
      <c r="Q33" s="19">
        <v>1.0</v>
      </c>
      <c r="R33" s="20">
        <v>0.192307692307692</v>
      </c>
      <c r="S33" s="21">
        <v>27.0</v>
      </c>
      <c r="T33" s="21">
        <v>27.0</v>
      </c>
      <c r="U33" s="22">
        <v>721848.04</v>
      </c>
      <c r="V33" s="21">
        <v>37480.571307692255</v>
      </c>
      <c r="W33" s="13">
        <v>2532.0</v>
      </c>
      <c r="X33" s="13">
        <v>1.0</v>
      </c>
      <c r="Y33" s="13">
        <v>10.0</v>
      </c>
      <c r="Z33" s="13">
        <v>10.0</v>
      </c>
      <c r="AA33" s="13">
        <v>5.0</v>
      </c>
      <c r="AB33" s="13">
        <v>1.0</v>
      </c>
      <c r="AC33" s="21">
        <v>0.0</v>
      </c>
      <c r="AD33" s="21">
        <v>0.0</v>
      </c>
      <c r="AE33" s="13">
        <v>0.0</v>
      </c>
      <c r="AF33" s="13">
        <v>0.0</v>
      </c>
      <c r="AG33" s="13">
        <v>0.0</v>
      </c>
      <c r="AH33" s="13" t="b">
        <v>0</v>
      </c>
      <c r="AI33" s="13">
        <v>104.0</v>
      </c>
      <c r="AJ33" s="13" t="s">
        <v>194</v>
      </c>
      <c r="AK33" s="23" t="s">
        <v>265</v>
      </c>
      <c r="AL33" s="13" t="s">
        <v>150</v>
      </c>
      <c r="AM33" s="18" t="s">
        <v>151</v>
      </c>
    </row>
    <row r="34" ht="14.25" customHeight="1">
      <c r="A34" s="13" t="s">
        <v>266</v>
      </c>
      <c r="B34" s="14">
        <v>42199.0</v>
      </c>
      <c r="C34" s="15">
        <v>2015.0</v>
      </c>
      <c r="D34" s="15" t="s">
        <v>139</v>
      </c>
      <c r="E34" s="16">
        <v>7.0</v>
      </c>
      <c r="F34" s="13" t="s">
        <v>140</v>
      </c>
      <c r="G34" s="13" t="s">
        <v>141</v>
      </c>
      <c r="H34" s="13" t="s">
        <v>267</v>
      </c>
      <c r="I34" s="17" t="s">
        <v>107</v>
      </c>
      <c r="J34" s="13" t="s">
        <v>143</v>
      </c>
      <c r="K34" s="13"/>
      <c r="L34" s="13" t="s">
        <v>144</v>
      </c>
      <c r="M34" s="13" t="s">
        <v>193</v>
      </c>
      <c r="N34" s="13" t="s">
        <v>268</v>
      </c>
      <c r="O34" s="13">
        <v>0.0</v>
      </c>
      <c r="P34" s="18" t="s">
        <v>147</v>
      </c>
      <c r="Q34" s="19">
        <v>1.0</v>
      </c>
      <c r="R34" s="20">
        <v>0.0909090909090909</v>
      </c>
      <c r="S34" s="21">
        <v>23.0</v>
      </c>
      <c r="T34" s="21">
        <v>23.0</v>
      </c>
      <c r="U34" s="22">
        <v>101485.71</v>
      </c>
      <c r="V34" s="21">
        <v>2121.9739363636363</v>
      </c>
      <c r="W34" s="13">
        <v>296.0</v>
      </c>
      <c r="X34" s="13">
        <v>1.0</v>
      </c>
      <c r="Y34" s="13">
        <v>10.0</v>
      </c>
      <c r="Z34" s="13">
        <v>10.0</v>
      </c>
      <c r="AA34" s="13">
        <v>1.0</v>
      </c>
      <c r="AB34" s="13">
        <v>1.0</v>
      </c>
      <c r="AC34" s="21">
        <v>0.0</v>
      </c>
      <c r="AD34" s="21">
        <v>0.0</v>
      </c>
      <c r="AE34" s="13">
        <v>0.0</v>
      </c>
      <c r="AF34" s="13">
        <v>0.0</v>
      </c>
      <c r="AG34" s="13">
        <v>0.0</v>
      </c>
      <c r="AH34" s="13" t="b">
        <v>0</v>
      </c>
      <c r="AI34" s="13">
        <v>64.0</v>
      </c>
      <c r="AJ34" s="13" t="s">
        <v>194</v>
      </c>
      <c r="AK34" s="23" t="s">
        <v>269</v>
      </c>
      <c r="AL34" s="13" t="s">
        <v>150</v>
      </c>
      <c r="AM34" s="18" t="s">
        <v>151</v>
      </c>
    </row>
    <row r="35" ht="14.25" customHeight="1">
      <c r="A35" s="13" t="s">
        <v>266</v>
      </c>
      <c r="B35" s="14">
        <v>42199.0</v>
      </c>
      <c r="C35" s="15">
        <v>2015.0</v>
      </c>
      <c r="D35" s="15" t="s">
        <v>139</v>
      </c>
      <c r="E35" s="16">
        <v>7.0</v>
      </c>
      <c r="F35" s="13" t="s">
        <v>153</v>
      </c>
      <c r="G35" s="13" t="s">
        <v>154</v>
      </c>
      <c r="H35" s="13" t="s">
        <v>267</v>
      </c>
      <c r="I35" s="17" t="s">
        <v>107</v>
      </c>
      <c r="J35" s="13" t="s">
        <v>143</v>
      </c>
      <c r="K35" s="13"/>
      <c r="L35" s="13" t="s">
        <v>144</v>
      </c>
      <c r="M35" s="13" t="s">
        <v>193</v>
      </c>
      <c r="N35" s="13" t="s">
        <v>268</v>
      </c>
      <c r="O35" s="13">
        <v>0.0</v>
      </c>
      <c r="P35" s="18" t="s">
        <v>147</v>
      </c>
      <c r="Q35" s="19">
        <v>1.0</v>
      </c>
      <c r="R35" s="20">
        <v>0.0909090909090909</v>
      </c>
      <c r="S35" s="21">
        <v>23.0</v>
      </c>
      <c r="T35" s="21">
        <v>23.0</v>
      </c>
      <c r="U35" s="22">
        <v>101485.71</v>
      </c>
      <c r="V35" s="21">
        <v>2121.9739363636363</v>
      </c>
      <c r="W35" s="13">
        <v>296.0</v>
      </c>
      <c r="X35" s="13">
        <v>1.0</v>
      </c>
      <c r="Y35" s="13">
        <v>10.0</v>
      </c>
      <c r="Z35" s="13">
        <v>10.0</v>
      </c>
      <c r="AA35" s="13">
        <v>1.0</v>
      </c>
      <c r="AB35" s="13">
        <v>1.0</v>
      </c>
      <c r="AC35" s="21">
        <v>0.0</v>
      </c>
      <c r="AD35" s="21">
        <v>0.0</v>
      </c>
      <c r="AE35" s="13">
        <v>0.0</v>
      </c>
      <c r="AF35" s="13">
        <v>0.0</v>
      </c>
      <c r="AG35" s="13">
        <v>0.0</v>
      </c>
      <c r="AH35" s="13" t="b">
        <v>0</v>
      </c>
      <c r="AI35" s="13">
        <v>64.0</v>
      </c>
      <c r="AJ35" s="13" t="s">
        <v>194</v>
      </c>
      <c r="AK35" s="23" t="s">
        <v>269</v>
      </c>
      <c r="AL35" s="13" t="s">
        <v>150</v>
      </c>
      <c r="AM35" s="18" t="s">
        <v>151</v>
      </c>
    </row>
    <row r="36" ht="14.25" customHeight="1">
      <c r="A36" s="13" t="s">
        <v>270</v>
      </c>
      <c r="B36" s="14">
        <v>42200.0</v>
      </c>
      <c r="C36" s="15">
        <v>2015.0</v>
      </c>
      <c r="D36" s="15" t="s">
        <v>139</v>
      </c>
      <c r="E36" s="16">
        <v>7.0</v>
      </c>
      <c r="F36" s="13" t="s">
        <v>140</v>
      </c>
      <c r="G36" s="13" t="s">
        <v>141</v>
      </c>
      <c r="H36" s="13" t="s">
        <v>271</v>
      </c>
      <c r="I36" s="17" t="s">
        <v>107</v>
      </c>
      <c r="J36" s="13" t="s">
        <v>143</v>
      </c>
      <c r="K36" s="13"/>
      <c r="L36" s="13" t="s">
        <v>144</v>
      </c>
      <c r="M36" s="13" t="s">
        <v>193</v>
      </c>
      <c r="N36" s="13" t="s">
        <v>22</v>
      </c>
      <c r="O36" s="13">
        <v>0.0</v>
      </c>
      <c r="P36" s="18" t="s">
        <v>147</v>
      </c>
      <c r="Q36" s="19">
        <v>1.0</v>
      </c>
      <c r="R36" s="20">
        <v>0.1</v>
      </c>
      <c r="S36" s="21">
        <v>24.0</v>
      </c>
      <c r="T36" s="21">
        <v>24.0</v>
      </c>
      <c r="U36" s="22">
        <v>245321.0</v>
      </c>
      <c r="V36" s="21">
        <v>5887.704000000001</v>
      </c>
      <c r="W36" s="13">
        <v>1471.0</v>
      </c>
      <c r="X36" s="13">
        <v>1.0</v>
      </c>
      <c r="Y36" s="13">
        <v>10.0</v>
      </c>
      <c r="Z36" s="13">
        <v>10.0</v>
      </c>
      <c r="AA36" s="13">
        <v>2.0</v>
      </c>
      <c r="AB36" s="13">
        <v>1.0</v>
      </c>
      <c r="AC36" s="21">
        <v>0.0</v>
      </c>
      <c r="AD36" s="21">
        <v>0.0</v>
      </c>
      <c r="AE36" s="13">
        <v>0.0</v>
      </c>
      <c r="AF36" s="13">
        <v>0.0</v>
      </c>
      <c r="AG36" s="13">
        <v>0.0</v>
      </c>
      <c r="AH36" s="13" t="b">
        <v>0</v>
      </c>
      <c r="AI36" s="13">
        <v>54.0</v>
      </c>
      <c r="AJ36" s="13" t="s">
        <v>194</v>
      </c>
      <c r="AK36" s="23" t="s">
        <v>272</v>
      </c>
      <c r="AL36" s="13" t="s">
        <v>150</v>
      </c>
      <c r="AM36" s="18" t="s">
        <v>151</v>
      </c>
    </row>
    <row r="37" ht="14.25" customHeight="1">
      <c r="A37" s="13" t="s">
        <v>273</v>
      </c>
      <c r="B37" s="14">
        <v>42200.0</v>
      </c>
      <c r="C37" s="15">
        <v>2015.0</v>
      </c>
      <c r="D37" s="15" t="s">
        <v>139</v>
      </c>
      <c r="E37" s="16">
        <v>7.0</v>
      </c>
      <c r="F37" s="13" t="s">
        <v>140</v>
      </c>
      <c r="G37" s="13" t="s">
        <v>141</v>
      </c>
      <c r="H37" s="13" t="s">
        <v>274</v>
      </c>
      <c r="I37" s="17" t="s">
        <v>107</v>
      </c>
      <c r="J37" s="13" t="s">
        <v>143</v>
      </c>
      <c r="K37" s="13"/>
      <c r="L37" s="13" t="s">
        <v>144</v>
      </c>
      <c r="M37" s="13" t="s">
        <v>193</v>
      </c>
      <c r="N37" s="13" t="s">
        <v>22</v>
      </c>
      <c r="O37" s="13">
        <v>0.0</v>
      </c>
      <c r="P37" s="18" t="s">
        <v>147</v>
      </c>
      <c r="Q37" s="19">
        <v>1.0</v>
      </c>
      <c r="R37" s="20">
        <v>0.05</v>
      </c>
      <c r="S37" s="21">
        <v>23.0</v>
      </c>
      <c r="T37" s="21">
        <v>23.0</v>
      </c>
      <c r="U37" s="22">
        <v>492310.0</v>
      </c>
      <c r="V37" s="21">
        <v>5661.5650000000005</v>
      </c>
      <c r="W37" s="13">
        <v>2952.0</v>
      </c>
      <c r="X37" s="13">
        <v>1.0</v>
      </c>
      <c r="Y37" s="13">
        <v>10.0</v>
      </c>
      <c r="Z37" s="13">
        <v>10.0</v>
      </c>
      <c r="AA37" s="13">
        <v>1.0</v>
      </c>
      <c r="AB37" s="13">
        <v>1.0</v>
      </c>
      <c r="AC37" s="21">
        <v>0.0</v>
      </c>
      <c r="AD37" s="21">
        <v>0.0</v>
      </c>
      <c r="AE37" s="13">
        <v>0.0</v>
      </c>
      <c r="AF37" s="13">
        <v>0.0</v>
      </c>
      <c r="AG37" s="13">
        <v>0.0</v>
      </c>
      <c r="AH37" s="13" t="b">
        <v>0</v>
      </c>
      <c r="AI37" s="13">
        <v>77.0</v>
      </c>
      <c r="AJ37" s="13" t="s">
        <v>194</v>
      </c>
      <c r="AK37" s="23" t="s">
        <v>275</v>
      </c>
      <c r="AL37" s="13" t="s">
        <v>150</v>
      </c>
      <c r="AM37" s="18" t="s">
        <v>151</v>
      </c>
    </row>
    <row r="38" ht="14.25" customHeight="1">
      <c r="A38" s="13" t="s">
        <v>276</v>
      </c>
      <c r="B38" s="14">
        <v>42201.0</v>
      </c>
      <c r="C38" s="15">
        <v>2015.0</v>
      </c>
      <c r="D38" s="15" t="s">
        <v>139</v>
      </c>
      <c r="E38" s="16">
        <v>7.0</v>
      </c>
      <c r="F38" s="13" t="s">
        <v>203</v>
      </c>
      <c r="G38" s="13" t="s">
        <v>204</v>
      </c>
      <c r="H38" s="13" t="s">
        <v>277</v>
      </c>
      <c r="I38" s="17" t="s">
        <v>107</v>
      </c>
      <c r="J38" s="13" t="s">
        <v>143</v>
      </c>
      <c r="K38" s="13"/>
      <c r="L38" s="13" t="s">
        <v>167</v>
      </c>
      <c r="M38" s="13" t="s">
        <v>193</v>
      </c>
      <c r="N38" s="13" t="s">
        <v>278</v>
      </c>
      <c r="O38" s="13">
        <v>0.0</v>
      </c>
      <c r="P38" s="18" t="s">
        <v>147</v>
      </c>
      <c r="Q38" s="19">
        <v>3.0</v>
      </c>
      <c r="R38" s="20">
        <v>0.25</v>
      </c>
      <c r="S38" s="21">
        <v>37.0</v>
      </c>
      <c r="T38" s="21">
        <v>111.0</v>
      </c>
      <c r="U38" s="22">
        <v>387598.0</v>
      </c>
      <c r="V38" s="21">
        <v>107558.445</v>
      </c>
      <c r="W38" s="13">
        <v>2469.0</v>
      </c>
      <c r="X38" s="13">
        <v>1.0</v>
      </c>
      <c r="Y38" s="13">
        <v>10.0</v>
      </c>
      <c r="Z38" s="13">
        <v>10.0</v>
      </c>
      <c r="AA38" s="13">
        <v>5.0</v>
      </c>
      <c r="AB38" s="13">
        <v>1.0</v>
      </c>
      <c r="AC38" s="21">
        <v>0.0</v>
      </c>
      <c r="AD38" s="21">
        <v>10.0</v>
      </c>
      <c r="AE38" s="13">
        <v>0.0</v>
      </c>
      <c r="AF38" s="13">
        <v>1.0</v>
      </c>
      <c r="AG38" s="13">
        <v>0.0</v>
      </c>
      <c r="AH38" s="13" t="b">
        <v>0</v>
      </c>
      <c r="AI38" s="13">
        <v>28.0</v>
      </c>
      <c r="AJ38" s="13" t="s">
        <v>194</v>
      </c>
      <c r="AK38" s="23" t="s">
        <v>279</v>
      </c>
      <c r="AL38" s="13" t="s">
        <v>150</v>
      </c>
      <c r="AM38" s="18" t="s">
        <v>151</v>
      </c>
    </row>
    <row r="39" ht="14.25" customHeight="1">
      <c r="A39" s="13" t="s">
        <v>276</v>
      </c>
      <c r="B39" s="14">
        <v>42201.0</v>
      </c>
      <c r="C39" s="15">
        <v>2015.0</v>
      </c>
      <c r="D39" s="15" t="s">
        <v>139</v>
      </c>
      <c r="E39" s="16">
        <v>7.0</v>
      </c>
      <c r="F39" s="13" t="s">
        <v>188</v>
      </c>
      <c r="G39" s="13" t="s">
        <v>189</v>
      </c>
      <c r="H39" s="13" t="s">
        <v>277</v>
      </c>
      <c r="I39" s="17" t="s">
        <v>107</v>
      </c>
      <c r="J39" s="13" t="s">
        <v>143</v>
      </c>
      <c r="K39" s="13"/>
      <c r="L39" s="13" t="s">
        <v>167</v>
      </c>
      <c r="M39" s="13" t="s">
        <v>193</v>
      </c>
      <c r="N39" s="13" t="s">
        <v>278</v>
      </c>
      <c r="O39" s="13">
        <v>0.0</v>
      </c>
      <c r="P39" s="18" t="s">
        <v>147</v>
      </c>
      <c r="Q39" s="19">
        <v>3.0</v>
      </c>
      <c r="R39" s="20">
        <v>0.25</v>
      </c>
      <c r="S39" s="21">
        <v>35.0</v>
      </c>
      <c r="T39" s="21">
        <v>105.0</v>
      </c>
      <c r="U39" s="22">
        <v>387598.0</v>
      </c>
      <c r="V39" s="21">
        <v>101744.475</v>
      </c>
      <c r="W39" s="13">
        <v>2469.0</v>
      </c>
      <c r="X39" s="13">
        <v>1.0</v>
      </c>
      <c r="Y39" s="13">
        <v>10.0</v>
      </c>
      <c r="Z39" s="13">
        <v>10.0</v>
      </c>
      <c r="AA39" s="13">
        <v>3.0</v>
      </c>
      <c r="AB39" s="13">
        <v>1.0</v>
      </c>
      <c r="AC39" s="21">
        <v>0.0</v>
      </c>
      <c r="AD39" s="21">
        <v>10.0</v>
      </c>
      <c r="AE39" s="13">
        <v>0.0</v>
      </c>
      <c r="AF39" s="13">
        <v>1.0</v>
      </c>
      <c r="AG39" s="13">
        <v>0.0</v>
      </c>
      <c r="AH39" s="13" t="b">
        <v>0</v>
      </c>
      <c r="AI39" s="13">
        <v>28.0</v>
      </c>
      <c r="AJ39" s="13" t="s">
        <v>194</v>
      </c>
      <c r="AK39" s="23" t="s">
        <v>279</v>
      </c>
      <c r="AL39" s="13" t="s">
        <v>150</v>
      </c>
      <c r="AM39" s="18" t="s">
        <v>151</v>
      </c>
    </row>
    <row r="40" ht="14.25" customHeight="1">
      <c r="A40" s="13" t="s">
        <v>280</v>
      </c>
      <c r="B40" s="14">
        <v>42201.0</v>
      </c>
      <c r="C40" s="15">
        <v>2015.0</v>
      </c>
      <c r="D40" s="15" t="s">
        <v>139</v>
      </c>
      <c r="E40" s="16">
        <v>7.0</v>
      </c>
      <c r="F40" s="13" t="s">
        <v>140</v>
      </c>
      <c r="G40" s="13" t="s">
        <v>141</v>
      </c>
      <c r="H40" s="13" t="s">
        <v>281</v>
      </c>
      <c r="I40" s="17" t="s">
        <v>107</v>
      </c>
      <c r="J40" s="13" t="s">
        <v>251</v>
      </c>
      <c r="K40" s="13"/>
      <c r="L40" s="13" t="s">
        <v>161</v>
      </c>
      <c r="M40" s="13" t="s">
        <v>193</v>
      </c>
      <c r="N40" s="13" t="s">
        <v>278</v>
      </c>
      <c r="O40" s="13">
        <v>0.0</v>
      </c>
      <c r="P40" s="18" t="s">
        <v>147</v>
      </c>
      <c r="Q40" s="19">
        <v>3.0</v>
      </c>
      <c r="R40" s="20">
        <v>1.0</v>
      </c>
      <c r="S40" s="21">
        <v>63.0</v>
      </c>
      <c r="T40" s="21">
        <v>189.0</v>
      </c>
      <c r="U40" s="22">
        <v>69231.0</v>
      </c>
      <c r="V40" s="21">
        <v>130846.59</v>
      </c>
      <c r="W40" s="13">
        <v>441.0</v>
      </c>
      <c r="X40" s="13">
        <v>1.0</v>
      </c>
      <c r="Y40" s="13">
        <v>10.0</v>
      </c>
      <c r="Z40" s="13">
        <v>10.0</v>
      </c>
      <c r="AA40" s="13">
        <v>2.0</v>
      </c>
      <c r="AB40" s="13">
        <v>10.0</v>
      </c>
      <c r="AC40" s="21">
        <v>10.0</v>
      </c>
      <c r="AD40" s="21">
        <v>20.0</v>
      </c>
      <c r="AE40" s="13">
        <v>0.0</v>
      </c>
      <c r="AF40" s="13">
        <v>2.0</v>
      </c>
      <c r="AG40" s="13">
        <v>0.0</v>
      </c>
      <c r="AH40" s="13" t="b">
        <v>1</v>
      </c>
      <c r="AI40" s="13">
        <v>62.0</v>
      </c>
      <c r="AJ40" s="13" t="s">
        <v>194</v>
      </c>
      <c r="AK40" s="23" t="s">
        <v>282</v>
      </c>
      <c r="AL40" s="13" t="s">
        <v>150</v>
      </c>
      <c r="AM40" s="18" t="s">
        <v>151</v>
      </c>
    </row>
    <row r="41" ht="14.25" customHeight="1">
      <c r="A41" s="13" t="s">
        <v>283</v>
      </c>
      <c r="B41" s="14">
        <v>42201.0</v>
      </c>
      <c r="C41" s="15">
        <v>2015.0</v>
      </c>
      <c r="D41" s="15" t="s">
        <v>139</v>
      </c>
      <c r="E41" s="16">
        <v>7.0</v>
      </c>
      <c r="F41" s="13" t="s">
        <v>185</v>
      </c>
      <c r="G41" s="13" t="s">
        <v>186</v>
      </c>
      <c r="H41" s="13" t="s">
        <v>284</v>
      </c>
      <c r="I41" s="17" t="s">
        <v>107</v>
      </c>
      <c r="J41" s="13" t="s">
        <v>173</v>
      </c>
      <c r="K41" s="13"/>
      <c r="L41" s="13" t="s">
        <v>174</v>
      </c>
      <c r="M41" s="13" t="s">
        <v>145</v>
      </c>
      <c r="N41" s="13" t="s">
        <v>14</v>
      </c>
      <c r="O41" s="13">
        <v>0.0</v>
      </c>
      <c r="P41" s="18" t="s">
        <v>285</v>
      </c>
      <c r="Q41" s="19">
        <v>-1.0</v>
      </c>
      <c r="R41" s="20">
        <v>0.375</v>
      </c>
      <c r="S41" s="21">
        <v>30.0</v>
      </c>
      <c r="T41" s="21">
        <v>-30.0</v>
      </c>
      <c r="U41" s="22">
        <v>18900.0</v>
      </c>
      <c r="V41" s="21">
        <v>-2126.25</v>
      </c>
      <c r="W41" s="13">
        <v>0.0</v>
      </c>
      <c r="X41" s="13">
        <v>7.0</v>
      </c>
      <c r="Y41" s="13">
        <v>10.0</v>
      </c>
      <c r="Z41" s="13">
        <v>0.0</v>
      </c>
      <c r="AA41" s="13">
        <v>3.0</v>
      </c>
      <c r="AB41" s="13">
        <v>10.0</v>
      </c>
      <c r="AC41" s="21">
        <v>0.0</v>
      </c>
      <c r="AD41" s="21">
        <v>0.0</v>
      </c>
      <c r="AE41" s="13">
        <v>0.0</v>
      </c>
      <c r="AF41" s="13">
        <v>0.0</v>
      </c>
      <c r="AG41" s="13">
        <v>0.0</v>
      </c>
      <c r="AH41" s="13" t="b">
        <v>0</v>
      </c>
      <c r="AI41" s="13">
        <v>4.0</v>
      </c>
      <c r="AJ41" s="13" t="s">
        <v>286</v>
      </c>
      <c r="AK41" s="23" t="s">
        <v>287</v>
      </c>
      <c r="AL41" s="13" t="s">
        <v>150</v>
      </c>
      <c r="AM41" s="18" t="s">
        <v>151</v>
      </c>
    </row>
    <row r="42" ht="14.25" customHeight="1">
      <c r="A42" s="13" t="s">
        <v>288</v>
      </c>
      <c r="B42" s="14">
        <v>42201.0</v>
      </c>
      <c r="C42" s="15">
        <v>2015.0</v>
      </c>
      <c r="D42" s="15" t="s">
        <v>139</v>
      </c>
      <c r="E42" s="16">
        <v>7.0</v>
      </c>
      <c r="F42" s="13" t="s">
        <v>140</v>
      </c>
      <c r="G42" s="13" t="s">
        <v>141</v>
      </c>
      <c r="H42" s="13" t="s">
        <v>289</v>
      </c>
      <c r="I42" s="17" t="s">
        <v>107</v>
      </c>
      <c r="J42" s="13" t="s">
        <v>143</v>
      </c>
      <c r="K42" s="13"/>
      <c r="L42" s="13" t="s">
        <v>167</v>
      </c>
      <c r="M42" s="13" t="s">
        <v>193</v>
      </c>
      <c r="N42" s="13" t="s">
        <v>278</v>
      </c>
      <c r="O42" s="13">
        <v>0.0</v>
      </c>
      <c r="P42" s="18" t="s">
        <v>147</v>
      </c>
      <c r="Q42" s="19">
        <v>1.0</v>
      </c>
      <c r="R42" s="20">
        <v>0.2</v>
      </c>
      <c r="S42" s="21">
        <v>19.0</v>
      </c>
      <c r="T42" s="21">
        <v>19.0</v>
      </c>
      <c r="U42" s="22">
        <v>79278.0</v>
      </c>
      <c r="V42" s="21">
        <v>3012.5640000000003</v>
      </c>
      <c r="W42" s="13">
        <v>505.0</v>
      </c>
      <c r="X42" s="13">
        <v>1.0</v>
      </c>
      <c r="Y42" s="13">
        <v>10.0</v>
      </c>
      <c r="Z42" s="13">
        <v>6.0</v>
      </c>
      <c r="AA42" s="13">
        <v>1.0</v>
      </c>
      <c r="AB42" s="13">
        <v>1.0</v>
      </c>
      <c r="AC42" s="21">
        <v>0.0</v>
      </c>
      <c r="AD42" s="21">
        <v>0.0</v>
      </c>
      <c r="AE42" s="13">
        <v>0.0</v>
      </c>
      <c r="AF42" s="13">
        <v>0.0</v>
      </c>
      <c r="AG42" s="13">
        <v>0.0</v>
      </c>
      <c r="AH42" s="13" t="b">
        <v>0</v>
      </c>
      <c r="AI42" s="13">
        <v>33.0</v>
      </c>
      <c r="AJ42" s="13" t="s">
        <v>194</v>
      </c>
      <c r="AK42" s="23" t="s">
        <v>290</v>
      </c>
      <c r="AL42" s="13" t="s">
        <v>150</v>
      </c>
      <c r="AM42" s="18" t="s">
        <v>151</v>
      </c>
    </row>
    <row r="43" ht="14.25" customHeight="1">
      <c r="A43" s="13" t="s">
        <v>291</v>
      </c>
      <c r="B43" s="14">
        <v>42201.0</v>
      </c>
      <c r="C43" s="15">
        <v>2015.0</v>
      </c>
      <c r="D43" s="15" t="s">
        <v>139</v>
      </c>
      <c r="E43" s="16">
        <v>7.0</v>
      </c>
      <c r="F43" s="13" t="s">
        <v>153</v>
      </c>
      <c r="G43" s="13" t="s">
        <v>154</v>
      </c>
      <c r="H43" s="13" t="s">
        <v>292</v>
      </c>
      <c r="I43" s="17" t="s">
        <v>107</v>
      </c>
      <c r="J43" s="13" t="s">
        <v>293</v>
      </c>
      <c r="K43" s="13"/>
      <c r="L43" s="13" t="s">
        <v>221</v>
      </c>
      <c r="M43" s="13" t="s">
        <v>145</v>
      </c>
      <c r="N43" s="13" t="s">
        <v>225</v>
      </c>
      <c r="O43" s="13">
        <v>0.0</v>
      </c>
      <c r="P43" s="18" t="s">
        <v>147</v>
      </c>
      <c r="Q43" s="19">
        <v>1.0</v>
      </c>
      <c r="R43" s="20">
        <v>0.0769230769230769</v>
      </c>
      <c r="S43" s="21">
        <v>16.0</v>
      </c>
      <c r="T43" s="21">
        <v>16.0</v>
      </c>
      <c r="U43" s="22">
        <v>11200.0</v>
      </c>
      <c r="V43" s="21">
        <v>137.8461538461538</v>
      </c>
      <c r="W43" s="13">
        <v>0.0</v>
      </c>
      <c r="X43" s="13">
        <v>6.0</v>
      </c>
      <c r="Y43" s="13">
        <v>8.0</v>
      </c>
      <c r="Z43" s="13">
        <v>0.0</v>
      </c>
      <c r="AA43" s="13">
        <v>1.0</v>
      </c>
      <c r="AB43" s="13">
        <v>1.0</v>
      </c>
      <c r="AC43" s="21">
        <v>0.0</v>
      </c>
      <c r="AD43" s="21">
        <v>0.0</v>
      </c>
      <c r="AE43" s="13">
        <v>0.0</v>
      </c>
      <c r="AF43" s="13">
        <v>0.0</v>
      </c>
      <c r="AG43" s="13">
        <v>0.0</v>
      </c>
      <c r="AH43" s="13" t="b">
        <v>0</v>
      </c>
      <c r="AI43" s="13">
        <v>5.0</v>
      </c>
      <c r="AJ43" s="13" t="s">
        <v>200</v>
      </c>
      <c r="AK43" s="23" t="s">
        <v>294</v>
      </c>
      <c r="AL43" s="13" t="s">
        <v>150</v>
      </c>
      <c r="AM43" s="18" t="s">
        <v>151</v>
      </c>
    </row>
    <row r="44" ht="14.25" customHeight="1">
      <c r="A44" s="13" t="s">
        <v>291</v>
      </c>
      <c r="B44" s="14">
        <v>42201.0</v>
      </c>
      <c r="C44" s="15">
        <v>2015.0</v>
      </c>
      <c r="D44" s="15" t="s">
        <v>139</v>
      </c>
      <c r="E44" s="16">
        <v>7.0</v>
      </c>
      <c r="F44" s="13" t="s">
        <v>140</v>
      </c>
      <c r="G44" s="13" t="s">
        <v>141</v>
      </c>
      <c r="H44" s="13" t="s">
        <v>292</v>
      </c>
      <c r="I44" s="17" t="s">
        <v>107</v>
      </c>
      <c r="J44" s="13" t="s">
        <v>293</v>
      </c>
      <c r="K44" s="13"/>
      <c r="L44" s="13" t="s">
        <v>221</v>
      </c>
      <c r="M44" s="13" t="s">
        <v>145</v>
      </c>
      <c r="N44" s="13" t="s">
        <v>225</v>
      </c>
      <c r="O44" s="13">
        <v>0.0</v>
      </c>
      <c r="P44" s="18" t="s">
        <v>147</v>
      </c>
      <c r="Q44" s="19">
        <v>1.0</v>
      </c>
      <c r="R44" s="20">
        <v>0.0769230769230769</v>
      </c>
      <c r="S44" s="21">
        <v>16.0</v>
      </c>
      <c r="T44" s="21">
        <v>16.0</v>
      </c>
      <c r="U44" s="22">
        <v>11200.0</v>
      </c>
      <c r="V44" s="21">
        <v>137.8461538461538</v>
      </c>
      <c r="W44" s="13">
        <v>0.0</v>
      </c>
      <c r="X44" s="13">
        <v>6.0</v>
      </c>
      <c r="Y44" s="13">
        <v>8.0</v>
      </c>
      <c r="Z44" s="13">
        <v>0.0</v>
      </c>
      <c r="AA44" s="13">
        <v>1.0</v>
      </c>
      <c r="AB44" s="13">
        <v>1.0</v>
      </c>
      <c r="AC44" s="21">
        <v>0.0</v>
      </c>
      <c r="AD44" s="21">
        <v>0.0</v>
      </c>
      <c r="AE44" s="13">
        <v>0.0</v>
      </c>
      <c r="AF44" s="13">
        <v>0.0</v>
      </c>
      <c r="AG44" s="13">
        <v>0.0</v>
      </c>
      <c r="AH44" s="13" t="b">
        <v>0</v>
      </c>
      <c r="AI44" s="13">
        <v>5.0</v>
      </c>
      <c r="AJ44" s="13" t="s">
        <v>200</v>
      </c>
      <c r="AK44" s="23" t="s">
        <v>294</v>
      </c>
      <c r="AL44" s="13" t="s">
        <v>150</v>
      </c>
      <c r="AM44" s="18" t="s">
        <v>151</v>
      </c>
    </row>
    <row r="45" ht="14.25" customHeight="1">
      <c r="A45" s="13" t="s">
        <v>295</v>
      </c>
      <c r="B45" s="14">
        <v>42202.0</v>
      </c>
      <c r="C45" s="15">
        <v>2015.0</v>
      </c>
      <c r="D45" s="15" t="s">
        <v>139</v>
      </c>
      <c r="E45" s="16">
        <v>7.0</v>
      </c>
      <c r="F45" s="13" t="s">
        <v>203</v>
      </c>
      <c r="G45" s="13" t="s">
        <v>204</v>
      </c>
      <c r="H45" s="13" t="s">
        <v>296</v>
      </c>
      <c r="I45" s="17" t="s">
        <v>107</v>
      </c>
      <c r="J45" s="13" t="s">
        <v>191</v>
      </c>
      <c r="K45" s="13"/>
      <c r="L45" s="13" t="s">
        <v>192</v>
      </c>
      <c r="M45" s="13" t="s">
        <v>168</v>
      </c>
      <c r="N45" s="13" t="s">
        <v>91</v>
      </c>
      <c r="O45" s="13">
        <v>0.0</v>
      </c>
      <c r="P45" s="18" t="s">
        <v>147</v>
      </c>
      <c r="Q45" s="19">
        <v>1.0</v>
      </c>
      <c r="R45" s="20">
        <v>0.25</v>
      </c>
      <c r="S45" s="21">
        <v>27.0</v>
      </c>
      <c r="T45" s="21">
        <v>27.0</v>
      </c>
      <c r="U45" s="22">
        <v>44521.82</v>
      </c>
      <c r="V45" s="21">
        <v>3005.22285</v>
      </c>
      <c r="W45" s="13">
        <v>258.0</v>
      </c>
      <c r="X45" s="13">
        <v>7.0</v>
      </c>
      <c r="Y45" s="13">
        <v>10.0</v>
      </c>
      <c r="Z45" s="13">
        <v>0.0</v>
      </c>
      <c r="AA45" s="13">
        <v>1.0</v>
      </c>
      <c r="AB45" s="13">
        <v>9.0</v>
      </c>
      <c r="AC45" s="21">
        <v>0.0</v>
      </c>
      <c r="AD45" s="21">
        <v>0.0</v>
      </c>
      <c r="AE45" s="13">
        <v>0.0</v>
      </c>
      <c r="AF45" s="13">
        <v>0.0</v>
      </c>
      <c r="AG45" s="13">
        <v>0.0</v>
      </c>
      <c r="AH45" s="13" t="b">
        <v>0</v>
      </c>
      <c r="AI45" s="13">
        <v>4.0</v>
      </c>
      <c r="AJ45" s="13" t="s">
        <v>194</v>
      </c>
      <c r="AK45" s="23" t="s">
        <v>297</v>
      </c>
      <c r="AL45" s="13" t="s">
        <v>150</v>
      </c>
      <c r="AM45" s="18" t="s">
        <v>151</v>
      </c>
    </row>
    <row r="46" ht="14.25" customHeight="1">
      <c r="A46" s="13" t="s">
        <v>298</v>
      </c>
      <c r="B46" s="14">
        <v>42202.0</v>
      </c>
      <c r="C46" s="15">
        <v>2015.0</v>
      </c>
      <c r="D46" s="15" t="s">
        <v>139</v>
      </c>
      <c r="E46" s="16">
        <v>7.0</v>
      </c>
      <c r="F46" s="13" t="s">
        <v>203</v>
      </c>
      <c r="G46" s="13" t="s">
        <v>204</v>
      </c>
      <c r="H46" s="13" t="s">
        <v>299</v>
      </c>
      <c r="I46" s="17" t="s">
        <v>107</v>
      </c>
      <c r="J46" s="13" t="s">
        <v>143</v>
      </c>
      <c r="K46" s="13"/>
      <c r="L46" s="13" t="s">
        <v>144</v>
      </c>
      <c r="M46" s="13" t="s">
        <v>168</v>
      </c>
      <c r="N46" s="13" t="s">
        <v>91</v>
      </c>
      <c r="O46" s="13">
        <v>0.0</v>
      </c>
      <c r="P46" s="18" t="s">
        <v>147</v>
      </c>
      <c r="Q46" s="19">
        <v>1.0</v>
      </c>
      <c r="R46" s="20">
        <v>0.0689655172413793</v>
      </c>
      <c r="S46" s="21">
        <v>21.0</v>
      </c>
      <c r="T46" s="21">
        <v>21.0</v>
      </c>
      <c r="U46" s="22">
        <v>206388.0</v>
      </c>
      <c r="V46" s="21">
        <v>2989.0675862068956</v>
      </c>
      <c r="W46" s="13">
        <v>1196.0</v>
      </c>
      <c r="X46" s="13">
        <v>1.0</v>
      </c>
      <c r="Y46" s="13">
        <v>8.0</v>
      </c>
      <c r="Z46" s="13">
        <v>10.0</v>
      </c>
      <c r="AA46" s="13">
        <v>1.0</v>
      </c>
      <c r="AB46" s="13">
        <v>1.0</v>
      </c>
      <c r="AC46" s="21">
        <v>0.0</v>
      </c>
      <c r="AD46" s="21">
        <v>0.0</v>
      </c>
      <c r="AE46" s="13">
        <v>0.0</v>
      </c>
      <c r="AF46" s="13">
        <v>0.0</v>
      </c>
      <c r="AG46" s="13">
        <v>0.0</v>
      </c>
      <c r="AH46" s="13" t="b">
        <v>0</v>
      </c>
      <c r="AI46" s="13">
        <v>14.0</v>
      </c>
      <c r="AJ46" s="13" t="s">
        <v>180</v>
      </c>
      <c r="AK46" s="23" t="s">
        <v>300</v>
      </c>
      <c r="AL46" s="13" t="s">
        <v>150</v>
      </c>
      <c r="AM46" s="18" t="s">
        <v>151</v>
      </c>
    </row>
    <row r="47" ht="14.25" customHeight="1">
      <c r="A47" s="13" t="s">
        <v>298</v>
      </c>
      <c r="B47" s="14">
        <v>42202.0</v>
      </c>
      <c r="C47" s="15">
        <v>2015.0</v>
      </c>
      <c r="D47" s="15" t="s">
        <v>139</v>
      </c>
      <c r="E47" s="16">
        <v>7.0</v>
      </c>
      <c r="F47" s="13" t="s">
        <v>140</v>
      </c>
      <c r="G47" s="13" t="s">
        <v>141</v>
      </c>
      <c r="H47" s="13" t="s">
        <v>299</v>
      </c>
      <c r="I47" s="17" t="s">
        <v>107</v>
      </c>
      <c r="J47" s="13" t="s">
        <v>143</v>
      </c>
      <c r="K47" s="13"/>
      <c r="L47" s="13" t="s">
        <v>144</v>
      </c>
      <c r="M47" s="13" t="s">
        <v>168</v>
      </c>
      <c r="N47" s="13" t="s">
        <v>91</v>
      </c>
      <c r="O47" s="13">
        <v>0.0</v>
      </c>
      <c r="P47" s="18" t="s">
        <v>147</v>
      </c>
      <c r="Q47" s="19">
        <v>1.0</v>
      </c>
      <c r="R47" s="20">
        <v>0.206896551724137</v>
      </c>
      <c r="S47" s="21">
        <v>35.0</v>
      </c>
      <c r="T47" s="21">
        <v>35.0</v>
      </c>
      <c r="U47" s="22">
        <v>206388.0</v>
      </c>
      <c r="V47" s="21">
        <v>14945.337931034415</v>
      </c>
      <c r="W47" s="13">
        <v>1196.0</v>
      </c>
      <c r="X47" s="13">
        <v>1.0</v>
      </c>
      <c r="Y47" s="13">
        <v>8.0</v>
      </c>
      <c r="Z47" s="13">
        <v>10.0</v>
      </c>
      <c r="AA47" s="13">
        <v>6.0</v>
      </c>
      <c r="AB47" s="13">
        <v>10.0</v>
      </c>
      <c r="AC47" s="21">
        <v>0.0</v>
      </c>
      <c r="AD47" s="21">
        <v>0.0</v>
      </c>
      <c r="AE47" s="13">
        <v>0.0</v>
      </c>
      <c r="AF47" s="13">
        <v>0.0</v>
      </c>
      <c r="AG47" s="13">
        <v>0.0</v>
      </c>
      <c r="AH47" s="13" t="b">
        <v>0</v>
      </c>
      <c r="AI47" s="13">
        <v>14.0</v>
      </c>
      <c r="AJ47" s="13" t="s">
        <v>180</v>
      </c>
      <c r="AK47" s="23" t="s">
        <v>300</v>
      </c>
      <c r="AL47" s="13" t="s">
        <v>150</v>
      </c>
      <c r="AM47" s="18" t="s">
        <v>151</v>
      </c>
    </row>
    <row r="48" ht="14.25" customHeight="1">
      <c r="A48" s="13" t="s">
        <v>298</v>
      </c>
      <c r="B48" s="14">
        <v>42202.0</v>
      </c>
      <c r="C48" s="15">
        <v>2015.0</v>
      </c>
      <c r="D48" s="15" t="s">
        <v>139</v>
      </c>
      <c r="E48" s="16">
        <v>7.0</v>
      </c>
      <c r="F48" s="13" t="s">
        <v>153</v>
      </c>
      <c r="G48" s="13" t="s">
        <v>154</v>
      </c>
      <c r="H48" s="13" t="s">
        <v>299</v>
      </c>
      <c r="I48" s="17" t="s">
        <v>107</v>
      </c>
      <c r="J48" s="13" t="s">
        <v>143</v>
      </c>
      <c r="K48" s="13"/>
      <c r="L48" s="13" t="s">
        <v>144</v>
      </c>
      <c r="M48" s="13" t="s">
        <v>168</v>
      </c>
      <c r="N48" s="13" t="s">
        <v>91</v>
      </c>
      <c r="O48" s="13">
        <v>0.0</v>
      </c>
      <c r="P48" s="18" t="s">
        <v>147</v>
      </c>
      <c r="Q48" s="19">
        <v>1.0</v>
      </c>
      <c r="R48" s="20">
        <v>0.241379310344827</v>
      </c>
      <c r="S48" s="21">
        <v>36.0</v>
      </c>
      <c r="T48" s="21">
        <v>36.0</v>
      </c>
      <c r="U48" s="22">
        <v>206388.0</v>
      </c>
      <c r="V48" s="21">
        <v>17934.405517241335</v>
      </c>
      <c r="W48" s="13">
        <v>1196.0</v>
      </c>
      <c r="X48" s="13">
        <v>1.0</v>
      </c>
      <c r="Y48" s="13">
        <v>8.0</v>
      </c>
      <c r="Z48" s="13">
        <v>10.0</v>
      </c>
      <c r="AA48" s="13">
        <v>7.0</v>
      </c>
      <c r="AB48" s="13">
        <v>10.0</v>
      </c>
      <c r="AC48" s="21">
        <v>0.0</v>
      </c>
      <c r="AD48" s="21">
        <v>0.0</v>
      </c>
      <c r="AE48" s="13">
        <v>0.0</v>
      </c>
      <c r="AF48" s="13">
        <v>0.0</v>
      </c>
      <c r="AG48" s="13">
        <v>0.0</v>
      </c>
      <c r="AH48" s="13" t="b">
        <v>0</v>
      </c>
      <c r="AI48" s="13">
        <v>14.0</v>
      </c>
      <c r="AJ48" s="13" t="s">
        <v>180</v>
      </c>
      <c r="AK48" s="23" t="s">
        <v>300</v>
      </c>
      <c r="AL48" s="13" t="s">
        <v>150</v>
      </c>
      <c r="AM48" s="18" t="s">
        <v>151</v>
      </c>
    </row>
    <row r="49" ht="14.25" customHeight="1">
      <c r="A49" s="13" t="s">
        <v>301</v>
      </c>
      <c r="B49" s="14">
        <v>42202.0</v>
      </c>
      <c r="C49" s="15">
        <v>2015.0</v>
      </c>
      <c r="D49" s="15" t="s">
        <v>139</v>
      </c>
      <c r="E49" s="16">
        <v>7.0</v>
      </c>
      <c r="F49" s="13" t="s">
        <v>140</v>
      </c>
      <c r="G49" s="13" t="s">
        <v>141</v>
      </c>
      <c r="H49" s="13" t="s">
        <v>302</v>
      </c>
      <c r="I49" s="17" t="s">
        <v>107</v>
      </c>
      <c r="J49" s="13" t="s">
        <v>143</v>
      </c>
      <c r="K49" s="13"/>
      <c r="L49" s="13" t="s">
        <v>167</v>
      </c>
      <c r="M49" s="13" t="s">
        <v>168</v>
      </c>
      <c r="N49" s="13" t="s">
        <v>91</v>
      </c>
      <c r="O49" s="13">
        <v>0.0</v>
      </c>
      <c r="P49" s="18" t="s">
        <v>147</v>
      </c>
      <c r="Q49" s="19">
        <v>1.0</v>
      </c>
      <c r="R49" s="20">
        <v>0.0714285714285714</v>
      </c>
      <c r="S49" s="21">
        <v>26.0</v>
      </c>
      <c r="T49" s="21">
        <v>26.0</v>
      </c>
      <c r="U49" s="22">
        <v>220193.0</v>
      </c>
      <c r="V49" s="21">
        <v>4089.29857142857</v>
      </c>
      <c r="W49" s="13">
        <v>1276.0</v>
      </c>
      <c r="X49" s="13">
        <v>3.0</v>
      </c>
      <c r="Y49" s="13">
        <v>10.0</v>
      </c>
      <c r="Z49" s="13">
        <v>10.0</v>
      </c>
      <c r="AA49" s="13">
        <v>2.0</v>
      </c>
      <c r="AB49" s="13">
        <v>1.0</v>
      </c>
      <c r="AC49" s="21">
        <v>0.0</v>
      </c>
      <c r="AD49" s="21">
        <v>0.0</v>
      </c>
      <c r="AE49" s="13">
        <v>0.0</v>
      </c>
      <c r="AF49" s="13">
        <v>0.0</v>
      </c>
      <c r="AG49" s="13">
        <v>0.0</v>
      </c>
      <c r="AH49" s="13" t="b">
        <v>0</v>
      </c>
      <c r="AI49" s="13">
        <v>8.0</v>
      </c>
      <c r="AJ49" s="13" t="s">
        <v>169</v>
      </c>
      <c r="AK49" s="23" t="s">
        <v>303</v>
      </c>
      <c r="AL49" s="13" t="s">
        <v>150</v>
      </c>
      <c r="AM49" s="18" t="s">
        <v>151</v>
      </c>
    </row>
    <row r="50" ht="14.25" customHeight="1">
      <c r="A50" s="13" t="s">
        <v>304</v>
      </c>
      <c r="B50" s="14">
        <v>42202.0</v>
      </c>
      <c r="C50" s="15">
        <v>2015.0</v>
      </c>
      <c r="D50" s="15" t="s">
        <v>139</v>
      </c>
      <c r="E50" s="16">
        <v>7.0</v>
      </c>
      <c r="F50" s="13" t="s">
        <v>140</v>
      </c>
      <c r="G50" s="13" t="s">
        <v>141</v>
      </c>
      <c r="H50" s="13" t="s">
        <v>305</v>
      </c>
      <c r="I50" s="17" t="s">
        <v>107</v>
      </c>
      <c r="J50" s="13" t="s">
        <v>143</v>
      </c>
      <c r="K50" s="13"/>
      <c r="L50" s="13" t="s">
        <v>167</v>
      </c>
      <c r="M50" s="13" t="s">
        <v>168</v>
      </c>
      <c r="N50" s="13" t="s">
        <v>91</v>
      </c>
      <c r="O50" s="13">
        <v>0.0</v>
      </c>
      <c r="P50" s="18" t="s">
        <v>147</v>
      </c>
      <c r="Q50" s="19">
        <v>1.0</v>
      </c>
      <c r="R50" s="20">
        <v>0.166666666666666</v>
      </c>
      <c r="S50" s="21">
        <v>13.0</v>
      </c>
      <c r="T50" s="21">
        <v>13.0</v>
      </c>
      <c r="U50" s="22">
        <v>112340.0</v>
      </c>
      <c r="V50" s="21">
        <v>2434.0333333333233</v>
      </c>
      <c r="W50" s="13">
        <v>651.0</v>
      </c>
      <c r="X50" s="13">
        <v>1.0</v>
      </c>
      <c r="Y50" s="13">
        <v>10.0</v>
      </c>
      <c r="Z50" s="13">
        <v>0.0</v>
      </c>
      <c r="AA50" s="13">
        <v>1.0</v>
      </c>
      <c r="AB50" s="13">
        <v>1.0</v>
      </c>
      <c r="AC50" s="21">
        <v>0.0</v>
      </c>
      <c r="AD50" s="21">
        <v>0.0</v>
      </c>
      <c r="AE50" s="13">
        <v>0.0</v>
      </c>
      <c r="AF50" s="13">
        <v>0.0</v>
      </c>
      <c r="AG50" s="13">
        <v>0.0</v>
      </c>
      <c r="AH50" s="13" t="b">
        <v>0</v>
      </c>
      <c r="AI50" s="13">
        <v>10.0</v>
      </c>
      <c r="AJ50" s="13" t="s">
        <v>169</v>
      </c>
      <c r="AK50" s="23" t="s">
        <v>306</v>
      </c>
      <c r="AL50" s="13" t="s">
        <v>150</v>
      </c>
      <c r="AM50" s="18" t="s">
        <v>151</v>
      </c>
    </row>
    <row r="51" ht="14.25" customHeight="1">
      <c r="A51" s="13" t="s">
        <v>301</v>
      </c>
      <c r="B51" s="14">
        <v>42202.0</v>
      </c>
      <c r="C51" s="15">
        <v>2015.0</v>
      </c>
      <c r="D51" s="15" t="s">
        <v>139</v>
      </c>
      <c r="E51" s="16">
        <v>7.0</v>
      </c>
      <c r="F51" s="13" t="s">
        <v>185</v>
      </c>
      <c r="G51" s="13" t="s">
        <v>186</v>
      </c>
      <c r="H51" s="13" t="s">
        <v>302</v>
      </c>
      <c r="I51" s="17" t="s">
        <v>107</v>
      </c>
      <c r="J51" s="13" t="s">
        <v>143</v>
      </c>
      <c r="K51" s="13"/>
      <c r="L51" s="13" t="s">
        <v>167</v>
      </c>
      <c r="M51" s="13" t="s">
        <v>168</v>
      </c>
      <c r="N51" s="13" t="s">
        <v>91</v>
      </c>
      <c r="O51" s="13">
        <v>0.0</v>
      </c>
      <c r="P51" s="18" t="s">
        <v>147</v>
      </c>
      <c r="Q51" s="19">
        <v>1.0</v>
      </c>
      <c r="R51" s="20">
        <v>0.0714285714285714</v>
      </c>
      <c r="S51" s="21">
        <v>26.0</v>
      </c>
      <c r="T51" s="21">
        <v>26.0</v>
      </c>
      <c r="U51" s="22">
        <v>220193.0</v>
      </c>
      <c r="V51" s="21">
        <v>4089.29857142857</v>
      </c>
      <c r="W51" s="13">
        <v>1276.0</v>
      </c>
      <c r="X51" s="13">
        <v>3.0</v>
      </c>
      <c r="Y51" s="13">
        <v>10.0</v>
      </c>
      <c r="Z51" s="13">
        <v>10.0</v>
      </c>
      <c r="AA51" s="13">
        <v>2.0</v>
      </c>
      <c r="AB51" s="13">
        <v>1.0</v>
      </c>
      <c r="AC51" s="21">
        <v>0.0</v>
      </c>
      <c r="AD51" s="21">
        <v>0.0</v>
      </c>
      <c r="AE51" s="13">
        <v>0.0</v>
      </c>
      <c r="AF51" s="13">
        <v>0.0</v>
      </c>
      <c r="AG51" s="13">
        <v>0.0</v>
      </c>
      <c r="AH51" s="13" t="b">
        <v>0</v>
      </c>
      <c r="AI51" s="13">
        <v>8.0</v>
      </c>
      <c r="AJ51" s="13" t="s">
        <v>169</v>
      </c>
      <c r="AK51" s="23" t="s">
        <v>303</v>
      </c>
      <c r="AL51" s="13" t="s">
        <v>150</v>
      </c>
      <c r="AM51" s="18" t="s">
        <v>151</v>
      </c>
    </row>
    <row r="52" ht="14.25" customHeight="1">
      <c r="A52" s="13" t="s">
        <v>307</v>
      </c>
      <c r="B52" s="14">
        <v>42204.0</v>
      </c>
      <c r="C52" s="15">
        <v>2015.0</v>
      </c>
      <c r="D52" s="15" t="s">
        <v>139</v>
      </c>
      <c r="E52" s="16">
        <v>7.0</v>
      </c>
      <c r="F52" s="13" t="s">
        <v>185</v>
      </c>
      <c r="G52" s="13" t="s">
        <v>186</v>
      </c>
      <c r="H52" s="13" t="s">
        <v>308</v>
      </c>
      <c r="I52" s="17" t="s">
        <v>107</v>
      </c>
      <c r="J52" s="13" t="s">
        <v>173</v>
      </c>
      <c r="K52" s="13"/>
      <c r="L52" s="13" t="s">
        <v>174</v>
      </c>
      <c r="M52" s="13" t="s">
        <v>145</v>
      </c>
      <c r="N52" s="13" t="s">
        <v>309</v>
      </c>
      <c r="O52" s="13">
        <v>0.0</v>
      </c>
      <c r="P52" s="18" t="s">
        <v>285</v>
      </c>
      <c r="Q52" s="19">
        <v>-1.0</v>
      </c>
      <c r="R52" s="20">
        <v>0.222222222222222</v>
      </c>
      <c r="S52" s="21">
        <v>58.0</v>
      </c>
      <c r="T52" s="21">
        <v>-58.0</v>
      </c>
      <c r="U52" s="22">
        <v>6300.0</v>
      </c>
      <c r="V52" s="21">
        <v>-811.9999999999992</v>
      </c>
      <c r="W52" s="13">
        <v>0.0</v>
      </c>
      <c r="X52" s="13">
        <v>1.0</v>
      </c>
      <c r="Y52" s="13">
        <v>10.0</v>
      </c>
      <c r="Z52" s="13">
        <v>6.0</v>
      </c>
      <c r="AA52" s="13">
        <v>2.0</v>
      </c>
      <c r="AB52" s="13">
        <v>9.0</v>
      </c>
      <c r="AC52" s="21">
        <v>0.0</v>
      </c>
      <c r="AD52" s="21">
        <v>30.0</v>
      </c>
      <c r="AE52" s="13">
        <v>0.0</v>
      </c>
      <c r="AF52" s="13">
        <v>4.0</v>
      </c>
      <c r="AG52" s="13">
        <v>0.0</v>
      </c>
      <c r="AH52" s="13" t="b">
        <v>0</v>
      </c>
      <c r="AI52" s="13">
        <v>10.0</v>
      </c>
      <c r="AJ52" s="13" t="s">
        <v>286</v>
      </c>
      <c r="AK52" s="23" t="s">
        <v>310</v>
      </c>
      <c r="AL52" s="13" t="s">
        <v>150</v>
      </c>
      <c r="AM52" s="18" t="s">
        <v>151</v>
      </c>
    </row>
    <row r="53" ht="14.25" customHeight="1">
      <c r="A53" s="13" t="s">
        <v>311</v>
      </c>
      <c r="B53" s="14">
        <v>42204.0</v>
      </c>
      <c r="C53" s="15">
        <v>2015.0</v>
      </c>
      <c r="D53" s="15" t="s">
        <v>139</v>
      </c>
      <c r="E53" s="16">
        <v>7.0</v>
      </c>
      <c r="F53" s="13" t="s">
        <v>185</v>
      </c>
      <c r="G53" s="13" t="s">
        <v>186</v>
      </c>
      <c r="H53" s="13" t="s">
        <v>312</v>
      </c>
      <c r="I53" s="17" t="s">
        <v>107</v>
      </c>
      <c r="J53" s="13" t="s">
        <v>173</v>
      </c>
      <c r="K53" s="13"/>
      <c r="L53" s="13" t="s">
        <v>174</v>
      </c>
      <c r="M53" s="13" t="s">
        <v>145</v>
      </c>
      <c r="N53" s="13" t="s">
        <v>45</v>
      </c>
      <c r="O53" s="13">
        <v>0.0</v>
      </c>
      <c r="P53" s="18" t="s">
        <v>285</v>
      </c>
      <c r="Q53" s="19">
        <v>-1.0</v>
      </c>
      <c r="R53" s="20">
        <v>0.222222222222222</v>
      </c>
      <c r="S53" s="21">
        <v>71.0</v>
      </c>
      <c r="T53" s="21">
        <v>-71.0</v>
      </c>
      <c r="U53" s="22">
        <v>16800.0</v>
      </c>
      <c r="V53" s="21">
        <v>-2650.666666666664</v>
      </c>
      <c r="W53" s="13">
        <v>0.0</v>
      </c>
      <c r="X53" s="13">
        <v>6.0</v>
      </c>
      <c r="Y53" s="13">
        <v>8.0</v>
      </c>
      <c r="Z53" s="13">
        <v>6.0</v>
      </c>
      <c r="AA53" s="13">
        <v>2.0</v>
      </c>
      <c r="AB53" s="13">
        <v>9.0</v>
      </c>
      <c r="AC53" s="21">
        <v>10.0</v>
      </c>
      <c r="AD53" s="21">
        <v>30.0</v>
      </c>
      <c r="AE53" s="13">
        <v>0.0</v>
      </c>
      <c r="AF53" s="13">
        <v>4.0</v>
      </c>
      <c r="AG53" s="13">
        <v>0.0</v>
      </c>
      <c r="AH53" s="13" t="b">
        <v>1</v>
      </c>
      <c r="AI53" s="13">
        <v>5.0</v>
      </c>
      <c r="AJ53" s="13" t="s">
        <v>200</v>
      </c>
      <c r="AK53" s="23" t="s">
        <v>313</v>
      </c>
      <c r="AL53" s="13" t="s">
        <v>150</v>
      </c>
      <c r="AM53" s="18" t="s">
        <v>151</v>
      </c>
    </row>
    <row r="54" ht="14.25" customHeight="1">
      <c r="A54" s="13" t="s">
        <v>314</v>
      </c>
      <c r="B54" s="14">
        <v>42204.0</v>
      </c>
      <c r="C54" s="15">
        <v>2015.0</v>
      </c>
      <c r="D54" s="15" t="s">
        <v>139</v>
      </c>
      <c r="E54" s="16">
        <v>7.0</v>
      </c>
      <c r="F54" s="13" t="s">
        <v>140</v>
      </c>
      <c r="G54" s="13" t="s">
        <v>141</v>
      </c>
      <c r="H54" s="13" t="s">
        <v>315</v>
      </c>
      <c r="I54" s="17" t="s">
        <v>107</v>
      </c>
      <c r="J54" s="13" t="s">
        <v>143</v>
      </c>
      <c r="K54" s="13"/>
      <c r="L54" s="13" t="s">
        <v>144</v>
      </c>
      <c r="M54" s="13" t="s">
        <v>145</v>
      </c>
      <c r="N54" s="13" t="s">
        <v>146</v>
      </c>
      <c r="O54" s="13">
        <v>0.0</v>
      </c>
      <c r="P54" s="18" t="s">
        <v>147</v>
      </c>
      <c r="Q54" s="19">
        <v>1.0</v>
      </c>
      <c r="R54" s="20">
        <v>0.666666666666666</v>
      </c>
      <c r="S54" s="21">
        <v>28.0</v>
      </c>
      <c r="T54" s="21">
        <v>28.0</v>
      </c>
      <c r="U54" s="22">
        <v>4900.0</v>
      </c>
      <c r="V54" s="21">
        <v>914.6666666666658</v>
      </c>
      <c r="W54" s="13">
        <v>0.0</v>
      </c>
      <c r="X54" s="13">
        <v>10.0</v>
      </c>
      <c r="Y54" s="13">
        <v>9.0</v>
      </c>
      <c r="Z54" s="13">
        <v>6.0</v>
      </c>
      <c r="AA54" s="13">
        <v>2.0</v>
      </c>
      <c r="AB54" s="13">
        <v>1.0</v>
      </c>
      <c r="AC54" s="21">
        <v>0.0</v>
      </c>
      <c r="AD54" s="21">
        <v>0.0</v>
      </c>
      <c r="AE54" s="13">
        <v>0.0</v>
      </c>
      <c r="AF54" s="13">
        <v>0.0</v>
      </c>
      <c r="AG54" s="13">
        <v>0.0</v>
      </c>
      <c r="AH54" s="13" t="b">
        <v>0</v>
      </c>
      <c r="AI54" s="13">
        <v>1.0</v>
      </c>
      <c r="AJ54" s="13" t="s">
        <v>148</v>
      </c>
      <c r="AK54" s="23" t="s">
        <v>316</v>
      </c>
      <c r="AL54" s="13" t="s">
        <v>150</v>
      </c>
      <c r="AM54" s="18" t="s">
        <v>151</v>
      </c>
    </row>
    <row r="55" ht="14.25" customHeight="1">
      <c r="A55" s="13" t="s">
        <v>317</v>
      </c>
      <c r="B55" s="14">
        <v>42205.0</v>
      </c>
      <c r="C55" s="15">
        <v>2015.0</v>
      </c>
      <c r="D55" s="15" t="s">
        <v>139</v>
      </c>
      <c r="E55" s="16">
        <v>7.0</v>
      </c>
      <c r="F55" s="13" t="s">
        <v>203</v>
      </c>
      <c r="G55" s="13" t="s">
        <v>204</v>
      </c>
      <c r="H55" s="13" t="s">
        <v>318</v>
      </c>
      <c r="I55" s="17" t="s">
        <v>107</v>
      </c>
      <c r="J55" s="13" t="s">
        <v>143</v>
      </c>
      <c r="K55" s="13"/>
      <c r="L55" s="13" t="s">
        <v>144</v>
      </c>
      <c r="M55" s="13" t="s">
        <v>193</v>
      </c>
      <c r="N55" s="13" t="s">
        <v>88</v>
      </c>
      <c r="O55" s="13">
        <v>0.0</v>
      </c>
      <c r="P55" s="18" t="s">
        <v>147</v>
      </c>
      <c r="Q55" s="19">
        <v>1.0</v>
      </c>
      <c r="R55" s="20">
        <v>0.0555555555555555</v>
      </c>
      <c r="S55" s="21">
        <v>23.0</v>
      </c>
      <c r="T55" s="21">
        <v>23.0</v>
      </c>
      <c r="U55" s="22">
        <v>532680.25</v>
      </c>
      <c r="V55" s="21">
        <v>6806.469861111104</v>
      </c>
      <c r="W55" s="13">
        <v>4855.0</v>
      </c>
      <c r="X55" s="13">
        <v>1.0</v>
      </c>
      <c r="Y55" s="13">
        <v>10.0</v>
      </c>
      <c r="Z55" s="13">
        <v>10.0</v>
      </c>
      <c r="AA55" s="13">
        <v>1.0</v>
      </c>
      <c r="AB55" s="13">
        <v>1.0</v>
      </c>
      <c r="AC55" s="21">
        <v>0.0</v>
      </c>
      <c r="AD55" s="21">
        <v>0.0</v>
      </c>
      <c r="AE55" s="13">
        <v>0.0</v>
      </c>
      <c r="AF55" s="13">
        <v>0.0</v>
      </c>
      <c r="AG55" s="13">
        <v>0.0</v>
      </c>
      <c r="AH55" s="13" t="b">
        <v>0</v>
      </c>
      <c r="AI55" s="13">
        <v>126.0</v>
      </c>
      <c r="AJ55" s="13" t="s">
        <v>194</v>
      </c>
      <c r="AK55" s="23" t="s">
        <v>319</v>
      </c>
      <c r="AL55" s="13" t="s">
        <v>150</v>
      </c>
      <c r="AM55" s="18" t="s">
        <v>151</v>
      </c>
    </row>
    <row r="56" ht="14.25" customHeight="1">
      <c r="A56" s="13" t="s">
        <v>320</v>
      </c>
      <c r="B56" s="14">
        <v>42205.0</v>
      </c>
      <c r="C56" s="15">
        <v>2015.0</v>
      </c>
      <c r="D56" s="15" t="s">
        <v>139</v>
      </c>
      <c r="E56" s="16">
        <v>7.0</v>
      </c>
      <c r="F56" s="13" t="s">
        <v>203</v>
      </c>
      <c r="G56" s="13" t="s">
        <v>204</v>
      </c>
      <c r="H56" s="13" t="s">
        <v>321</v>
      </c>
      <c r="I56" s="17" t="s">
        <v>107</v>
      </c>
      <c r="J56" s="13" t="s">
        <v>143</v>
      </c>
      <c r="K56" s="13"/>
      <c r="L56" s="13" t="s">
        <v>167</v>
      </c>
      <c r="M56" s="13" t="s">
        <v>193</v>
      </c>
      <c r="N56" s="13" t="s">
        <v>88</v>
      </c>
      <c r="O56" s="13">
        <v>0.0</v>
      </c>
      <c r="P56" s="18" t="s">
        <v>147</v>
      </c>
      <c r="Q56" s="19">
        <v>1.0</v>
      </c>
      <c r="R56" s="20">
        <v>0.1</v>
      </c>
      <c r="S56" s="21">
        <v>23.0</v>
      </c>
      <c r="T56" s="21">
        <v>23.0</v>
      </c>
      <c r="U56" s="22">
        <v>133855.79</v>
      </c>
      <c r="V56" s="21">
        <v>3078.6831700000007</v>
      </c>
      <c r="W56" s="13">
        <v>1220.0</v>
      </c>
      <c r="X56" s="13">
        <v>1.0</v>
      </c>
      <c r="Y56" s="13">
        <v>10.0</v>
      </c>
      <c r="Z56" s="13">
        <v>10.0</v>
      </c>
      <c r="AA56" s="13">
        <v>1.0</v>
      </c>
      <c r="AB56" s="13">
        <v>1.0</v>
      </c>
      <c r="AC56" s="21">
        <v>0.0</v>
      </c>
      <c r="AD56" s="21">
        <v>0.0</v>
      </c>
      <c r="AE56" s="13">
        <v>0.0</v>
      </c>
      <c r="AF56" s="13">
        <v>0.0</v>
      </c>
      <c r="AG56" s="13">
        <v>0.0</v>
      </c>
      <c r="AH56" s="13" t="b">
        <v>0</v>
      </c>
      <c r="AI56" s="13">
        <v>68.0</v>
      </c>
      <c r="AJ56" s="13" t="s">
        <v>194</v>
      </c>
      <c r="AK56" s="23" t="s">
        <v>322</v>
      </c>
      <c r="AL56" s="13" t="s">
        <v>150</v>
      </c>
      <c r="AM56" s="18" t="s">
        <v>151</v>
      </c>
    </row>
    <row r="57" ht="14.25" customHeight="1">
      <c r="A57" s="13" t="s">
        <v>323</v>
      </c>
      <c r="B57" s="14">
        <v>42205.0</v>
      </c>
      <c r="C57" s="15">
        <v>2015.0</v>
      </c>
      <c r="D57" s="15" t="s">
        <v>139</v>
      </c>
      <c r="E57" s="16">
        <v>7.0</v>
      </c>
      <c r="F57" s="13" t="s">
        <v>203</v>
      </c>
      <c r="G57" s="13" t="s">
        <v>204</v>
      </c>
      <c r="H57" s="13" t="s">
        <v>324</v>
      </c>
      <c r="I57" s="17" t="s">
        <v>107</v>
      </c>
      <c r="J57" s="13" t="s">
        <v>143</v>
      </c>
      <c r="K57" s="13"/>
      <c r="L57" s="13" t="s">
        <v>144</v>
      </c>
      <c r="M57" s="13" t="s">
        <v>193</v>
      </c>
      <c r="N57" s="13" t="s">
        <v>88</v>
      </c>
      <c r="O57" s="13">
        <v>0.0</v>
      </c>
      <c r="P57" s="18" t="s">
        <v>147</v>
      </c>
      <c r="Q57" s="19">
        <v>1.0</v>
      </c>
      <c r="R57" s="20">
        <v>0.25</v>
      </c>
      <c r="S57" s="21">
        <v>24.0</v>
      </c>
      <c r="T57" s="21">
        <v>24.0</v>
      </c>
      <c r="U57" s="22">
        <v>535595.0</v>
      </c>
      <c r="V57" s="21">
        <v>32135.699999999997</v>
      </c>
      <c r="W57" s="13">
        <v>4858.0</v>
      </c>
      <c r="X57" s="13">
        <v>1.0</v>
      </c>
      <c r="Y57" s="13">
        <v>10.0</v>
      </c>
      <c r="Z57" s="13">
        <v>10.0</v>
      </c>
      <c r="AA57" s="13">
        <v>2.0</v>
      </c>
      <c r="AB57" s="13">
        <v>1.0</v>
      </c>
      <c r="AC57" s="21">
        <v>0.0</v>
      </c>
      <c r="AD57" s="21">
        <v>0.0</v>
      </c>
      <c r="AE57" s="13">
        <v>0.0</v>
      </c>
      <c r="AF57" s="13">
        <v>0.0</v>
      </c>
      <c r="AG57" s="13">
        <v>0.0</v>
      </c>
      <c r="AH57" s="13" t="b">
        <v>0</v>
      </c>
      <c r="AI57" s="13">
        <v>58.0</v>
      </c>
      <c r="AJ57" s="13" t="s">
        <v>194</v>
      </c>
      <c r="AK57" s="23" t="s">
        <v>325</v>
      </c>
      <c r="AL57" s="13" t="s">
        <v>150</v>
      </c>
      <c r="AM57" s="18" t="s">
        <v>151</v>
      </c>
    </row>
    <row r="58" ht="14.25" customHeight="1">
      <c r="A58" s="13" t="s">
        <v>326</v>
      </c>
      <c r="B58" s="14">
        <v>42205.0</v>
      </c>
      <c r="C58" s="15">
        <v>2015.0</v>
      </c>
      <c r="D58" s="15" t="s">
        <v>139</v>
      </c>
      <c r="E58" s="16">
        <v>7.0</v>
      </c>
      <c r="F58" s="13" t="s">
        <v>203</v>
      </c>
      <c r="G58" s="13" t="s">
        <v>204</v>
      </c>
      <c r="H58" s="13" t="s">
        <v>327</v>
      </c>
      <c r="I58" s="17" t="s">
        <v>107</v>
      </c>
      <c r="J58" s="13" t="s">
        <v>143</v>
      </c>
      <c r="K58" s="13"/>
      <c r="L58" s="13" t="s">
        <v>144</v>
      </c>
      <c r="M58" s="13" t="s">
        <v>193</v>
      </c>
      <c r="N58" s="13" t="s">
        <v>8</v>
      </c>
      <c r="O58" s="13">
        <v>0.0</v>
      </c>
      <c r="P58" s="18" t="s">
        <v>147</v>
      </c>
      <c r="Q58" s="19">
        <v>1.0</v>
      </c>
      <c r="R58" s="20">
        <v>0.0454545454545454</v>
      </c>
      <c r="S58" s="21">
        <v>23.0</v>
      </c>
      <c r="T58" s="21">
        <v>23.0</v>
      </c>
      <c r="U58" s="22">
        <v>1479000.0</v>
      </c>
      <c r="V58" s="21">
        <v>15462.27272727271</v>
      </c>
      <c r="W58" s="13">
        <v>5236.0</v>
      </c>
      <c r="X58" s="13">
        <v>1.0</v>
      </c>
      <c r="Y58" s="13">
        <v>10.0</v>
      </c>
      <c r="Z58" s="13">
        <v>10.0</v>
      </c>
      <c r="AA58" s="13">
        <v>1.0</v>
      </c>
      <c r="AB58" s="13">
        <v>1.0</v>
      </c>
      <c r="AC58" s="21">
        <v>0.0</v>
      </c>
      <c r="AD58" s="21">
        <v>0.0</v>
      </c>
      <c r="AE58" s="13">
        <v>0.0</v>
      </c>
      <c r="AF58" s="13">
        <v>0.0</v>
      </c>
      <c r="AG58" s="13">
        <v>0.0</v>
      </c>
      <c r="AH58" s="13" t="b">
        <v>0</v>
      </c>
      <c r="AI58" s="13">
        <v>71.0</v>
      </c>
      <c r="AJ58" s="13" t="s">
        <v>194</v>
      </c>
      <c r="AK58" s="23" t="s">
        <v>328</v>
      </c>
      <c r="AL58" s="13" t="s">
        <v>150</v>
      </c>
      <c r="AM58" s="18" t="s">
        <v>151</v>
      </c>
    </row>
    <row r="59" ht="14.25" customHeight="1">
      <c r="A59" s="13" t="s">
        <v>317</v>
      </c>
      <c r="B59" s="14">
        <v>42205.0</v>
      </c>
      <c r="C59" s="15">
        <v>2015.0</v>
      </c>
      <c r="D59" s="15" t="s">
        <v>139</v>
      </c>
      <c r="E59" s="16">
        <v>7.0</v>
      </c>
      <c r="F59" s="13" t="s">
        <v>140</v>
      </c>
      <c r="G59" s="13" t="s">
        <v>141</v>
      </c>
      <c r="H59" s="13" t="s">
        <v>318</v>
      </c>
      <c r="I59" s="17" t="s">
        <v>107</v>
      </c>
      <c r="J59" s="13" t="s">
        <v>143</v>
      </c>
      <c r="K59" s="13"/>
      <c r="L59" s="13" t="s">
        <v>144</v>
      </c>
      <c r="M59" s="13" t="s">
        <v>193</v>
      </c>
      <c r="N59" s="13" t="s">
        <v>88</v>
      </c>
      <c r="O59" s="13">
        <v>0.0</v>
      </c>
      <c r="P59" s="18" t="s">
        <v>147</v>
      </c>
      <c r="Q59" s="19">
        <v>1.0</v>
      </c>
      <c r="R59" s="20">
        <v>0.0555555555555555</v>
      </c>
      <c r="S59" s="21">
        <v>23.0</v>
      </c>
      <c r="T59" s="21">
        <v>23.0</v>
      </c>
      <c r="U59" s="22">
        <v>532680.25</v>
      </c>
      <c r="V59" s="21">
        <v>6806.469861111104</v>
      </c>
      <c r="W59" s="13">
        <v>4855.0</v>
      </c>
      <c r="X59" s="13">
        <v>1.0</v>
      </c>
      <c r="Y59" s="13">
        <v>10.0</v>
      </c>
      <c r="Z59" s="13">
        <v>10.0</v>
      </c>
      <c r="AA59" s="13">
        <v>1.0</v>
      </c>
      <c r="AB59" s="13">
        <v>1.0</v>
      </c>
      <c r="AC59" s="21">
        <v>0.0</v>
      </c>
      <c r="AD59" s="21">
        <v>0.0</v>
      </c>
      <c r="AE59" s="13">
        <v>0.0</v>
      </c>
      <c r="AF59" s="13">
        <v>0.0</v>
      </c>
      <c r="AG59" s="13">
        <v>0.0</v>
      </c>
      <c r="AH59" s="13" t="b">
        <v>0</v>
      </c>
      <c r="AI59" s="13">
        <v>126.0</v>
      </c>
      <c r="AJ59" s="13" t="s">
        <v>194</v>
      </c>
      <c r="AK59" s="23" t="s">
        <v>319</v>
      </c>
      <c r="AL59" s="13" t="s">
        <v>150</v>
      </c>
      <c r="AM59" s="18" t="s">
        <v>151</v>
      </c>
    </row>
    <row r="60" ht="14.25" customHeight="1">
      <c r="A60" s="13" t="s">
        <v>329</v>
      </c>
      <c r="B60" s="14">
        <v>42205.0</v>
      </c>
      <c r="C60" s="15">
        <v>2015.0</v>
      </c>
      <c r="D60" s="15" t="s">
        <v>139</v>
      </c>
      <c r="E60" s="16">
        <v>7.0</v>
      </c>
      <c r="F60" s="13" t="s">
        <v>140</v>
      </c>
      <c r="G60" s="13" t="s">
        <v>141</v>
      </c>
      <c r="H60" s="13" t="s">
        <v>330</v>
      </c>
      <c r="I60" s="17" t="s">
        <v>107</v>
      </c>
      <c r="J60" s="13" t="s">
        <v>143</v>
      </c>
      <c r="K60" s="13"/>
      <c r="L60" s="13" t="s">
        <v>144</v>
      </c>
      <c r="M60" s="13" t="s">
        <v>193</v>
      </c>
      <c r="N60" s="13" t="s">
        <v>88</v>
      </c>
      <c r="O60" s="13">
        <v>0.0</v>
      </c>
      <c r="P60" s="18" t="s">
        <v>147</v>
      </c>
      <c r="Q60" s="19">
        <v>1.0</v>
      </c>
      <c r="R60" s="20">
        <v>0.05</v>
      </c>
      <c r="S60" s="21">
        <v>23.0</v>
      </c>
      <c r="T60" s="21">
        <v>23.0</v>
      </c>
      <c r="U60" s="22">
        <v>393887.15</v>
      </c>
      <c r="V60" s="21">
        <v>4529.702225000001</v>
      </c>
      <c r="W60" s="13">
        <v>3590.0</v>
      </c>
      <c r="X60" s="13">
        <v>1.0</v>
      </c>
      <c r="Y60" s="13">
        <v>10.0</v>
      </c>
      <c r="Z60" s="13">
        <v>10.0</v>
      </c>
      <c r="AA60" s="13">
        <v>1.0</v>
      </c>
      <c r="AB60" s="13">
        <v>1.0</v>
      </c>
      <c r="AC60" s="21">
        <v>0.0</v>
      </c>
      <c r="AD60" s="21">
        <v>0.0</v>
      </c>
      <c r="AE60" s="13">
        <v>0.0</v>
      </c>
      <c r="AF60" s="13">
        <v>0.0</v>
      </c>
      <c r="AG60" s="13">
        <v>0.0</v>
      </c>
      <c r="AH60" s="13" t="b">
        <v>0</v>
      </c>
      <c r="AI60" s="13">
        <v>44.0</v>
      </c>
      <c r="AJ60" s="13" t="s">
        <v>194</v>
      </c>
      <c r="AK60" s="23" t="s">
        <v>331</v>
      </c>
      <c r="AL60" s="13" t="s">
        <v>150</v>
      </c>
      <c r="AM60" s="18" t="s">
        <v>151</v>
      </c>
    </row>
    <row r="61" ht="14.25" customHeight="1">
      <c r="A61" s="13" t="s">
        <v>320</v>
      </c>
      <c r="B61" s="14">
        <v>42205.0</v>
      </c>
      <c r="C61" s="15">
        <v>2015.0</v>
      </c>
      <c r="D61" s="15" t="s">
        <v>139</v>
      </c>
      <c r="E61" s="16">
        <v>7.0</v>
      </c>
      <c r="F61" s="13" t="s">
        <v>153</v>
      </c>
      <c r="G61" s="13" t="s">
        <v>154</v>
      </c>
      <c r="H61" s="13" t="s">
        <v>321</v>
      </c>
      <c r="I61" s="17" t="s">
        <v>107</v>
      </c>
      <c r="J61" s="13" t="s">
        <v>143</v>
      </c>
      <c r="K61" s="13"/>
      <c r="L61" s="13" t="s">
        <v>167</v>
      </c>
      <c r="M61" s="13" t="s">
        <v>193</v>
      </c>
      <c r="N61" s="13" t="s">
        <v>88</v>
      </c>
      <c r="O61" s="13">
        <v>0.0</v>
      </c>
      <c r="P61" s="18" t="s">
        <v>147</v>
      </c>
      <c r="Q61" s="19">
        <v>1.0</v>
      </c>
      <c r="R61" s="20">
        <v>0.2</v>
      </c>
      <c r="S61" s="21">
        <v>24.0</v>
      </c>
      <c r="T61" s="21">
        <v>24.0</v>
      </c>
      <c r="U61" s="22">
        <v>133855.79</v>
      </c>
      <c r="V61" s="21">
        <v>6425.077920000001</v>
      </c>
      <c r="W61" s="13">
        <v>1220.0</v>
      </c>
      <c r="X61" s="13">
        <v>1.0</v>
      </c>
      <c r="Y61" s="13">
        <v>10.0</v>
      </c>
      <c r="Z61" s="13">
        <v>10.0</v>
      </c>
      <c r="AA61" s="13">
        <v>2.0</v>
      </c>
      <c r="AB61" s="13">
        <v>1.0</v>
      </c>
      <c r="AC61" s="21">
        <v>0.0</v>
      </c>
      <c r="AD61" s="21">
        <v>0.0</v>
      </c>
      <c r="AE61" s="13">
        <v>0.0</v>
      </c>
      <c r="AF61" s="13">
        <v>0.0</v>
      </c>
      <c r="AG61" s="13">
        <v>0.0</v>
      </c>
      <c r="AH61" s="13" t="b">
        <v>0</v>
      </c>
      <c r="AI61" s="13">
        <v>68.0</v>
      </c>
      <c r="AJ61" s="13" t="s">
        <v>194</v>
      </c>
      <c r="AK61" s="23" t="s">
        <v>322</v>
      </c>
      <c r="AL61" s="13" t="s">
        <v>150</v>
      </c>
      <c r="AM61" s="18" t="s">
        <v>151</v>
      </c>
    </row>
    <row r="62" ht="14.25" customHeight="1">
      <c r="A62" s="13" t="s">
        <v>317</v>
      </c>
      <c r="B62" s="14">
        <v>42205.0</v>
      </c>
      <c r="C62" s="15">
        <v>2015.0</v>
      </c>
      <c r="D62" s="15" t="s">
        <v>139</v>
      </c>
      <c r="E62" s="16">
        <v>7.0</v>
      </c>
      <c r="F62" s="13" t="s">
        <v>153</v>
      </c>
      <c r="G62" s="13" t="s">
        <v>154</v>
      </c>
      <c r="H62" s="13" t="s">
        <v>318</v>
      </c>
      <c r="I62" s="17" t="s">
        <v>107</v>
      </c>
      <c r="J62" s="13" t="s">
        <v>143</v>
      </c>
      <c r="K62" s="13"/>
      <c r="L62" s="13" t="s">
        <v>144</v>
      </c>
      <c r="M62" s="13" t="s">
        <v>193</v>
      </c>
      <c r="N62" s="13" t="s">
        <v>88</v>
      </c>
      <c r="O62" s="13">
        <v>0.0</v>
      </c>
      <c r="P62" s="18" t="s">
        <v>147</v>
      </c>
      <c r="Q62" s="19">
        <v>1.0</v>
      </c>
      <c r="R62" s="20">
        <v>0.166666666666666</v>
      </c>
      <c r="S62" s="21">
        <v>23.0</v>
      </c>
      <c r="T62" s="21">
        <v>23.0</v>
      </c>
      <c r="U62" s="22">
        <v>532680.25</v>
      </c>
      <c r="V62" s="21">
        <v>20419.40958333325</v>
      </c>
      <c r="W62" s="13">
        <v>4855.0</v>
      </c>
      <c r="X62" s="13">
        <v>1.0</v>
      </c>
      <c r="Y62" s="13">
        <v>10.0</v>
      </c>
      <c r="Z62" s="13">
        <v>10.0</v>
      </c>
      <c r="AA62" s="13">
        <v>1.0</v>
      </c>
      <c r="AB62" s="13">
        <v>1.0</v>
      </c>
      <c r="AC62" s="21">
        <v>0.0</v>
      </c>
      <c r="AD62" s="21">
        <v>0.0</v>
      </c>
      <c r="AE62" s="13">
        <v>0.0</v>
      </c>
      <c r="AF62" s="13">
        <v>0.0</v>
      </c>
      <c r="AG62" s="13">
        <v>0.0</v>
      </c>
      <c r="AH62" s="13" t="b">
        <v>0</v>
      </c>
      <c r="AI62" s="13">
        <v>126.0</v>
      </c>
      <c r="AJ62" s="13" t="s">
        <v>194</v>
      </c>
      <c r="AK62" s="23" t="s">
        <v>319</v>
      </c>
      <c r="AL62" s="13" t="s">
        <v>150</v>
      </c>
      <c r="AM62" s="18" t="s">
        <v>151</v>
      </c>
    </row>
    <row r="63" ht="14.25" customHeight="1">
      <c r="A63" s="13" t="s">
        <v>329</v>
      </c>
      <c r="B63" s="14">
        <v>42205.0</v>
      </c>
      <c r="C63" s="15">
        <v>2015.0</v>
      </c>
      <c r="D63" s="15" t="s">
        <v>139</v>
      </c>
      <c r="E63" s="16">
        <v>7.0</v>
      </c>
      <c r="F63" s="13" t="s">
        <v>185</v>
      </c>
      <c r="G63" s="13" t="s">
        <v>186</v>
      </c>
      <c r="H63" s="13" t="s">
        <v>330</v>
      </c>
      <c r="I63" s="17" t="s">
        <v>107</v>
      </c>
      <c r="J63" s="13" t="s">
        <v>143</v>
      </c>
      <c r="K63" s="13"/>
      <c r="L63" s="13" t="s">
        <v>144</v>
      </c>
      <c r="M63" s="13" t="s">
        <v>193</v>
      </c>
      <c r="N63" s="13" t="s">
        <v>88</v>
      </c>
      <c r="O63" s="13">
        <v>0.0</v>
      </c>
      <c r="P63" s="18" t="s">
        <v>147</v>
      </c>
      <c r="Q63" s="19">
        <v>1.0</v>
      </c>
      <c r="R63" s="20">
        <v>0.05</v>
      </c>
      <c r="S63" s="21">
        <v>23.0</v>
      </c>
      <c r="T63" s="21">
        <v>23.0</v>
      </c>
      <c r="U63" s="22">
        <v>393887.15</v>
      </c>
      <c r="V63" s="21">
        <v>4529.702225000001</v>
      </c>
      <c r="W63" s="13">
        <v>3590.0</v>
      </c>
      <c r="X63" s="13">
        <v>1.0</v>
      </c>
      <c r="Y63" s="13">
        <v>10.0</v>
      </c>
      <c r="Z63" s="13">
        <v>10.0</v>
      </c>
      <c r="AA63" s="13">
        <v>1.0</v>
      </c>
      <c r="AB63" s="13">
        <v>1.0</v>
      </c>
      <c r="AC63" s="21">
        <v>0.0</v>
      </c>
      <c r="AD63" s="21">
        <v>0.0</v>
      </c>
      <c r="AE63" s="13">
        <v>0.0</v>
      </c>
      <c r="AF63" s="13">
        <v>0.0</v>
      </c>
      <c r="AG63" s="13">
        <v>0.0</v>
      </c>
      <c r="AH63" s="13" t="b">
        <v>0</v>
      </c>
      <c r="AI63" s="13">
        <v>44.0</v>
      </c>
      <c r="AJ63" s="13" t="s">
        <v>194</v>
      </c>
      <c r="AK63" s="23" t="s">
        <v>331</v>
      </c>
      <c r="AL63" s="13" t="s">
        <v>150</v>
      </c>
      <c r="AM63" s="18" t="s">
        <v>151</v>
      </c>
    </row>
    <row r="64" ht="14.25" customHeight="1">
      <c r="A64" s="13" t="s">
        <v>320</v>
      </c>
      <c r="B64" s="14">
        <v>42205.0</v>
      </c>
      <c r="C64" s="15">
        <v>2015.0</v>
      </c>
      <c r="D64" s="15" t="s">
        <v>139</v>
      </c>
      <c r="E64" s="16">
        <v>7.0</v>
      </c>
      <c r="F64" s="13" t="s">
        <v>188</v>
      </c>
      <c r="G64" s="13" t="s">
        <v>189</v>
      </c>
      <c r="H64" s="13" t="s">
        <v>321</v>
      </c>
      <c r="I64" s="17" t="s">
        <v>107</v>
      </c>
      <c r="J64" s="13" t="s">
        <v>143</v>
      </c>
      <c r="K64" s="13"/>
      <c r="L64" s="13" t="s">
        <v>167</v>
      </c>
      <c r="M64" s="13" t="s">
        <v>193</v>
      </c>
      <c r="N64" s="13" t="s">
        <v>88</v>
      </c>
      <c r="O64" s="13">
        <v>0.0</v>
      </c>
      <c r="P64" s="18" t="s">
        <v>147</v>
      </c>
      <c r="Q64" s="19">
        <v>1.0</v>
      </c>
      <c r="R64" s="20">
        <v>0.2</v>
      </c>
      <c r="S64" s="21">
        <v>23.0</v>
      </c>
      <c r="T64" s="21">
        <v>23.0</v>
      </c>
      <c r="U64" s="22">
        <v>133855.79</v>
      </c>
      <c r="V64" s="21">
        <v>6157.366340000001</v>
      </c>
      <c r="W64" s="13">
        <v>1220.0</v>
      </c>
      <c r="X64" s="13">
        <v>1.0</v>
      </c>
      <c r="Y64" s="13">
        <v>10.0</v>
      </c>
      <c r="Z64" s="13">
        <v>10.0</v>
      </c>
      <c r="AA64" s="13">
        <v>1.0</v>
      </c>
      <c r="AB64" s="13">
        <v>1.0</v>
      </c>
      <c r="AC64" s="21">
        <v>0.0</v>
      </c>
      <c r="AD64" s="21">
        <v>0.0</v>
      </c>
      <c r="AE64" s="13">
        <v>0.0</v>
      </c>
      <c r="AF64" s="13">
        <v>0.0</v>
      </c>
      <c r="AG64" s="13">
        <v>0.0</v>
      </c>
      <c r="AH64" s="13" t="b">
        <v>0</v>
      </c>
      <c r="AI64" s="13">
        <v>68.0</v>
      </c>
      <c r="AJ64" s="13" t="s">
        <v>194</v>
      </c>
      <c r="AK64" s="23" t="s">
        <v>322</v>
      </c>
      <c r="AL64" s="13" t="s">
        <v>150</v>
      </c>
      <c r="AM64" s="18" t="s">
        <v>151</v>
      </c>
    </row>
    <row r="65" ht="14.25" customHeight="1">
      <c r="A65" s="13" t="s">
        <v>320</v>
      </c>
      <c r="B65" s="14">
        <v>42205.0</v>
      </c>
      <c r="C65" s="15">
        <v>2015.0</v>
      </c>
      <c r="D65" s="15" t="s">
        <v>139</v>
      </c>
      <c r="E65" s="16">
        <v>7.0</v>
      </c>
      <c r="F65" s="13" t="s">
        <v>185</v>
      </c>
      <c r="G65" s="13" t="s">
        <v>186</v>
      </c>
      <c r="H65" s="13" t="s">
        <v>321</v>
      </c>
      <c r="I65" s="17" t="s">
        <v>107</v>
      </c>
      <c r="J65" s="13" t="s">
        <v>143</v>
      </c>
      <c r="K65" s="13"/>
      <c r="L65" s="13" t="s">
        <v>167</v>
      </c>
      <c r="M65" s="13" t="s">
        <v>193</v>
      </c>
      <c r="N65" s="13" t="s">
        <v>88</v>
      </c>
      <c r="O65" s="13">
        <v>0.0</v>
      </c>
      <c r="P65" s="18" t="s">
        <v>147</v>
      </c>
      <c r="Q65" s="19">
        <v>1.0</v>
      </c>
      <c r="R65" s="20">
        <v>0.1</v>
      </c>
      <c r="S65" s="21">
        <v>23.0</v>
      </c>
      <c r="T65" s="21">
        <v>23.0</v>
      </c>
      <c r="U65" s="22">
        <v>133855.79</v>
      </c>
      <c r="V65" s="21">
        <v>3078.6831700000007</v>
      </c>
      <c r="W65" s="13">
        <v>1220.0</v>
      </c>
      <c r="X65" s="13">
        <v>1.0</v>
      </c>
      <c r="Y65" s="13">
        <v>10.0</v>
      </c>
      <c r="Z65" s="13">
        <v>10.0</v>
      </c>
      <c r="AA65" s="13">
        <v>1.0</v>
      </c>
      <c r="AB65" s="13">
        <v>1.0</v>
      </c>
      <c r="AC65" s="21">
        <v>0.0</v>
      </c>
      <c r="AD65" s="21">
        <v>0.0</v>
      </c>
      <c r="AE65" s="13">
        <v>0.0</v>
      </c>
      <c r="AF65" s="13">
        <v>0.0</v>
      </c>
      <c r="AG65" s="13">
        <v>0.0</v>
      </c>
      <c r="AH65" s="13" t="b">
        <v>0</v>
      </c>
      <c r="AI65" s="13">
        <v>68.0</v>
      </c>
      <c r="AJ65" s="13" t="s">
        <v>194</v>
      </c>
      <c r="AK65" s="23" t="s">
        <v>322</v>
      </c>
      <c r="AL65" s="13" t="s">
        <v>150</v>
      </c>
      <c r="AM65" s="18" t="s">
        <v>151</v>
      </c>
    </row>
    <row r="66" ht="14.25" customHeight="1">
      <c r="A66" s="13" t="s">
        <v>332</v>
      </c>
      <c r="B66" s="14">
        <v>42205.0</v>
      </c>
      <c r="C66" s="15">
        <v>2015.0</v>
      </c>
      <c r="D66" s="15" t="s">
        <v>139</v>
      </c>
      <c r="E66" s="16">
        <v>7.0</v>
      </c>
      <c r="F66" s="13" t="s">
        <v>203</v>
      </c>
      <c r="G66" s="13" t="s">
        <v>204</v>
      </c>
      <c r="H66" s="13" t="s">
        <v>333</v>
      </c>
      <c r="I66" s="17" t="s">
        <v>107</v>
      </c>
      <c r="J66" s="13" t="s">
        <v>143</v>
      </c>
      <c r="K66" s="13"/>
      <c r="L66" s="13" t="s">
        <v>167</v>
      </c>
      <c r="M66" s="13" t="s">
        <v>193</v>
      </c>
      <c r="N66" s="13" t="s">
        <v>88</v>
      </c>
      <c r="O66" s="13">
        <v>0.0</v>
      </c>
      <c r="P66" s="18" t="s">
        <v>147</v>
      </c>
      <c r="Q66" s="19">
        <v>1.0</v>
      </c>
      <c r="R66" s="20">
        <v>0.3</v>
      </c>
      <c r="S66" s="21">
        <v>23.0</v>
      </c>
      <c r="T66" s="21">
        <v>23.0</v>
      </c>
      <c r="U66" s="22">
        <v>132648.9</v>
      </c>
      <c r="V66" s="21">
        <v>9152.7741</v>
      </c>
      <c r="W66" s="13">
        <v>1209.0</v>
      </c>
      <c r="X66" s="13">
        <v>1.0</v>
      </c>
      <c r="Y66" s="13">
        <v>10.0</v>
      </c>
      <c r="Z66" s="13">
        <v>10.0</v>
      </c>
      <c r="AA66" s="13">
        <v>1.0</v>
      </c>
      <c r="AB66" s="13">
        <v>1.0</v>
      </c>
      <c r="AC66" s="21">
        <v>0.0</v>
      </c>
      <c r="AD66" s="21">
        <v>0.0</v>
      </c>
      <c r="AE66" s="13">
        <v>0.0</v>
      </c>
      <c r="AF66" s="13">
        <v>0.0</v>
      </c>
      <c r="AG66" s="13">
        <v>0.0</v>
      </c>
      <c r="AH66" s="13" t="b">
        <v>0</v>
      </c>
      <c r="AI66" s="13">
        <v>70.0</v>
      </c>
      <c r="AJ66" s="13" t="s">
        <v>194</v>
      </c>
      <c r="AK66" s="23" t="s">
        <v>334</v>
      </c>
      <c r="AL66" s="13" t="s">
        <v>150</v>
      </c>
      <c r="AM66" s="18" t="s">
        <v>151</v>
      </c>
    </row>
    <row r="67" ht="14.25" customHeight="1">
      <c r="A67" s="13" t="s">
        <v>335</v>
      </c>
      <c r="B67" s="14">
        <v>42205.0</v>
      </c>
      <c r="C67" s="15">
        <v>2015.0</v>
      </c>
      <c r="D67" s="15" t="s">
        <v>139</v>
      </c>
      <c r="E67" s="16">
        <v>7.0</v>
      </c>
      <c r="F67" s="13" t="s">
        <v>203</v>
      </c>
      <c r="G67" s="13" t="s">
        <v>204</v>
      </c>
      <c r="H67" s="13" t="s">
        <v>336</v>
      </c>
      <c r="I67" s="17" t="s">
        <v>107</v>
      </c>
      <c r="J67" s="13" t="s">
        <v>143</v>
      </c>
      <c r="K67" s="13"/>
      <c r="L67" s="13" t="s">
        <v>167</v>
      </c>
      <c r="M67" s="13" t="s">
        <v>193</v>
      </c>
      <c r="N67" s="13" t="s">
        <v>88</v>
      </c>
      <c r="O67" s="13">
        <v>0.0</v>
      </c>
      <c r="P67" s="18" t="s">
        <v>147</v>
      </c>
      <c r="Q67" s="19">
        <v>1.0</v>
      </c>
      <c r="R67" s="20">
        <v>0.1</v>
      </c>
      <c r="S67" s="21">
        <v>23.0</v>
      </c>
      <c r="T67" s="21">
        <v>23.0</v>
      </c>
      <c r="U67" s="22">
        <v>129686.52</v>
      </c>
      <c r="V67" s="21">
        <v>2982.7899600000005</v>
      </c>
      <c r="W67" s="13">
        <v>1182.0</v>
      </c>
      <c r="X67" s="13">
        <v>1.0</v>
      </c>
      <c r="Y67" s="13">
        <v>10.0</v>
      </c>
      <c r="Z67" s="13">
        <v>10.0</v>
      </c>
      <c r="AA67" s="13">
        <v>1.0</v>
      </c>
      <c r="AB67" s="13">
        <v>1.0</v>
      </c>
      <c r="AC67" s="21">
        <v>0.0</v>
      </c>
      <c r="AD67" s="21">
        <v>0.0</v>
      </c>
      <c r="AE67" s="13">
        <v>0.0</v>
      </c>
      <c r="AF67" s="13">
        <v>0.0</v>
      </c>
      <c r="AG67" s="13">
        <v>0.0</v>
      </c>
      <c r="AH67" s="13" t="b">
        <v>0</v>
      </c>
      <c r="AI67" s="13">
        <v>72.0</v>
      </c>
      <c r="AJ67" s="13" t="s">
        <v>194</v>
      </c>
      <c r="AK67" s="23" t="s">
        <v>337</v>
      </c>
      <c r="AL67" s="13" t="s">
        <v>150</v>
      </c>
      <c r="AM67" s="18" t="s">
        <v>151</v>
      </c>
    </row>
    <row r="68" ht="14.25" customHeight="1">
      <c r="A68" s="13" t="s">
        <v>323</v>
      </c>
      <c r="B68" s="14">
        <v>42205.0</v>
      </c>
      <c r="C68" s="15">
        <v>2015.0</v>
      </c>
      <c r="D68" s="15" t="s">
        <v>139</v>
      </c>
      <c r="E68" s="16">
        <v>7.0</v>
      </c>
      <c r="F68" s="13" t="s">
        <v>140</v>
      </c>
      <c r="G68" s="13" t="s">
        <v>141</v>
      </c>
      <c r="H68" s="13" t="s">
        <v>324</v>
      </c>
      <c r="I68" s="17" t="s">
        <v>107</v>
      </c>
      <c r="J68" s="13" t="s">
        <v>143</v>
      </c>
      <c r="K68" s="13"/>
      <c r="L68" s="13" t="s">
        <v>144</v>
      </c>
      <c r="M68" s="13" t="s">
        <v>193</v>
      </c>
      <c r="N68" s="13" t="s">
        <v>88</v>
      </c>
      <c r="O68" s="13">
        <v>0.0</v>
      </c>
      <c r="P68" s="18" t="s">
        <v>147</v>
      </c>
      <c r="Q68" s="19">
        <v>1.0</v>
      </c>
      <c r="R68" s="20">
        <v>0.125</v>
      </c>
      <c r="S68" s="21">
        <v>23.0</v>
      </c>
      <c r="T68" s="21">
        <v>23.0</v>
      </c>
      <c r="U68" s="22">
        <v>535595.0</v>
      </c>
      <c r="V68" s="21">
        <v>15398.35625</v>
      </c>
      <c r="W68" s="13">
        <v>4858.0</v>
      </c>
      <c r="X68" s="13">
        <v>1.0</v>
      </c>
      <c r="Y68" s="13">
        <v>10.0</v>
      </c>
      <c r="Z68" s="13">
        <v>10.0</v>
      </c>
      <c r="AA68" s="13">
        <v>1.0</v>
      </c>
      <c r="AB68" s="13">
        <v>1.0</v>
      </c>
      <c r="AC68" s="21">
        <v>0.0</v>
      </c>
      <c r="AD68" s="21">
        <v>0.0</v>
      </c>
      <c r="AE68" s="13">
        <v>0.0</v>
      </c>
      <c r="AF68" s="13">
        <v>0.0</v>
      </c>
      <c r="AG68" s="13">
        <v>0.0</v>
      </c>
      <c r="AH68" s="13" t="b">
        <v>0</v>
      </c>
      <c r="AI68" s="13">
        <v>58.0</v>
      </c>
      <c r="AJ68" s="13" t="s">
        <v>194</v>
      </c>
      <c r="AK68" s="23" t="s">
        <v>325</v>
      </c>
      <c r="AL68" s="13" t="s">
        <v>150</v>
      </c>
      <c r="AM68" s="18" t="s">
        <v>151</v>
      </c>
    </row>
    <row r="69" ht="14.25" customHeight="1">
      <c r="A69" s="13" t="s">
        <v>338</v>
      </c>
      <c r="B69" s="14">
        <v>42205.0</v>
      </c>
      <c r="C69" s="15">
        <v>2015.0</v>
      </c>
      <c r="D69" s="15" t="s">
        <v>139</v>
      </c>
      <c r="E69" s="16">
        <v>7.0</v>
      </c>
      <c r="F69" s="13" t="s">
        <v>185</v>
      </c>
      <c r="G69" s="13" t="s">
        <v>186</v>
      </c>
      <c r="H69" s="13" t="s">
        <v>339</v>
      </c>
      <c r="I69" s="17" t="s">
        <v>107</v>
      </c>
      <c r="J69" s="13" t="s">
        <v>173</v>
      </c>
      <c r="K69" s="13"/>
      <c r="L69" s="13" t="s">
        <v>174</v>
      </c>
      <c r="M69" s="13" t="s">
        <v>145</v>
      </c>
      <c r="N69" s="13" t="s">
        <v>4</v>
      </c>
      <c r="O69" s="13">
        <v>0.0</v>
      </c>
      <c r="P69" s="18" t="s">
        <v>285</v>
      </c>
      <c r="Q69" s="19">
        <v>-1.0</v>
      </c>
      <c r="R69" s="20">
        <v>0.285714285714285</v>
      </c>
      <c r="S69" s="21">
        <v>26.0</v>
      </c>
      <c r="T69" s="21">
        <v>-26.0</v>
      </c>
      <c r="U69" s="22">
        <v>22400.0</v>
      </c>
      <c r="V69" s="21">
        <v>-1663.999999999996</v>
      </c>
      <c r="W69" s="13">
        <v>0.0</v>
      </c>
      <c r="X69" s="13">
        <v>6.0</v>
      </c>
      <c r="Y69" s="13">
        <v>8.0</v>
      </c>
      <c r="Z69" s="13">
        <v>0.0</v>
      </c>
      <c r="AA69" s="13">
        <v>2.0</v>
      </c>
      <c r="AB69" s="13">
        <v>10.0</v>
      </c>
      <c r="AC69" s="21">
        <v>0.0</v>
      </c>
      <c r="AD69" s="21">
        <v>0.0</v>
      </c>
      <c r="AE69" s="13">
        <v>0.0</v>
      </c>
      <c r="AF69" s="13">
        <v>0.0</v>
      </c>
      <c r="AG69" s="13">
        <v>0.0</v>
      </c>
      <c r="AH69" s="13" t="b">
        <v>0</v>
      </c>
      <c r="AI69" s="13">
        <v>5.0</v>
      </c>
      <c r="AJ69" s="13" t="s">
        <v>200</v>
      </c>
      <c r="AK69" s="23" t="s">
        <v>340</v>
      </c>
      <c r="AL69" s="13" t="s">
        <v>150</v>
      </c>
      <c r="AM69" s="18" t="s">
        <v>151</v>
      </c>
    </row>
    <row r="70" ht="14.25" customHeight="1">
      <c r="A70" s="13" t="s">
        <v>335</v>
      </c>
      <c r="B70" s="14">
        <v>42205.0</v>
      </c>
      <c r="C70" s="15">
        <v>2015.0</v>
      </c>
      <c r="D70" s="15" t="s">
        <v>139</v>
      </c>
      <c r="E70" s="16">
        <v>7.0</v>
      </c>
      <c r="F70" s="13" t="s">
        <v>140</v>
      </c>
      <c r="G70" s="13" t="s">
        <v>141</v>
      </c>
      <c r="H70" s="13" t="s">
        <v>336</v>
      </c>
      <c r="I70" s="17" t="s">
        <v>107</v>
      </c>
      <c r="J70" s="13" t="s">
        <v>143</v>
      </c>
      <c r="K70" s="13"/>
      <c r="L70" s="13" t="s">
        <v>167</v>
      </c>
      <c r="M70" s="13" t="s">
        <v>193</v>
      </c>
      <c r="N70" s="13" t="s">
        <v>88</v>
      </c>
      <c r="O70" s="13">
        <v>0.0</v>
      </c>
      <c r="P70" s="18" t="s">
        <v>147</v>
      </c>
      <c r="Q70" s="19">
        <v>1.0</v>
      </c>
      <c r="R70" s="20">
        <v>0.1</v>
      </c>
      <c r="S70" s="21">
        <v>23.0</v>
      </c>
      <c r="T70" s="21">
        <v>23.0</v>
      </c>
      <c r="U70" s="22">
        <v>129686.52</v>
      </c>
      <c r="V70" s="21">
        <v>2982.7899600000005</v>
      </c>
      <c r="W70" s="13">
        <v>1182.0</v>
      </c>
      <c r="X70" s="13">
        <v>1.0</v>
      </c>
      <c r="Y70" s="13">
        <v>10.0</v>
      </c>
      <c r="Z70" s="13">
        <v>10.0</v>
      </c>
      <c r="AA70" s="13">
        <v>1.0</v>
      </c>
      <c r="AB70" s="13">
        <v>1.0</v>
      </c>
      <c r="AC70" s="21">
        <v>0.0</v>
      </c>
      <c r="AD70" s="21">
        <v>0.0</v>
      </c>
      <c r="AE70" s="13">
        <v>0.0</v>
      </c>
      <c r="AF70" s="13">
        <v>0.0</v>
      </c>
      <c r="AG70" s="13">
        <v>0.0</v>
      </c>
      <c r="AH70" s="13" t="b">
        <v>0</v>
      </c>
      <c r="AI70" s="13">
        <v>72.0</v>
      </c>
      <c r="AJ70" s="13" t="s">
        <v>194</v>
      </c>
      <c r="AK70" s="23" t="s">
        <v>337</v>
      </c>
      <c r="AL70" s="13" t="s">
        <v>150</v>
      </c>
      <c r="AM70" s="18" t="s">
        <v>151</v>
      </c>
    </row>
    <row r="71" ht="14.25" customHeight="1">
      <c r="A71" s="13" t="s">
        <v>326</v>
      </c>
      <c r="B71" s="14">
        <v>42205.0</v>
      </c>
      <c r="C71" s="15">
        <v>2015.0</v>
      </c>
      <c r="D71" s="15" t="s">
        <v>139</v>
      </c>
      <c r="E71" s="16">
        <v>7.0</v>
      </c>
      <c r="F71" s="13" t="s">
        <v>153</v>
      </c>
      <c r="G71" s="13" t="s">
        <v>154</v>
      </c>
      <c r="H71" s="13" t="s">
        <v>327</v>
      </c>
      <c r="I71" s="17" t="s">
        <v>107</v>
      </c>
      <c r="J71" s="13" t="s">
        <v>143</v>
      </c>
      <c r="K71" s="13"/>
      <c r="L71" s="13" t="s">
        <v>144</v>
      </c>
      <c r="M71" s="13" t="s">
        <v>193</v>
      </c>
      <c r="N71" s="13" t="s">
        <v>8</v>
      </c>
      <c r="O71" s="13">
        <v>0.0</v>
      </c>
      <c r="P71" s="18" t="s">
        <v>147</v>
      </c>
      <c r="Q71" s="19">
        <v>1.0</v>
      </c>
      <c r="R71" s="20">
        <v>0.227272727272727</v>
      </c>
      <c r="S71" s="21">
        <v>27.0</v>
      </c>
      <c r="T71" s="21">
        <v>27.0</v>
      </c>
      <c r="U71" s="22">
        <v>1479000.0</v>
      </c>
      <c r="V71" s="21">
        <v>90756.81818181807</v>
      </c>
      <c r="W71" s="13">
        <v>5236.0</v>
      </c>
      <c r="X71" s="13">
        <v>1.0</v>
      </c>
      <c r="Y71" s="13">
        <v>10.0</v>
      </c>
      <c r="Z71" s="13">
        <v>10.0</v>
      </c>
      <c r="AA71" s="13">
        <v>5.0</v>
      </c>
      <c r="AB71" s="13">
        <v>1.0</v>
      </c>
      <c r="AC71" s="21">
        <v>0.0</v>
      </c>
      <c r="AD71" s="21">
        <v>0.0</v>
      </c>
      <c r="AE71" s="13">
        <v>0.0</v>
      </c>
      <c r="AF71" s="13">
        <v>0.0</v>
      </c>
      <c r="AG71" s="13">
        <v>0.0</v>
      </c>
      <c r="AH71" s="13" t="b">
        <v>0</v>
      </c>
      <c r="AI71" s="13">
        <v>71.0</v>
      </c>
      <c r="AJ71" s="13" t="s">
        <v>194</v>
      </c>
      <c r="AK71" s="23" t="s">
        <v>328</v>
      </c>
      <c r="AL71" s="13" t="s">
        <v>150</v>
      </c>
      <c r="AM71" s="18" t="s">
        <v>151</v>
      </c>
    </row>
    <row r="72" ht="14.25" customHeight="1">
      <c r="A72" s="13" t="s">
        <v>341</v>
      </c>
      <c r="B72" s="14">
        <v>42205.0</v>
      </c>
      <c r="C72" s="15">
        <v>2015.0</v>
      </c>
      <c r="D72" s="15" t="s">
        <v>139</v>
      </c>
      <c r="E72" s="16">
        <v>7.0</v>
      </c>
      <c r="F72" s="13" t="s">
        <v>188</v>
      </c>
      <c r="G72" s="13" t="s">
        <v>189</v>
      </c>
      <c r="H72" s="13" t="s">
        <v>342</v>
      </c>
      <c r="I72" s="17" t="s">
        <v>107</v>
      </c>
      <c r="J72" s="13" t="s">
        <v>243</v>
      </c>
      <c r="K72" s="13"/>
      <c r="L72" s="13" t="s">
        <v>221</v>
      </c>
      <c r="M72" s="13" t="s">
        <v>145</v>
      </c>
      <c r="N72" s="13" t="s">
        <v>93</v>
      </c>
      <c r="O72" s="13">
        <v>0.0</v>
      </c>
      <c r="P72" s="18" t="s">
        <v>147</v>
      </c>
      <c r="Q72" s="19">
        <v>1.0</v>
      </c>
      <c r="R72" s="20">
        <v>0.05</v>
      </c>
      <c r="S72" s="21">
        <v>20.0</v>
      </c>
      <c r="T72" s="21">
        <v>20.0</v>
      </c>
      <c r="U72" s="22">
        <v>7000.0</v>
      </c>
      <c r="V72" s="21">
        <v>70.0</v>
      </c>
      <c r="W72" s="13">
        <v>0.0</v>
      </c>
      <c r="X72" s="13">
        <v>3.0</v>
      </c>
      <c r="Y72" s="13">
        <v>8.0</v>
      </c>
      <c r="Z72" s="13">
        <v>0.0</v>
      </c>
      <c r="AA72" s="13">
        <v>1.0</v>
      </c>
      <c r="AB72" s="13">
        <v>8.0</v>
      </c>
      <c r="AC72" s="21">
        <v>0.0</v>
      </c>
      <c r="AD72" s="21">
        <v>0.0</v>
      </c>
      <c r="AE72" s="13">
        <v>0.0</v>
      </c>
      <c r="AF72" s="13">
        <v>0.0</v>
      </c>
      <c r="AG72" s="13">
        <v>0.0</v>
      </c>
      <c r="AH72" s="13" t="b">
        <v>0</v>
      </c>
      <c r="AI72" s="13">
        <v>8.0</v>
      </c>
      <c r="AJ72" s="13" t="s">
        <v>200</v>
      </c>
      <c r="AK72" s="23" t="s">
        <v>343</v>
      </c>
      <c r="AL72" s="13" t="s">
        <v>150</v>
      </c>
      <c r="AM72" s="18" t="s">
        <v>151</v>
      </c>
    </row>
    <row r="73" ht="14.25" customHeight="1">
      <c r="A73" s="13" t="s">
        <v>332</v>
      </c>
      <c r="B73" s="14">
        <v>42205.0</v>
      </c>
      <c r="C73" s="15">
        <v>2015.0</v>
      </c>
      <c r="D73" s="15" t="s">
        <v>139</v>
      </c>
      <c r="E73" s="16">
        <v>7.0</v>
      </c>
      <c r="F73" s="13" t="s">
        <v>185</v>
      </c>
      <c r="G73" s="13" t="s">
        <v>186</v>
      </c>
      <c r="H73" s="13" t="s">
        <v>333</v>
      </c>
      <c r="I73" s="17" t="s">
        <v>107</v>
      </c>
      <c r="J73" s="13" t="s">
        <v>143</v>
      </c>
      <c r="K73" s="13"/>
      <c r="L73" s="13" t="s">
        <v>167</v>
      </c>
      <c r="M73" s="13" t="s">
        <v>193</v>
      </c>
      <c r="N73" s="13" t="s">
        <v>88</v>
      </c>
      <c r="O73" s="13">
        <v>0.0</v>
      </c>
      <c r="P73" s="18" t="s">
        <v>147</v>
      </c>
      <c r="Q73" s="19">
        <v>1.0</v>
      </c>
      <c r="R73" s="20">
        <v>0.3</v>
      </c>
      <c r="S73" s="21">
        <v>23.0</v>
      </c>
      <c r="T73" s="21">
        <v>23.0</v>
      </c>
      <c r="U73" s="22">
        <v>132648.9</v>
      </c>
      <c r="V73" s="21">
        <v>9152.7741</v>
      </c>
      <c r="W73" s="13">
        <v>1209.0</v>
      </c>
      <c r="X73" s="13">
        <v>1.0</v>
      </c>
      <c r="Y73" s="13">
        <v>10.0</v>
      </c>
      <c r="Z73" s="13">
        <v>10.0</v>
      </c>
      <c r="AA73" s="13">
        <v>1.0</v>
      </c>
      <c r="AB73" s="13">
        <v>1.0</v>
      </c>
      <c r="AC73" s="21">
        <v>0.0</v>
      </c>
      <c r="AD73" s="21">
        <v>0.0</v>
      </c>
      <c r="AE73" s="13">
        <v>0.0</v>
      </c>
      <c r="AF73" s="13">
        <v>0.0</v>
      </c>
      <c r="AG73" s="13">
        <v>0.0</v>
      </c>
      <c r="AH73" s="13" t="b">
        <v>0</v>
      </c>
      <c r="AI73" s="13">
        <v>70.0</v>
      </c>
      <c r="AJ73" s="13" t="s">
        <v>194</v>
      </c>
      <c r="AK73" s="23" t="s">
        <v>334</v>
      </c>
      <c r="AL73" s="13" t="s">
        <v>150</v>
      </c>
      <c r="AM73" s="18" t="s">
        <v>151</v>
      </c>
    </row>
    <row r="74" ht="14.25" customHeight="1">
      <c r="A74" s="13" t="s">
        <v>332</v>
      </c>
      <c r="B74" s="14">
        <v>42205.0</v>
      </c>
      <c r="C74" s="15">
        <v>2015.0</v>
      </c>
      <c r="D74" s="15" t="s">
        <v>139</v>
      </c>
      <c r="E74" s="16">
        <v>7.0</v>
      </c>
      <c r="F74" s="13" t="s">
        <v>153</v>
      </c>
      <c r="G74" s="13" t="s">
        <v>154</v>
      </c>
      <c r="H74" s="13" t="s">
        <v>333</v>
      </c>
      <c r="I74" s="17" t="s">
        <v>107</v>
      </c>
      <c r="J74" s="13" t="s">
        <v>143</v>
      </c>
      <c r="K74" s="13"/>
      <c r="L74" s="13" t="s">
        <v>167</v>
      </c>
      <c r="M74" s="13" t="s">
        <v>193</v>
      </c>
      <c r="N74" s="13" t="s">
        <v>88</v>
      </c>
      <c r="O74" s="13">
        <v>0.0</v>
      </c>
      <c r="P74" s="18" t="s">
        <v>147</v>
      </c>
      <c r="Q74" s="19">
        <v>1.0</v>
      </c>
      <c r="R74" s="20">
        <v>0.1</v>
      </c>
      <c r="S74" s="21">
        <v>23.0</v>
      </c>
      <c r="T74" s="21">
        <v>23.0</v>
      </c>
      <c r="U74" s="22">
        <v>132648.9</v>
      </c>
      <c r="V74" s="21">
        <v>3050.9247</v>
      </c>
      <c r="W74" s="13">
        <v>1209.0</v>
      </c>
      <c r="X74" s="13">
        <v>1.0</v>
      </c>
      <c r="Y74" s="13">
        <v>10.0</v>
      </c>
      <c r="Z74" s="13">
        <v>10.0</v>
      </c>
      <c r="AA74" s="13">
        <v>1.0</v>
      </c>
      <c r="AB74" s="13">
        <v>1.0</v>
      </c>
      <c r="AC74" s="21">
        <v>0.0</v>
      </c>
      <c r="AD74" s="21">
        <v>0.0</v>
      </c>
      <c r="AE74" s="13">
        <v>0.0</v>
      </c>
      <c r="AF74" s="13">
        <v>0.0</v>
      </c>
      <c r="AG74" s="13">
        <v>0.0</v>
      </c>
      <c r="AH74" s="13" t="b">
        <v>0</v>
      </c>
      <c r="AI74" s="13">
        <v>70.0</v>
      </c>
      <c r="AJ74" s="13" t="s">
        <v>194</v>
      </c>
      <c r="AK74" s="23" t="s">
        <v>334</v>
      </c>
      <c r="AL74" s="13" t="s">
        <v>150</v>
      </c>
      <c r="AM74" s="18" t="s">
        <v>151</v>
      </c>
    </row>
    <row r="75" ht="14.25" customHeight="1">
      <c r="A75" s="13" t="s">
        <v>335</v>
      </c>
      <c r="B75" s="14">
        <v>42205.0</v>
      </c>
      <c r="C75" s="15">
        <v>2015.0</v>
      </c>
      <c r="D75" s="15" t="s">
        <v>139</v>
      </c>
      <c r="E75" s="16">
        <v>7.0</v>
      </c>
      <c r="F75" s="13" t="s">
        <v>153</v>
      </c>
      <c r="G75" s="13" t="s">
        <v>154</v>
      </c>
      <c r="H75" s="13" t="s">
        <v>336</v>
      </c>
      <c r="I75" s="17" t="s">
        <v>107</v>
      </c>
      <c r="J75" s="13" t="s">
        <v>143</v>
      </c>
      <c r="K75" s="13"/>
      <c r="L75" s="13" t="s">
        <v>167</v>
      </c>
      <c r="M75" s="13" t="s">
        <v>193</v>
      </c>
      <c r="N75" s="13" t="s">
        <v>88</v>
      </c>
      <c r="O75" s="13">
        <v>0.0</v>
      </c>
      <c r="P75" s="18" t="s">
        <v>147</v>
      </c>
      <c r="Q75" s="19">
        <v>1.0</v>
      </c>
      <c r="R75" s="20">
        <v>0.1</v>
      </c>
      <c r="S75" s="21">
        <v>23.0</v>
      </c>
      <c r="T75" s="21">
        <v>23.0</v>
      </c>
      <c r="U75" s="22">
        <v>129686.52</v>
      </c>
      <c r="V75" s="21">
        <v>2982.7899600000005</v>
      </c>
      <c r="W75" s="13">
        <v>1182.0</v>
      </c>
      <c r="X75" s="13">
        <v>1.0</v>
      </c>
      <c r="Y75" s="13">
        <v>10.0</v>
      </c>
      <c r="Z75" s="13">
        <v>10.0</v>
      </c>
      <c r="AA75" s="13">
        <v>1.0</v>
      </c>
      <c r="AB75" s="13">
        <v>1.0</v>
      </c>
      <c r="AC75" s="21">
        <v>0.0</v>
      </c>
      <c r="AD75" s="21">
        <v>0.0</v>
      </c>
      <c r="AE75" s="13">
        <v>0.0</v>
      </c>
      <c r="AF75" s="13">
        <v>0.0</v>
      </c>
      <c r="AG75" s="13">
        <v>0.0</v>
      </c>
      <c r="AH75" s="13" t="b">
        <v>0</v>
      </c>
      <c r="AI75" s="13">
        <v>72.0</v>
      </c>
      <c r="AJ75" s="13" t="s">
        <v>194</v>
      </c>
      <c r="AK75" s="23" t="s">
        <v>337</v>
      </c>
      <c r="AL75" s="13" t="s">
        <v>150</v>
      </c>
      <c r="AM75" s="18" t="s">
        <v>151</v>
      </c>
    </row>
    <row r="76" ht="14.25" customHeight="1">
      <c r="A76" s="13" t="s">
        <v>335</v>
      </c>
      <c r="B76" s="14">
        <v>42205.0</v>
      </c>
      <c r="C76" s="15">
        <v>2015.0</v>
      </c>
      <c r="D76" s="15" t="s">
        <v>139</v>
      </c>
      <c r="E76" s="16">
        <v>7.0</v>
      </c>
      <c r="F76" s="13" t="s">
        <v>185</v>
      </c>
      <c r="G76" s="13" t="s">
        <v>186</v>
      </c>
      <c r="H76" s="13" t="s">
        <v>336</v>
      </c>
      <c r="I76" s="17" t="s">
        <v>107</v>
      </c>
      <c r="J76" s="13" t="s">
        <v>143</v>
      </c>
      <c r="K76" s="13"/>
      <c r="L76" s="13" t="s">
        <v>167</v>
      </c>
      <c r="M76" s="13" t="s">
        <v>193</v>
      </c>
      <c r="N76" s="13" t="s">
        <v>88</v>
      </c>
      <c r="O76" s="13">
        <v>0.0</v>
      </c>
      <c r="P76" s="18" t="s">
        <v>147</v>
      </c>
      <c r="Q76" s="19">
        <v>1.0</v>
      </c>
      <c r="R76" s="20">
        <v>0.1</v>
      </c>
      <c r="S76" s="21">
        <v>23.0</v>
      </c>
      <c r="T76" s="21">
        <v>23.0</v>
      </c>
      <c r="U76" s="22">
        <v>129686.52</v>
      </c>
      <c r="V76" s="21">
        <v>2982.7899600000005</v>
      </c>
      <c r="W76" s="13">
        <v>1182.0</v>
      </c>
      <c r="X76" s="13">
        <v>1.0</v>
      </c>
      <c r="Y76" s="13">
        <v>10.0</v>
      </c>
      <c r="Z76" s="13">
        <v>10.0</v>
      </c>
      <c r="AA76" s="13">
        <v>1.0</v>
      </c>
      <c r="AB76" s="13">
        <v>1.0</v>
      </c>
      <c r="AC76" s="21">
        <v>0.0</v>
      </c>
      <c r="AD76" s="21">
        <v>0.0</v>
      </c>
      <c r="AE76" s="13">
        <v>0.0</v>
      </c>
      <c r="AF76" s="13">
        <v>0.0</v>
      </c>
      <c r="AG76" s="13">
        <v>0.0</v>
      </c>
      <c r="AH76" s="13" t="b">
        <v>0</v>
      </c>
      <c r="AI76" s="13">
        <v>72.0</v>
      </c>
      <c r="AJ76" s="13" t="s">
        <v>194</v>
      </c>
      <c r="AK76" s="23" t="s">
        <v>337</v>
      </c>
      <c r="AL76" s="13" t="s">
        <v>150</v>
      </c>
      <c r="AM76" s="18" t="s">
        <v>151</v>
      </c>
    </row>
    <row r="77" ht="14.25" customHeight="1">
      <c r="A77" s="13" t="s">
        <v>344</v>
      </c>
      <c r="B77" s="14">
        <v>42206.0</v>
      </c>
      <c r="C77" s="15">
        <v>2015.0</v>
      </c>
      <c r="D77" s="15" t="s">
        <v>139</v>
      </c>
      <c r="E77" s="16">
        <v>7.0</v>
      </c>
      <c r="F77" s="13" t="s">
        <v>185</v>
      </c>
      <c r="G77" s="13" t="s">
        <v>186</v>
      </c>
      <c r="H77" s="13" t="s">
        <v>345</v>
      </c>
      <c r="I77" s="17" t="s">
        <v>107</v>
      </c>
      <c r="J77" s="13" t="s">
        <v>173</v>
      </c>
      <c r="K77" s="13"/>
      <c r="L77" s="13" t="s">
        <v>174</v>
      </c>
      <c r="M77" s="13" t="s">
        <v>168</v>
      </c>
      <c r="N77" s="13" t="s">
        <v>67</v>
      </c>
      <c r="O77" s="13">
        <v>0.0</v>
      </c>
      <c r="P77" s="18" t="s">
        <v>147</v>
      </c>
      <c r="Q77" s="19">
        <v>1.0</v>
      </c>
      <c r="R77" s="20">
        <v>1.0</v>
      </c>
      <c r="S77" s="21">
        <v>43.0</v>
      </c>
      <c r="T77" s="21">
        <v>43.0</v>
      </c>
      <c r="U77" s="22">
        <v>11122.22</v>
      </c>
      <c r="V77" s="21">
        <v>4782.5545999999995</v>
      </c>
      <c r="W77" s="13">
        <v>143.0</v>
      </c>
      <c r="X77" s="13">
        <v>1.0</v>
      </c>
      <c r="Y77" s="13">
        <v>9.0</v>
      </c>
      <c r="Z77" s="13">
        <v>0.0</v>
      </c>
      <c r="AA77" s="13">
        <v>3.0</v>
      </c>
      <c r="AB77" s="13">
        <v>10.0</v>
      </c>
      <c r="AC77" s="21">
        <v>0.0</v>
      </c>
      <c r="AD77" s="21">
        <v>20.0</v>
      </c>
      <c r="AE77" s="13">
        <v>0.0</v>
      </c>
      <c r="AF77" s="13">
        <v>2.0</v>
      </c>
      <c r="AG77" s="13">
        <v>0.0</v>
      </c>
      <c r="AH77" s="13" t="b">
        <v>0</v>
      </c>
      <c r="AI77" s="13">
        <v>32.0</v>
      </c>
      <c r="AJ77" s="13" t="s">
        <v>176</v>
      </c>
      <c r="AK77" s="23" t="s">
        <v>346</v>
      </c>
      <c r="AL77" s="13" t="s">
        <v>150</v>
      </c>
      <c r="AM77" s="18" t="s">
        <v>151</v>
      </c>
    </row>
    <row r="78" ht="14.25" customHeight="1">
      <c r="A78" s="13" t="s">
        <v>347</v>
      </c>
      <c r="B78" s="14">
        <v>42207.0</v>
      </c>
      <c r="C78" s="15">
        <v>2015.0</v>
      </c>
      <c r="D78" s="15" t="s">
        <v>139</v>
      </c>
      <c r="E78" s="16">
        <v>7.0</v>
      </c>
      <c r="F78" s="13" t="s">
        <v>203</v>
      </c>
      <c r="G78" s="13" t="s">
        <v>204</v>
      </c>
      <c r="H78" s="13" t="s">
        <v>348</v>
      </c>
      <c r="I78" s="17" t="s">
        <v>107</v>
      </c>
      <c r="J78" s="13" t="s">
        <v>206</v>
      </c>
      <c r="K78" s="13"/>
      <c r="L78" s="13" t="s">
        <v>174</v>
      </c>
      <c r="M78" s="13" t="s">
        <v>193</v>
      </c>
      <c r="N78" s="13" t="s">
        <v>349</v>
      </c>
      <c r="O78" s="13">
        <v>0.0</v>
      </c>
      <c r="P78" s="18" t="s">
        <v>147</v>
      </c>
      <c r="Q78" s="19">
        <v>3.0</v>
      </c>
      <c r="R78" s="20">
        <v>0.333333333333333</v>
      </c>
      <c r="S78" s="21">
        <v>31.0</v>
      </c>
      <c r="T78" s="21">
        <v>93.0</v>
      </c>
      <c r="U78" s="22">
        <v>103934.78</v>
      </c>
      <c r="V78" s="21">
        <v>32219.781799999968</v>
      </c>
      <c r="W78" s="13">
        <v>683.0</v>
      </c>
      <c r="X78" s="13">
        <v>3.0</v>
      </c>
      <c r="Y78" s="13">
        <v>8.0</v>
      </c>
      <c r="Z78" s="13">
        <v>0.0</v>
      </c>
      <c r="AA78" s="13">
        <v>1.0</v>
      </c>
      <c r="AB78" s="13">
        <v>9.0</v>
      </c>
      <c r="AC78" s="21">
        <v>0.0</v>
      </c>
      <c r="AD78" s="21">
        <v>10.0</v>
      </c>
      <c r="AE78" s="13">
        <v>0.0</v>
      </c>
      <c r="AF78" s="13">
        <v>1.0</v>
      </c>
      <c r="AG78" s="13">
        <v>0.0</v>
      </c>
      <c r="AH78" s="13" t="b">
        <v>0</v>
      </c>
      <c r="AI78" s="13">
        <v>8.0</v>
      </c>
      <c r="AJ78" s="13" t="s">
        <v>180</v>
      </c>
      <c r="AK78" s="23" t="s">
        <v>350</v>
      </c>
      <c r="AL78" s="13" t="s">
        <v>150</v>
      </c>
      <c r="AM78" s="18" t="s">
        <v>151</v>
      </c>
    </row>
    <row r="79" ht="14.25" customHeight="1">
      <c r="A79" s="13" t="s">
        <v>351</v>
      </c>
      <c r="B79" s="14">
        <v>42207.0</v>
      </c>
      <c r="C79" s="15">
        <v>2015.0</v>
      </c>
      <c r="D79" s="15" t="s">
        <v>139</v>
      </c>
      <c r="E79" s="16">
        <v>7.0</v>
      </c>
      <c r="F79" s="13" t="s">
        <v>185</v>
      </c>
      <c r="G79" s="13" t="s">
        <v>186</v>
      </c>
      <c r="H79" s="13" t="s">
        <v>352</v>
      </c>
      <c r="I79" s="17" t="s">
        <v>107</v>
      </c>
      <c r="J79" s="13" t="s">
        <v>143</v>
      </c>
      <c r="K79" s="13"/>
      <c r="L79" s="13" t="s">
        <v>221</v>
      </c>
      <c r="M79" s="13" t="s">
        <v>193</v>
      </c>
      <c r="N79" s="13" t="s">
        <v>349</v>
      </c>
      <c r="O79" s="13">
        <v>0.0</v>
      </c>
      <c r="P79" s="18" t="s">
        <v>147</v>
      </c>
      <c r="Q79" s="19">
        <v>1.0</v>
      </c>
      <c r="R79" s="20">
        <v>0.05</v>
      </c>
      <c r="S79" s="21">
        <v>37.0</v>
      </c>
      <c r="T79" s="21">
        <v>37.0</v>
      </c>
      <c r="U79" s="22">
        <v>103630.43</v>
      </c>
      <c r="V79" s="21">
        <v>1917.162955</v>
      </c>
      <c r="W79" s="13">
        <v>681.0</v>
      </c>
      <c r="X79" s="13">
        <v>1.0</v>
      </c>
      <c r="Y79" s="13">
        <v>10.0</v>
      </c>
      <c r="Z79" s="13">
        <v>6.0</v>
      </c>
      <c r="AA79" s="13">
        <v>1.0</v>
      </c>
      <c r="AB79" s="13">
        <v>9.0</v>
      </c>
      <c r="AC79" s="21">
        <v>0.0</v>
      </c>
      <c r="AD79" s="21">
        <v>10.0</v>
      </c>
      <c r="AE79" s="13">
        <v>0.0</v>
      </c>
      <c r="AF79" s="13">
        <v>1.0</v>
      </c>
      <c r="AG79" s="13">
        <v>0.0</v>
      </c>
      <c r="AH79" s="13" t="b">
        <v>0</v>
      </c>
      <c r="AI79" s="13">
        <v>56.0</v>
      </c>
      <c r="AJ79" s="13" t="s">
        <v>353</v>
      </c>
      <c r="AK79" s="23" t="s">
        <v>354</v>
      </c>
      <c r="AL79" s="13" t="s">
        <v>150</v>
      </c>
      <c r="AM79" s="18" t="s">
        <v>151</v>
      </c>
    </row>
    <row r="80" ht="14.25" customHeight="1">
      <c r="A80" s="13" t="s">
        <v>355</v>
      </c>
      <c r="B80" s="14">
        <v>42208.0</v>
      </c>
      <c r="C80" s="15">
        <v>2015.0</v>
      </c>
      <c r="D80" s="15" t="s">
        <v>139</v>
      </c>
      <c r="E80" s="16">
        <v>7.0</v>
      </c>
      <c r="F80" s="13" t="s">
        <v>140</v>
      </c>
      <c r="G80" s="13" t="s">
        <v>141</v>
      </c>
      <c r="H80" s="13" t="s">
        <v>356</v>
      </c>
      <c r="I80" s="17" t="s">
        <v>107</v>
      </c>
      <c r="J80" s="13" t="s">
        <v>173</v>
      </c>
      <c r="K80" s="13"/>
      <c r="L80" s="13" t="s">
        <v>174</v>
      </c>
      <c r="M80" s="13" t="s">
        <v>145</v>
      </c>
      <c r="N80" s="13" t="s">
        <v>4</v>
      </c>
      <c r="O80" s="13">
        <v>0.0</v>
      </c>
      <c r="P80" s="18" t="s">
        <v>147</v>
      </c>
      <c r="Q80" s="19">
        <v>3.0</v>
      </c>
      <c r="R80" s="20">
        <v>1.0</v>
      </c>
      <c r="S80" s="21">
        <v>90.0</v>
      </c>
      <c r="T80" s="21">
        <v>270.0</v>
      </c>
      <c r="U80" s="22">
        <v>22400.0</v>
      </c>
      <c r="V80" s="21">
        <v>60480.00000000001</v>
      </c>
      <c r="W80" s="13">
        <v>0.0</v>
      </c>
      <c r="X80" s="13">
        <v>6.0</v>
      </c>
      <c r="Y80" s="13">
        <v>10.0</v>
      </c>
      <c r="Z80" s="13">
        <v>10.0</v>
      </c>
      <c r="AA80" s="13">
        <v>6.0</v>
      </c>
      <c r="AB80" s="13">
        <v>10.0</v>
      </c>
      <c r="AC80" s="21">
        <v>10.0</v>
      </c>
      <c r="AD80" s="21">
        <v>30.0</v>
      </c>
      <c r="AE80" s="13">
        <v>8.0</v>
      </c>
      <c r="AF80" s="13">
        <v>12.0</v>
      </c>
      <c r="AG80" s="13">
        <v>1.0</v>
      </c>
      <c r="AH80" s="13" t="b">
        <v>1</v>
      </c>
      <c r="AI80" s="13">
        <v>5.0</v>
      </c>
      <c r="AJ80" s="13" t="s">
        <v>163</v>
      </c>
      <c r="AK80" s="23" t="s">
        <v>357</v>
      </c>
      <c r="AL80" s="13" t="s">
        <v>150</v>
      </c>
      <c r="AM80" s="18" t="s">
        <v>151</v>
      </c>
    </row>
    <row r="81" ht="14.25" customHeight="1">
      <c r="A81" s="13" t="s">
        <v>358</v>
      </c>
      <c r="B81" s="14">
        <v>42208.0</v>
      </c>
      <c r="C81" s="15">
        <v>2015.0</v>
      </c>
      <c r="D81" s="15" t="s">
        <v>139</v>
      </c>
      <c r="E81" s="16">
        <v>7.0</v>
      </c>
      <c r="F81" s="13" t="s">
        <v>153</v>
      </c>
      <c r="G81" s="13" t="s">
        <v>154</v>
      </c>
      <c r="H81" s="13" t="s">
        <v>359</v>
      </c>
      <c r="I81" s="17" t="s">
        <v>107</v>
      </c>
      <c r="J81" s="13" t="s">
        <v>143</v>
      </c>
      <c r="K81" s="13"/>
      <c r="L81" s="13" t="s">
        <v>144</v>
      </c>
      <c r="M81" s="13" t="s">
        <v>193</v>
      </c>
      <c r="N81" s="13" t="s">
        <v>360</v>
      </c>
      <c r="O81" s="13">
        <v>0.0</v>
      </c>
      <c r="P81" s="18" t="s">
        <v>147</v>
      </c>
      <c r="Q81" s="19">
        <v>1.0</v>
      </c>
      <c r="R81" s="20">
        <v>0.1</v>
      </c>
      <c r="S81" s="21">
        <v>23.0</v>
      </c>
      <c r="T81" s="21">
        <v>23.0</v>
      </c>
      <c r="U81" s="22">
        <v>1100115.94</v>
      </c>
      <c r="V81" s="21">
        <v>25302.66662</v>
      </c>
      <c r="W81" s="13">
        <v>10844.0</v>
      </c>
      <c r="X81" s="13">
        <v>1.0</v>
      </c>
      <c r="Y81" s="13">
        <v>10.0</v>
      </c>
      <c r="Z81" s="13">
        <v>10.0</v>
      </c>
      <c r="AA81" s="13">
        <v>1.0</v>
      </c>
      <c r="AB81" s="13">
        <v>1.0</v>
      </c>
      <c r="AC81" s="21">
        <v>0.0</v>
      </c>
      <c r="AD81" s="21">
        <v>0.0</v>
      </c>
      <c r="AE81" s="13">
        <v>0.0</v>
      </c>
      <c r="AF81" s="13">
        <v>0.0</v>
      </c>
      <c r="AG81" s="13">
        <v>0.0</v>
      </c>
      <c r="AH81" s="13" t="b">
        <v>0</v>
      </c>
      <c r="AI81" s="13">
        <v>52.0</v>
      </c>
      <c r="AJ81" s="13" t="s">
        <v>194</v>
      </c>
      <c r="AK81" s="23" t="s">
        <v>361</v>
      </c>
      <c r="AL81" s="13" t="s">
        <v>150</v>
      </c>
      <c r="AM81" s="18" t="s">
        <v>151</v>
      </c>
    </row>
    <row r="82" ht="14.25" customHeight="1">
      <c r="A82" s="13" t="s">
        <v>362</v>
      </c>
      <c r="B82" s="14">
        <v>42209.0</v>
      </c>
      <c r="C82" s="15">
        <v>2015.0</v>
      </c>
      <c r="D82" s="15" t="s">
        <v>139</v>
      </c>
      <c r="E82" s="16">
        <v>7.0</v>
      </c>
      <c r="F82" s="13" t="s">
        <v>140</v>
      </c>
      <c r="G82" s="13" t="s">
        <v>141</v>
      </c>
      <c r="H82" s="13" t="s">
        <v>363</v>
      </c>
      <c r="I82" s="17" t="s">
        <v>107</v>
      </c>
      <c r="J82" s="13" t="s">
        <v>143</v>
      </c>
      <c r="K82" s="13"/>
      <c r="L82" s="13" t="s">
        <v>144</v>
      </c>
      <c r="M82" s="13" t="s">
        <v>168</v>
      </c>
      <c r="N82" s="13" t="s">
        <v>91</v>
      </c>
      <c r="O82" s="13">
        <v>0.0</v>
      </c>
      <c r="P82" s="18" t="s">
        <v>147</v>
      </c>
      <c r="Q82" s="19">
        <v>1.0</v>
      </c>
      <c r="R82" s="20">
        <v>0.125</v>
      </c>
      <c r="S82" s="21">
        <v>32.0</v>
      </c>
      <c r="T82" s="21">
        <v>32.0</v>
      </c>
      <c r="U82" s="22">
        <v>109406.35</v>
      </c>
      <c r="V82" s="21">
        <v>4376.254</v>
      </c>
      <c r="W82" s="13">
        <v>634.0</v>
      </c>
      <c r="X82" s="13">
        <v>1.0</v>
      </c>
      <c r="Y82" s="13">
        <v>10.0</v>
      </c>
      <c r="Z82" s="13">
        <v>10.0</v>
      </c>
      <c r="AA82" s="13">
        <v>1.0</v>
      </c>
      <c r="AB82" s="13">
        <v>10.0</v>
      </c>
      <c r="AC82" s="21">
        <v>0.0</v>
      </c>
      <c r="AD82" s="21">
        <v>0.0</v>
      </c>
      <c r="AE82" s="13">
        <v>0.0</v>
      </c>
      <c r="AF82" s="13">
        <v>0.0</v>
      </c>
      <c r="AG82" s="13">
        <v>0.0</v>
      </c>
      <c r="AH82" s="13" t="b">
        <v>0</v>
      </c>
      <c r="AI82" s="13">
        <v>11.0</v>
      </c>
      <c r="AJ82" s="13" t="s">
        <v>169</v>
      </c>
      <c r="AK82" s="23" t="s">
        <v>364</v>
      </c>
      <c r="AL82" s="13" t="s">
        <v>150</v>
      </c>
      <c r="AM82" s="18" t="s">
        <v>151</v>
      </c>
    </row>
    <row r="83" ht="14.25" customHeight="1">
      <c r="A83" s="13" t="s">
        <v>362</v>
      </c>
      <c r="B83" s="14">
        <v>42209.0</v>
      </c>
      <c r="C83" s="15">
        <v>2015.0</v>
      </c>
      <c r="D83" s="15" t="s">
        <v>139</v>
      </c>
      <c r="E83" s="16">
        <v>7.0</v>
      </c>
      <c r="F83" s="13" t="s">
        <v>153</v>
      </c>
      <c r="G83" s="13" t="s">
        <v>154</v>
      </c>
      <c r="H83" s="13" t="s">
        <v>363</v>
      </c>
      <c r="I83" s="17" t="s">
        <v>107</v>
      </c>
      <c r="J83" s="13" t="s">
        <v>143</v>
      </c>
      <c r="K83" s="13"/>
      <c r="L83" s="13" t="s">
        <v>144</v>
      </c>
      <c r="M83" s="13" t="s">
        <v>168</v>
      </c>
      <c r="N83" s="13" t="s">
        <v>91</v>
      </c>
      <c r="O83" s="13">
        <v>0.0</v>
      </c>
      <c r="P83" s="18" t="s">
        <v>147</v>
      </c>
      <c r="Q83" s="19">
        <v>1.0</v>
      </c>
      <c r="R83" s="20">
        <v>0.125</v>
      </c>
      <c r="S83" s="21">
        <v>23.0</v>
      </c>
      <c r="T83" s="21">
        <v>23.0</v>
      </c>
      <c r="U83" s="22">
        <v>109406.35</v>
      </c>
      <c r="V83" s="21">
        <v>3145.4325625</v>
      </c>
      <c r="W83" s="13">
        <v>634.0</v>
      </c>
      <c r="X83" s="13">
        <v>1.0</v>
      </c>
      <c r="Y83" s="13">
        <v>10.0</v>
      </c>
      <c r="Z83" s="13">
        <v>10.0</v>
      </c>
      <c r="AA83" s="13">
        <v>1.0</v>
      </c>
      <c r="AB83" s="13">
        <v>1.0</v>
      </c>
      <c r="AC83" s="21">
        <v>0.0</v>
      </c>
      <c r="AD83" s="21">
        <v>0.0</v>
      </c>
      <c r="AE83" s="13">
        <v>0.0</v>
      </c>
      <c r="AF83" s="13">
        <v>0.0</v>
      </c>
      <c r="AG83" s="13">
        <v>0.0</v>
      </c>
      <c r="AH83" s="13" t="b">
        <v>0</v>
      </c>
      <c r="AI83" s="13">
        <v>11.0</v>
      </c>
      <c r="AJ83" s="13" t="s">
        <v>169</v>
      </c>
      <c r="AK83" s="23" t="s">
        <v>364</v>
      </c>
      <c r="AL83" s="13" t="s">
        <v>150</v>
      </c>
      <c r="AM83" s="18" t="s">
        <v>151</v>
      </c>
    </row>
    <row r="84" ht="14.25" customHeight="1">
      <c r="A84" s="13" t="s">
        <v>365</v>
      </c>
      <c r="B84" s="14">
        <v>42209.0</v>
      </c>
      <c r="C84" s="15">
        <v>2015.0</v>
      </c>
      <c r="D84" s="15" t="s">
        <v>139</v>
      </c>
      <c r="E84" s="16">
        <v>7.0</v>
      </c>
      <c r="F84" s="13" t="s">
        <v>140</v>
      </c>
      <c r="G84" s="13" t="s">
        <v>141</v>
      </c>
      <c r="H84" s="13" t="s">
        <v>366</v>
      </c>
      <c r="I84" s="17" t="s">
        <v>107</v>
      </c>
      <c r="J84" s="13" t="s">
        <v>143</v>
      </c>
      <c r="K84" s="13"/>
      <c r="L84" s="13" t="s">
        <v>144</v>
      </c>
      <c r="M84" s="13" t="s">
        <v>168</v>
      </c>
      <c r="N84" s="13" t="s">
        <v>91</v>
      </c>
      <c r="O84" s="13">
        <v>0.0</v>
      </c>
      <c r="P84" s="18" t="s">
        <v>147</v>
      </c>
      <c r="Q84" s="19">
        <v>1.0</v>
      </c>
      <c r="R84" s="20">
        <v>0.1</v>
      </c>
      <c r="S84" s="21">
        <v>32.0</v>
      </c>
      <c r="T84" s="21">
        <v>32.0</v>
      </c>
      <c r="U84" s="22">
        <v>222264.0</v>
      </c>
      <c r="V84" s="21">
        <v>7112.448</v>
      </c>
      <c r="W84" s="13">
        <v>1288.0</v>
      </c>
      <c r="X84" s="13">
        <v>1.0</v>
      </c>
      <c r="Y84" s="13">
        <v>8.0</v>
      </c>
      <c r="Z84" s="13">
        <v>10.0</v>
      </c>
      <c r="AA84" s="13">
        <v>3.0</v>
      </c>
      <c r="AB84" s="13">
        <v>10.0</v>
      </c>
      <c r="AC84" s="21">
        <v>0.0</v>
      </c>
      <c r="AD84" s="21">
        <v>0.0</v>
      </c>
      <c r="AE84" s="13">
        <v>0.0</v>
      </c>
      <c r="AF84" s="13">
        <v>0.0</v>
      </c>
      <c r="AG84" s="13">
        <v>0.0</v>
      </c>
      <c r="AH84" s="13" t="b">
        <v>0</v>
      </c>
      <c r="AI84" s="13">
        <v>14.0</v>
      </c>
      <c r="AJ84" s="13" t="s">
        <v>180</v>
      </c>
      <c r="AK84" s="23" t="s">
        <v>367</v>
      </c>
      <c r="AL84" s="13" t="s">
        <v>150</v>
      </c>
      <c r="AM84" s="18" t="s">
        <v>151</v>
      </c>
    </row>
    <row r="85" ht="14.25" customHeight="1">
      <c r="A85" s="13" t="s">
        <v>365</v>
      </c>
      <c r="B85" s="14">
        <v>42209.0</v>
      </c>
      <c r="C85" s="15">
        <v>2015.0</v>
      </c>
      <c r="D85" s="15" t="s">
        <v>139</v>
      </c>
      <c r="E85" s="16">
        <v>7.0</v>
      </c>
      <c r="F85" s="13" t="s">
        <v>153</v>
      </c>
      <c r="G85" s="13" t="s">
        <v>154</v>
      </c>
      <c r="H85" s="13" t="s">
        <v>366</v>
      </c>
      <c r="I85" s="17" t="s">
        <v>107</v>
      </c>
      <c r="J85" s="13" t="s">
        <v>143</v>
      </c>
      <c r="K85" s="13"/>
      <c r="L85" s="13" t="s">
        <v>144</v>
      </c>
      <c r="M85" s="13" t="s">
        <v>168</v>
      </c>
      <c r="N85" s="13" t="s">
        <v>91</v>
      </c>
      <c r="O85" s="13">
        <v>0.0</v>
      </c>
      <c r="P85" s="18" t="s">
        <v>147</v>
      </c>
      <c r="Q85" s="19">
        <v>1.0</v>
      </c>
      <c r="R85" s="20">
        <v>0.1</v>
      </c>
      <c r="S85" s="21">
        <v>32.0</v>
      </c>
      <c r="T85" s="21">
        <v>32.0</v>
      </c>
      <c r="U85" s="22">
        <v>222264.0</v>
      </c>
      <c r="V85" s="21">
        <v>7112.448</v>
      </c>
      <c r="W85" s="13">
        <v>1288.0</v>
      </c>
      <c r="X85" s="13">
        <v>1.0</v>
      </c>
      <c r="Y85" s="13">
        <v>8.0</v>
      </c>
      <c r="Z85" s="13">
        <v>10.0</v>
      </c>
      <c r="AA85" s="13">
        <v>3.0</v>
      </c>
      <c r="AB85" s="13">
        <v>10.0</v>
      </c>
      <c r="AC85" s="21">
        <v>0.0</v>
      </c>
      <c r="AD85" s="21">
        <v>0.0</v>
      </c>
      <c r="AE85" s="13">
        <v>0.0</v>
      </c>
      <c r="AF85" s="13">
        <v>0.0</v>
      </c>
      <c r="AG85" s="13">
        <v>0.0</v>
      </c>
      <c r="AH85" s="13" t="b">
        <v>0</v>
      </c>
      <c r="AI85" s="13">
        <v>14.0</v>
      </c>
      <c r="AJ85" s="13" t="s">
        <v>180</v>
      </c>
      <c r="AK85" s="23" t="s">
        <v>367</v>
      </c>
      <c r="AL85" s="13" t="s">
        <v>150</v>
      </c>
      <c r="AM85" s="18" t="s">
        <v>151</v>
      </c>
    </row>
    <row r="86" ht="14.25" customHeight="1">
      <c r="A86" s="13" t="s">
        <v>365</v>
      </c>
      <c r="B86" s="14">
        <v>42209.0</v>
      </c>
      <c r="C86" s="15">
        <v>2015.0</v>
      </c>
      <c r="D86" s="15" t="s">
        <v>139</v>
      </c>
      <c r="E86" s="16">
        <v>7.0</v>
      </c>
      <c r="F86" s="13" t="s">
        <v>185</v>
      </c>
      <c r="G86" s="13" t="s">
        <v>186</v>
      </c>
      <c r="H86" s="13" t="s">
        <v>366</v>
      </c>
      <c r="I86" s="17" t="s">
        <v>107</v>
      </c>
      <c r="J86" s="13" t="s">
        <v>143</v>
      </c>
      <c r="K86" s="13"/>
      <c r="L86" s="13" t="s">
        <v>144</v>
      </c>
      <c r="M86" s="13" t="s">
        <v>168</v>
      </c>
      <c r="N86" s="13" t="s">
        <v>91</v>
      </c>
      <c r="O86" s="13">
        <v>0.0</v>
      </c>
      <c r="P86" s="18" t="s">
        <v>147</v>
      </c>
      <c r="Q86" s="19">
        <v>1.0</v>
      </c>
      <c r="R86" s="20">
        <v>0.0666666666666666</v>
      </c>
      <c r="S86" s="21">
        <v>21.0</v>
      </c>
      <c r="T86" s="21">
        <v>21.0</v>
      </c>
      <c r="U86" s="22">
        <v>222264.0</v>
      </c>
      <c r="V86" s="21">
        <v>3111.6959999999967</v>
      </c>
      <c r="W86" s="13">
        <v>1288.0</v>
      </c>
      <c r="X86" s="13">
        <v>1.0</v>
      </c>
      <c r="Y86" s="13">
        <v>8.0</v>
      </c>
      <c r="Z86" s="13">
        <v>10.0</v>
      </c>
      <c r="AA86" s="13">
        <v>1.0</v>
      </c>
      <c r="AB86" s="13">
        <v>1.0</v>
      </c>
      <c r="AC86" s="21">
        <v>0.0</v>
      </c>
      <c r="AD86" s="21">
        <v>0.0</v>
      </c>
      <c r="AE86" s="13">
        <v>0.0</v>
      </c>
      <c r="AF86" s="13">
        <v>0.0</v>
      </c>
      <c r="AG86" s="13">
        <v>0.0</v>
      </c>
      <c r="AH86" s="13" t="b">
        <v>0</v>
      </c>
      <c r="AI86" s="13">
        <v>14.0</v>
      </c>
      <c r="AJ86" s="13" t="s">
        <v>180</v>
      </c>
      <c r="AK86" s="23" t="s">
        <v>367</v>
      </c>
      <c r="AL86" s="13" t="s">
        <v>150</v>
      </c>
      <c r="AM86" s="18" t="s">
        <v>151</v>
      </c>
    </row>
    <row r="87" ht="14.25" customHeight="1">
      <c r="A87" s="13" t="s">
        <v>368</v>
      </c>
      <c r="B87" s="14">
        <v>42210.0</v>
      </c>
      <c r="C87" s="15">
        <v>2015.0</v>
      </c>
      <c r="D87" s="15" t="s">
        <v>139</v>
      </c>
      <c r="E87" s="16">
        <v>7.0</v>
      </c>
      <c r="F87" s="13" t="s">
        <v>153</v>
      </c>
      <c r="G87" s="13" t="s">
        <v>154</v>
      </c>
      <c r="H87" s="13" t="s">
        <v>369</v>
      </c>
      <c r="I87" s="17" t="s">
        <v>107</v>
      </c>
      <c r="J87" s="13" t="s">
        <v>143</v>
      </c>
      <c r="K87" s="13"/>
      <c r="L87" s="13" t="s">
        <v>144</v>
      </c>
      <c r="M87" s="13" t="s">
        <v>168</v>
      </c>
      <c r="N87" s="13" t="s">
        <v>2</v>
      </c>
      <c r="O87" s="13">
        <v>0.0</v>
      </c>
      <c r="P87" s="18" t="s">
        <v>147</v>
      </c>
      <c r="Q87" s="19">
        <v>1.0</v>
      </c>
      <c r="R87" s="20">
        <v>0.0476190476190476</v>
      </c>
      <c r="S87" s="21">
        <v>30.0</v>
      </c>
      <c r="T87" s="21">
        <v>30.0</v>
      </c>
      <c r="U87" s="22">
        <v>171230.0</v>
      </c>
      <c r="V87" s="21">
        <v>2446.1428571428564</v>
      </c>
      <c r="W87" s="13">
        <v>849.0</v>
      </c>
      <c r="X87" s="13">
        <v>9.0</v>
      </c>
      <c r="Y87" s="13">
        <v>10.0</v>
      </c>
      <c r="Z87" s="13">
        <v>6.0</v>
      </c>
      <c r="AA87" s="13">
        <v>4.0</v>
      </c>
      <c r="AB87" s="13">
        <v>1.0</v>
      </c>
      <c r="AC87" s="21">
        <v>0.0</v>
      </c>
      <c r="AD87" s="21">
        <v>0.0</v>
      </c>
      <c r="AE87" s="13">
        <v>0.0</v>
      </c>
      <c r="AF87" s="13">
        <v>0.0</v>
      </c>
      <c r="AG87" s="13">
        <v>0.0</v>
      </c>
      <c r="AH87" s="13" t="b">
        <v>0</v>
      </c>
      <c r="AI87" s="13">
        <v>2.0</v>
      </c>
      <c r="AJ87" s="13" t="s">
        <v>163</v>
      </c>
      <c r="AK87" s="23" t="s">
        <v>370</v>
      </c>
      <c r="AL87" s="13" t="s">
        <v>150</v>
      </c>
      <c r="AM87" s="18" t="s">
        <v>151</v>
      </c>
    </row>
    <row r="88" ht="14.25" customHeight="1">
      <c r="A88" s="13" t="s">
        <v>371</v>
      </c>
      <c r="B88" s="14">
        <v>42211.0</v>
      </c>
      <c r="C88" s="15">
        <v>2015.0</v>
      </c>
      <c r="D88" s="15" t="s">
        <v>139</v>
      </c>
      <c r="E88" s="16">
        <v>7.0</v>
      </c>
      <c r="F88" s="13" t="s">
        <v>203</v>
      </c>
      <c r="G88" s="13" t="s">
        <v>204</v>
      </c>
      <c r="H88" s="13" t="s">
        <v>372</v>
      </c>
      <c r="I88" s="17" t="s">
        <v>107</v>
      </c>
      <c r="J88" s="13" t="s">
        <v>251</v>
      </c>
      <c r="K88" s="13"/>
      <c r="L88" s="13" t="s">
        <v>161</v>
      </c>
      <c r="M88" s="13" t="s">
        <v>168</v>
      </c>
      <c r="N88" s="13" t="s">
        <v>40</v>
      </c>
      <c r="O88" s="13">
        <v>0.0</v>
      </c>
      <c r="P88" s="18" t="s">
        <v>147</v>
      </c>
      <c r="Q88" s="19">
        <v>1.0</v>
      </c>
      <c r="R88" s="20">
        <v>0.142857142857142</v>
      </c>
      <c r="S88" s="21">
        <v>21.0</v>
      </c>
      <c r="T88" s="21">
        <v>21.0</v>
      </c>
      <c r="U88" s="22">
        <v>673063.39</v>
      </c>
      <c r="V88" s="21">
        <v>20191.90169999988</v>
      </c>
      <c r="W88" s="13">
        <v>2919.0</v>
      </c>
      <c r="X88" s="13">
        <v>9.0</v>
      </c>
      <c r="Y88" s="13">
        <v>10.0</v>
      </c>
      <c r="Z88" s="13">
        <v>0.0</v>
      </c>
      <c r="AA88" s="13">
        <v>1.0</v>
      </c>
      <c r="AB88" s="13">
        <v>1.0</v>
      </c>
      <c r="AC88" s="21">
        <v>0.0</v>
      </c>
      <c r="AD88" s="21">
        <v>0.0</v>
      </c>
      <c r="AE88" s="13">
        <v>0.0</v>
      </c>
      <c r="AF88" s="13">
        <v>0.0</v>
      </c>
      <c r="AG88" s="13">
        <v>0.0</v>
      </c>
      <c r="AH88" s="13" t="b">
        <v>0</v>
      </c>
      <c r="AI88" s="13">
        <v>2.0</v>
      </c>
      <c r="AJ88" s="13" t="s">
        <v>163</v>
      </c>
      <c r="AK88" s="23" t="s">
        <v>373</v>
      </c>
      <c r="AL88" s="13" t="s">
        <v>150</v>
      </c>
      <c r="AM88" s="18" t="s">
        <v>151</v>
      </c>
    </row>
    <row r="89" ht="14.25" customHeight="1">
      <c r="A89" s="13" t="s">
        <v>374</v>
      </c>
      <c r="B89" s="14">
        <v>42214.0</v>
      </c>
      <c r="C89" s="15">
        <v>2015.0</v>
      </c>
      <c r="D89" s="15" t="s">
        <v>139</v>
      </c>
      <c r="E89" s="16">
        <v>7.0</v>
      </c>
      <c r="F89" s="13" t="s">
        <v>188</v>
      </c>
      <c r="G89" s="13" t="s">
        <v>189</v>
      </c>
      <c r="H89" s="13" t="s">
        <v>375</v>
      </c>
      <c r="I89" s="17" t="s">
        <v>107</v>
      </c>
      <c r="J89" s="13" t="s">
        <v>243</v>
      </c>
      <c r="K89" s="13"/>
      <c r="L89" s="13" t="s">
        <v>221</v>
      </c>
      <c r="M89" s="13" t="s">
        <v>168</v>
      </c>
      <c r="N89" s="13" t="s">
        <v>40</v>
      </c>
      <c r="O89" s="13">
        <v>0.0</v>
      </c>
      <c r="P89" s="18" t="s">
        <v>147</v>
      </c>
      <c r="Q89" s="19">
        <v>1.0</v>
      </c>
      <c r="R89" s="20">
        <v>0.1</v>
      </c>
      <c r="S89" s="21">
        <v>18.0</v>
      </c>
      <c r="T89" s="21">
        <v>18.0</v>
      </c>
      <c r="U89" s="22">
        <v>19588.8</v>
      </c>
      <c r="V89" s="21">
        <v>352.5984</v>
      </c>
      <c r="W89" s="13">
        <v>176.0</v>
      </c>
      <c r="X89" s="13">
        <v>7.0</v>
      </c>
      <c r="Y89" s="13">
        <v>9.0</v>
      </c>
      <c r="Z89" s="13">
        <v>0.0</v>
      </c>
      <c r="AA89" s="13">
        <v>1.0</v>
      </c>
      <c r="AB89" s="13">
        <v>1.0</v>
      </c>
      <c r="AC89" s="21">
        <v>0.0</v>
      </c>
      <c r="AD89" s="21">
        <v>0.0</v>
      </c>
      <c r="AE89" s="13">
        <v>0.0</v>
      </c>
      <c r="AF89" s="13">
        <v>0.0</v>
      </c>
      <c r="AG89" s="13">
        <v>0.0</v>
      </c>
      <c r="AH89" s="13" t="b">
        <v>0</v>
      </c>
      <c r="AI89" s="13">
        <v>4.0</v>
      </c>
      <c r="AJ89" s="13" t="s">
        <v>176</v>
      </c>
      <c r="AK89" s="23" t="s">
        <v>376</v>
      </c>
      <c r="AL89" s="13" t="s">
        <v>150</v>
      </c>
      <c r="AM89" s="18" t="s">
        <v>151</v>
      </c>
    </row>
    <row r="90" ht="14.25" customHeight="1">
      <c r="A90" s="13" t="s">
        <v>374</v>
      </c>
      <c r="B90" s="14">
        <v>42214.0</v>
      </c>
      <c r="C90" s="15">
        <v>2015.0</v>
      </c>
      <c r="D90" s="15" t="s">
        <v>139</v>
      </c>
      <c r="E90" s="16">
        <v>7.0</v>
      </c>
      <c r="F90" s="13" t="s">
        <v>203</v>
      </c>
      <c r="G90" s="13" t="s">
        <v>204</v>
      </c>
      <c r="H90" s="13" t="s">
        <v>375</v>
      </c>
      <c r="I90" s="17" t="s">
        <v>107</v>
      </c>
      <c r="J90" s="13" t="s">
        <v>243</v>
      </c>
      <c r="K90" s="13"/>
      <c r="L90" s="13" t="s">
        <v>221</v>
      </c>
      <c r="M90" s="13" t="s">
        <v>168</v>
      </c>
      <c r="N90" s="13" t="s">
        <v>40</v>
      </c>
      <c r="O90" s="13">
        <v>0.0</v>
      </c>
      <c r="P90" s="18" t="s">
        <v>147</v>
      </c>
      <c r="Q90" s="19">
        <v>1.0</v>
      </c>
      <c r="R90" s="20">
        <v>0.1</v>
      </c>
      <c r="S90" s="21">
        <v>18.0</v>
      </c>
      <c r="T90" s="21">
        <v>18.0</v>
      </c>
      <c r="U90" s="22">
        <v>19588.8</v>
      </c>
      <c r="V90" s="21">
        <v>352.5984</v>
      </c>
      <c r="W90" s="13">
        <v>176.0</v>
      </c>
      <c r="X90" s="13">
        <v>7.0</v>
      </c>
      <c r="Y90" s="13">
        <v>9.0</v>
      </c>
      <c r="Z90" s="13">
        <v>0.0</v>
      </c>
      <c r="AA90" s="13">
        <v>1.0</v>
      </c>
      <c r="AB90" s="13">
        <v>1.0</v>
      </c>
      <c r="AC90" s="21">
        <v>0.0</v>
      </c>
      <c r="AD90" s="21">
        <v>0.0</v>
      </c>
      <c r="AE90" s="13">
        <v>0.0</v>
      </c>
      <c r="AF90" s="13">
        <v>0.0</v>
      </c>
      <c r="AG90" s="13">
        <v>0.0</v>
      </c>
      <c r="AH90" s="13" t="b">
        <v>0</v>
      </c>
      <c r="AI90" s="13">
        <v>4.0</v>
      </c>
      <c r="AJ90" s="13" t="s">
        <v>176</v>
      </c>
      <c r="AK90" s="23" t="s">
        <v>376</v>
      </c>
      <c r="AL90" s="13" t="s">
        <v>150</v>
      </c>
      <c r="AM90" s="18" t="s">
        <v>151</v>
      </c>
    </row>
    <row r="91" ht="14.25" customHeight="1">
      <c r="A91" s="13" t="s">
        <v>377</v>
      </c>
      <c r="B91" s="14">
        <v>42216.0</v>
      </c>
      <c r="C91" s="15">
        <v>2015.0</v>
      </c>
      <c r="D91" s="15" t="s">
        <v>139</v>
      </c>
      <c r="E91" s="16">
        <v>7.0</v>
      </c>
      <c r="F91" s="13" t="s">
        <v>140</v>
      </c>
      <c r="G91" s="13" t="s">
        <v>141</v>
      </c>
      <c r="H91" s="13" t="s">
        <v>378</v>
      </c>
      <c r="I91" s="17" t="s">
        <v>107</v>
      </c>
      <c r="J91" s="13" t="s">
        <v>379</v>
      </c>
      <c r="K91" s="13"/>
      <c r="L91" s="13" t="s">
        <v>174</v>
      </c>
      <c r="M91" s="13" t="s">
        <v>168</v>
      </c>
      <c r="N91" s="13" t="s">
        <v>47</v>
      </c>
      <c r="O91" s="13">
        <v>0.0</v>
      </c>
      <c r="P91" s="18" t="s">
        <v>147</v>
      </c>
      <c r="Q91" s="19">
        <v>3.0</v>
      </c>
      <c r="R91" s="20">
        <v>1.0</v>
      </c>
      <c r="S91" s="21">
        <v>73.0</v>
      </c>
      <c r="T91" s="21">
        <v>219.0</v>
      </c>
      <c r="U91" s="22">
        <v>72851.0</v>
      </c>
      <c r="V91" s="21">
        <v>159543.69</v>
      </c>
      <c r="W91" s="13">
        <v>360.0</v>
      </c>
      <c r="X91" s="13">
        <v>9.0</v>
      </c>
      <c r="Y91" s="13">
        <v>10.0</v>
      </c>
      <c r="Z91" s="13">
        <v>0.0</v>
      </c>
      <c r="AA91" s="13">
        <v>6.0</v>
      </c>
      <c r="AB91" s="13">
        <v>10.0</v>
      </c>
      <c r="AC91" s="21">
        <v>0.0</v>
      </c>
      <c r="AD91" s="21">
        <v>30.0</v>
      </c>
      <c r="AE91" s="13">
        <v>8.0</v>
      </c>
      <c r="AF91" s="13">
        <v>3.0</v>
      </c>
      <c r="AG91" s="13">
        <v>1.0</v>
      </c>
      <c r="AH91" s="13" t="b">
        <v>0</v>
      </c>
      <c r="AI91" s="13">
        <v>2.0</v>
      </c>
      <c r="AJ91" s="13" t="s">
        <v>163</v>
      </c>
      <c r="AK91" s="23" t="s">
        <v>380</v>
      </c>
      <c r="AL91" s="13" t="s">
        <v>150</v>
      </c>
      <c r="AM91" s="18" t="s">
        <v>151</v>
      </c>
    </row>
    <row r="92" ht="14.25" customHeight="1">
      <c r="A92" s="13" t="s">
        <v>381</v>
      </c>
      <c r="B92" s="14">
        <v>42216.0</v>
      </c>
      <c r="C92" s="15">
        <v>2015.0</v>
      </c>
      <c r="D92" s="15" t="s">
        <v>139</v>
      </c>
      <c r="E92" s="16">
        <v>7.0</v>
      </c>
      <c r="F92" s="13" t="s">
        <v>203</v>
      </c>
      <c r="G92" s="13" t="s">
        <v>204</v>
      </c>
      <c r="H92" s="13" t="s">
        <v>382</v>
      </c>
      <c r="I92" s="17" t="s">
        <v>107</v>
      </c>
      <c r="J92" s="13" t="s">
        <v>143</v>
      </c>
      <c r="K92" s="13"/>
      <c r="L92" s="13" t="s">
        <v>144</v>
      </c>
      <c r="M92" s="13" t="s">
        <v>168</v>
      </c>
      <c r="N92" s="13" t="s">
        <v>91</v>
      </c>
      <c r="O92" s="13">
        <v>0.0</v>
      </c>
      <c r="P92" s="18" t="s">
        <v>147</v>
      </c>
      <c r="Q92" s="19">
        <v>1.0</v>
      </c>
      <c r="R92" s="20">
        <v>0.0454545454545454</v>
      </c>
      <c r="S92" s="21">
        <v>21.0</v>
      </c>
      <c r="T92" s="21">
        <v>21.0</v>
      </c>
      <c r="U92" s="22">
        <v>876976.43</v>
      </c>
      <c r="V92" s="21">
        <v>8371.13864999999</v>
      </c>
      <c r="W92" s="13">
        <v>5082.0</v>
      </c>
      <c r="X92" s="13">
        <v>1.0</v>
      </c>
      <c r="Y92" s="13">
        <v>8.0</v>
      </c>
      <c r="Z92" s="13">
        <v>10.0</v>
      </c>
      <c r="AA92" s="13">
        <v>1.0</v>
      </c>
      <c r="AB92" s="13">
        <v>1.0</v>
      </c>
      <c r="AC92" s="21">
        <v>0.0</v>
      </c>
      <c r="AD92" s="21">
        <v>0.0</v>
      </c>
      <c r="AE92" s="13">
        <v>0.0</v>
      </c>
      <c r="AF92" s="13">
        <v>0.0</v>
      </c>
      <c r="AG92" s="13">
        <v>0.0</v>
      </c>
      <c r="AH92" s="13" t="b">
        <v>0</v>
      </c>
      <c r="AI92" s="13"/>
      <c r="AJ92" s="13" t="s">
        <v>180</v>
      </c>
      <c r="AK92" s="23" t="s">
        <v>383</v>
      </c>
      <c r="AL92" s="13" t="s">
        <v>150</v>
      </c>
      <c r="AM92" s="18" t="s">
        <v>151</v>
      </c>
    </row>
    <row r="93" ht="14.25" customHeight="1">
      <c r="A93" s="13" t="s">
        <v>381</v>
      </c>
      <c r="B93" s="14">
        <v>42216.0</v>
      </c>
      <c r="C93" s="15">
        <v>2015.0</v>
      </c>
      <c r="D93" s="15" t="s">
        <v>139</v>
      </c>
      <c r="E93" s="16">
        <v>7.0</v>
      </c>
      <c r="F93" s="13" t="s">
        <v>140</v>
      </c>
      <c r="G93" s="13" t="s">
        <v>141</v>
      </c>
      <c r="H93" s="13" t="s">
        <v>382</v>
      </c>
      <c r="I93" s="17" t="s">
        <v>107</v>
      </c>
      <c r="J93" s="13" t="s">
        <v>143</v>
      </c>
      <c r="K93" s="13"/>
      <c r="L93" s="13" t="s">
        <v>144</v>
      </c>
      <c r="M93" s="13" t="s">
        <v>168</v>
      </c>
      <c r="N93" s="13" t="s">
        <v>91</v>
      </c>
      <c r="O93" s="13">
        <v>0.0</v>
      </c>
      <c r="P93" s="18" t="s">
        <v>147</v>
      </c>
      <c r="Q93" s="19">
        <v>1.0</v>
      </c>
      <c r="R93" s="20">
        <v>0.0454545454545454</v>
      </c>
      <c r="S93" s="21">
        <v>23.0</v>
      </c>
      <c r="T93" s="21">
        <v>23.0</v>
      </c>
      <c r="U93" s="22">
        <v>876976.43</v>
      </c>
      <c r="V93" s="21">
        <v>9168.38994999999</v>
      </c>
      <c r="W93" s="13">
        <v>5082.0</v>
      </c>
      <c r="X93" s="13">
        <v>1.0</v>
      </c>
      <c r="Y93" s="13">
        <v>8.0</v>
      </c>
      <c r="Z93" s="13">
        <v>10.0</v>
      </c>
      <c r="AA93" s="13">
        <v>3.0</v>
      </c>
      <c r="AB93" s="13">
        <v>1.0</v>
      </c>
      <c r="AC93" s="21">
        <v>0.0</v>
      </c>
      <c r="AD93" s="21">
        <v>0.0</v>
      </c>
      <c r="AE93" s="13">
        <v>0.0</v>
      </c>
      <c r="AF93" s="13">
        <v>0.0</v>
      </c>
      <c r="AG93" s="13">
        <v>0.0</v>
      </c>
      <c r="AH93" s="13" t="b">
        <v>0</v>
      </c>
      <c r="AI93" s="13"/>
      <c r="AJ93" s="13" t="s">
        <v>180</v>
      </c>
      <c r="AK93" s="23" t="s">
        <v>383</v>
      </c>
      <c r="AL93" s="13" t="s">
        <v>150</v>
      </c>
      <c r="AM93" s="18" t="s">
        <v>151</v>
      </c>
    </row>
    <row r="94" ht="14.25" customHeight="1">
      <c r="A94" s="13" t="s">
        <v>381</v>
      </c>
      <c r="B94" s="14">
        <v>42216.0</v>
      </c>
      <c r="C94" s="15">
        <v>2015.0</v>
      </c>
      <c r="D94" s="15" t="s">
        <v>139</v>
      </c>
      <c r="E94" s="16">
        <v>7.0</v>
      </c>
      <c r="F94" s="13" t="s">
        <v>185</v>
      </c>
      <c r="G94" s="13" t="s">
        <v>186</v>
      </c>
      <c r="H94" s="13" t="s">
        <v>382</v>
      </c>
      <c r="I94" s="17" t="s">
        <v>107</v>
      </c>
      <c r="J94" s="13" t="s">
        <v>143</v>
      </c>
      <c r="K94" s="13"/>
      <c r="L94" s="13" t="s">
        <v>144</v>
      </c>
      <c r="M94" s="13" t="s">
        <v>168</v>
      </c>
      <c r="N94" s="13" t="s">
        <v>91</v>
      </c>
      <c r="O94" s="13">
        <v>0.0</v>
      </c>
      <c r="P94" s="18" t="s">
        <v>147</v>
      </c>
      <c r="Q94" s="19">
        <v>1.0</v>
      </c>
      <c r="R94" s="20">
        <v>0.0454545454545454</v>
      </c>
      <c r="S94" s="21">
        <v>24.0</v>
      </c>
      <c r="T94" s="21">
        <v>24.0</v>
      </c>
      <c r="U94" s="22">
        <v>876976.43</v>
      </c>
      <c r="V94" s="21">
        <v>9567.015599999988</v>
      </c>
      <c r="W94" s="13">
        <v>5082.0</v>
      </c>
      <c r="X94" s="13">
        <v>1.0</v>
      </c>
      <c r="Y94" s="13">
        <v>8.0</v>
      </c>
      <c r="Z94" s="13">
        <v>10.0</v>
      </c>
      <c r="AA94" s="13">
        <v>4.0</v>
      </c>
      <c r="AB94" s="13">
        <v>1.0</v>
      </c>
      <c r="AC94" s="21">
        <v>0.0</v>
      </c>
      <c r="AD94" s="21">
        <v>0.0</v>
      </c>
      <c r="AE94" s="13">
        <v>0.0</v>
      </c>
      <c r="AF94" s="13">
        <v>0.0</v>
      </c>
      <c r="AG94" s="13">
        <v>0.0</v>
      </c>
      <c r="AH94" s="13" t="b">
        <v>0</v>
      </c>
      <c r="AI94" s="13"/>
      <c r="AJ94" s="13" t="s">
        <v>180</v>
      </c>
      <c r="AK94" s="23" t="s">
        <v>383</v>
      </c>
      <c r="AL94" s="13" t="s">
        <v>150</v>
      </c>
      <c r="AM94" s="18" t="s">
        <v>151</v>
      </c>
    </row>
    <row r="95" ht="14.25" customHeight="1">
      <c r="A95" s="13" t="s">
        <v>384</v>
      </c>
      <c r="B95" s="14">
        <v>42223.0</v>
      </c>
      <c r="C95" s="15">
        <v>2015.0</v>
      </c>
      <c r="D95" s="15" t="s">
        <v>139</v>
      </c>
      <c r="E95" s="16">
        <v>8.0</v>
      </c>
      <c r="F95" s="13" t="s">
        <v>153</v>
      </c>
      <c r="G95" s="13" t="s">
        <v>154</v>
      </c>
      <c r="H95" s="13" t="s">
        <v>385</v>
      </c>
      <c r="I95" s="17" t="s">
        <v>107</v>
      </c>
      <c r="J95" s="13" t="s">
        <v>143</v>
      </c>
      <c r="K95" s="13"/>
      <c r="L95" s="13" t="s">
        <v>144</v>
      </c>
      <c r="M95" s="13" t="s">
        <v>193</v>
      </c>
      <c r="N95" s="13" t="s">
        <v>268</v>
      </c>
      <c r="O95" s="13">
        <v>0.0</v>
      </c>
      <c r="P95" s="18" t="s">
        <v>147</v>
      </c>
      <c r="Q95" s="19">
        <v>1.0</v>
      </c>
      <c r="R95" s="20">
        <v>0.2777777777777778</v>
      </c>
      <c r="S95" s="21">
        <v>28.0</v>
      </c>
      <c r="T95" s="21">
        <v>28.0</v>
      </c>
      <c r="U95" s="22">
        <v>609600.0</v>
      </c>
      <c r="V95" s="21">
        <v>47413.33333333334</v>
      </c>
      <c r="W95" s="13">
        <v>1778.0</v>
      </c>
      <c r="X95" s="13">
        <v>1.0</v>
      </c>
      <c r="Y95" s="13">
        <v>1.0</v>
      </c>
      <c r="Z95" s="13">
        <v>10.0</v>
      </c>
      <c r="AA95" s="13">
        <v>6.0</v>
      </c>
      <c r="AB95" s="13">
        <v>10.0</v>
      </c>
      <c r="AC95" s="21">
        <v>0.0</v>
      </c>
      <c r="AD95" s="21">
        <v>0.0</v>
      </c>
      <c r="AE95" s="13">
        <v>0.0</v>
      </c>
      <c r="AF95" s="13">
        <v>0.0</v>
      </c>
      <c r="AG95" s="13">
        <v>0.0</v>
      </c>
      <c r="AH95" s="13" t="b">
        <v>0</v>
      </c>
      <c r="AI95" s="13">
        <v>54.0</v>
      </c>
      <c r="AJ95" s="13" t="s">
        <v>386</v>
      </c>
      <c r="AK95" s="23" t="s">
        <v>387</v>
      </c>
      <c r="AL95" s="13" t="s">
        <v>150</v>
      </c>
      <c r="AM95" s="18" t="s">
        <v>151</v>
      </c>
    </row>
    <row r="96" ht="14.25" customHeight="1">
      <c r="A96" s="13" t="s">
        <v>388</v>
      </c>
      <c r="B96" s="14">
        <v>42222.0</v>
      </c>
      <c r="C96" s="15">
        <v>2015.0</v>
      </c>
      <c r="D96" s="15" t="s">
        <v>139</v>
      </c>
      <c r="E96" s="16">
        <v>8.0</v>
      </c>
      <c r="F96" s="13" t="s">
        <v>153</v>
      </c>
      <c r="G96" s="13" t="s">
        <v>154</v>
      </c>
      <c r="H96" s="13" t="s">
        <v>389</v>
      </c>
      <c r="I96" s="17" t="s">
        <v>107</v>
      </c>
      <c r="J96" s="13" t="s">
        <v>143</v>
      </c>
      <c r="K96" s="13"/>
      <c r="L96" s="13" t="s">
        <v>144</v>
      </c>
      <c r="M96" s="13" t="s">
        <v>193</v>
      </c>
      <c r="N96" s="13" t="s">
        <v>80</v>
      </c>
      <c r="O96" s="13">
        <v>0.0</v>
      </c>
      <c r="P96" s="18" t="s">
        <v>147</v>
      </c>
      <c r="Q96" s="19">
        <v>1.0</v>
      </c>
      <c r="R96" s="20">
        <v>0.19047619047619047</v>
      </c>
      <c r="S96" s="21">
        <v>23.0</v>
      </c>
      <c r="T96" s="21">
        <v>23.0</v>
      </c>
      <c r="U96" s="22">
        <v>202373.38</v>
      </c>
      <c r="V96" s="21">
        <v>8865.88140952381</v>
      </c>
      <c r="W96" s="13">
        <v>526.0</v>
      </c>
      <c r="X96" s="13">
        <v>1.0</v>
      </c>
      <c r="Y96" s="13">
        <v>10.0</v>
      </c>
      <c r="Z96" s="13">
        <v>10.0</v>
      </c>
      <c r="AA96" s="13">
        <v>1.0</v>
      </c>
      <c r="AB96" s="13">
        <v>1.0</v>
      </c>
      <c r="AC96" s="21">
        <v>0.0</v>
      </c>
      <c r="AD96" s="21">
        <v>0.0</v>
      </c>
      <c r="AE96" s="13">
        <v>0.0</v>
      </c>
      <c r="AF96" s="13">
        <v>0.0</v>
      </c>
      <c r="AG96" s="13">
        <v>0.0</v>
      </c>
      <c r="AH96" s="13" t="b">
        <v>0</v>
      </c>
      <c r="AI96" s="13">
        <v>58.0</v>
      </c>
      <c r="AJ96" s="13" t="s">
        <v>390</v>
      </c>
      <c r="AK96" s="23" t="s">
        <v>391</v>
      </c>
      <c r="AL96" s="13" t="s">
        <v>150</v>
      </c>
      <c r="AM96" s="18" t="s">
        <v>151</v>
      </c>
    </row>
    <row r="97" ht="14.25" customHeight="1">
      <c r="A97" s="13" t="s">
        <v>392</v>
      </c>
      <c r="B97" s="14">
        <v>42234.0</v>
      </c>
      <c r="C97" s="15">
        <v>2015.0</v>
      </c>
      <c r="D97" s="15" t="s">
        <v>139</v>
      </c>
      <c r="E97" s="16">
        <v>8.0</v>
      </c>
      <c r="F97" s="13" t="s">
        <v>153</v>
      </c>
      <c r="G97" s="13" t="s">
        <v>154</v>
      </c>
      <c r="H97" s="13" t="s">
        <v>393</v>
      </c>
      <c r="I97" s="17" t="s">
        <v>107</v>
      </c>
      <c r="J97" s="13" t="s">
        <v>143</v>
      </c>
      <c r="K97" s="13"/>
      <c r="L97" s="13" t="s">
        <v>144</v>
      </c>
      <c r="M97" s="13" t="s">
        <v>193</v>
      </c>
      <c r="N97" s="13" t="s">
        <v>30</v>
      </c>
      <c r="O97" s="13">
        <v>0.0</v>
      </c>
      <c r="P97" s="18" t="s">
        <v>147</v>
      </c>
      <c r="Q97" s="19">
        <v>1.0</v>
      </c>
      <c r="R97" s="20">
        <v>0.142857142857142</v>
      </c>
      <c r="S97" s="21">
        <v>23.0</v>
      </c>
      <c r="T97" s="21">
        <v>23.0</v>
      </c>
      <c r="U97" s="22">
        <v>371814.0</v>
      </c>
      <c r="V97" s="21">
        <v>12216.74571428564</v>
      </c>
      <c r="W97" s="13">
        <v>1155.0</v>
      </c>
      <c r="X97" s="13">
        <v>1.0</v>
      </c>
      <c r="Y97" s="13">
        <v>10.0</v>
      </c>
      <c r="Z97" s="13">
        <v>10.0</v>
      </c>
      <c r="AA97" s="13">
        <v>1.0</v>
      </c>
      <c r="AB97" s="13">
        <v>1.0</v>
      </c>
      <c r="AC97" s="21">
        <v>0.0</v>
      </c>
      <c r="AD97" s="21">
        <v>0.0</v>
      </c>
      <c r="AE97" s="13">
        <v>0.0</v>
      </c>
      <c r="AF97" s="13">
        <v>0.0</v>
      </c>
      <c r="AG97" s="13">
        <v>0.0</v>
      </c>
      <c r="AH97" s="13" t="b">
        <v>0</v>
      </c>
      <c r="AI97" s="13">
        <v>22.0</v>
      </c>
      <c r="AJ97" s="13" t="s">
        <v>169</v>
      </c>
      <c r="AK97" s="23" t="s">
        <v>394</v>
      </c>
      <c r="AL97" s="13" t="s">
        <v>150</v>
      </c>
      <c r="AM97" s="18" t="s">
        <v>151</v>
      </c>
    </row>
    <row r="98" ht="14.25" customHeight="1">
      <c r="A98" s="13" t="s">
        <v>395</v>
      </c>
      <c r="B98" s="14">
        <v>42231.0</v>
      </c>
      <c r="C98" s="15">
        <v>2015.0</v>
      </c>
      <c r="D98" s="15" t="s">
        <v>139</v>
      </c>
      <c r="E98" s="16">
        <v>8.0</v>
      </c>
      <c r="F98" s="13" t="s">
        <v>185</v>
      </c>
      <c r="G98" s="13" t="s">
        <v>186</v>
      </c>
      <c r="H98" s="13" t="s">
        <v>396</v>
      </c>
      <c r="I98" s="17" t="s">
        <v>107</v>
      </c>
      <c r="J98" s="13" t="s">
        <v>143</v>
      </c>
      <c r="K98" s="13"/>
      <c r="L98" s="13" t="s">
        <v>144</v>
      </c>
      <c r="M98" s="13" t="s">
        <v>168</v>
      </c>
      <c r="N98" s="13" t="s">
        <v>2</v>
      </c>
      <c r="O98" s="13">
        <v>0.0</v>
      </c>
      <c r="P98" s="18" t="s">
        <v>147</v>
      </c>
      <c r="Q98" s="19">
        <v>3.0</v>
      </c>
      <c r="R98" s="20">
        <v>1.0</v>
      </c>
      <c r="S98" s="21">
        <v>63.0</v>
      </c>
      <c r="T98" s="21">
        <v>189.0</v>
      </c>
      <c r="U98" s="22">
        <v>135629.92</v>
      </c>
      <c r="V98" s="21">
        <v>256340.54880000002</v>
      </c>
      <c r="W98" s="13">
        <v>677.0</v>
      </c>
      <c r="X98" s="13">
        <v>10.0</v>
      </c>
      <c r="Y98" s="13">
        <v>10.0</v>
      </c>
      <c r="Z98" s="13">
        <v>10.0</v>
      </c>
      <c r="AA98" s="13">
        <v>2.0</v>
      </c>
      <c r="AB98" s="13">
        <v>1.0</v>
      </c>
      <c r="AC98" s="21">
        <v>0.0</v>
      </c>
      <c r="AD98" s="21">
        <v>30.0</v>
      </c>
      <c r="AE98" s="13">
        <v>0.0</v>
      </c>
      <c r="AF98" s="13">
        <v>3.0</v>
      </c>
      <c r="AG98" s="13">
        <v>0.0</v>
      </c>
      <c r="AH98" s="13" t="b">
        <v>0</v>
      </c>
      <c r="AI98" s="13">
        <v>1.0</v>
      </c>
      <c r="AJ98" s="13" t="s">
        <v>194</v>
      </c>
      <c r="AK98" s="23" t="s">
        <v>397</v>
      </c>
      <c r="AL98" s="13" t="s">
        <v>150</v>
      </c>
      <c r="AM98" s="18" t="s">
        <v>151</v>
      </c>
    </row>
    <row r="99" ht="14.25" customHeight="1">
      <c r="A99" s="13" t="s">
        <v>398</v>
      </c>
      <c r="B99" s="14">
        <v>42222.0</v>
      </c>
      <c r="C99" s="15">
        <v>2015.0</v>
      </c>
      <c r="D99" s="15" t="s">
        <v>139</v>
      </c>
      <c r="E99" s="16">
        <v>8.0</v>
      </c>
      <c r="F99" s="13" t="s">
        <v>185</v>
      </c>
      <c r="G99" s="13" t="s">
        <v>186</v>
      </c>
      <c r="H99" s="13" t="s">
        <v>399</v>
      </c>
      <c r="I99" s="17" t="s">
        <v>107</v>
      </c>
      <c r="J99" s="13" t="s">
        <v>173</v>
      </c>
      <c r="K99" s="13"/>
      <c r="L99" s="13" t="s">
        <v>174</v>
      </c>
      <c r="M99" s="13" t="s">
        <v>145</v>
      </c>
      <c r="N99" s="13" t="s">
        <v>4</v>
      </c>
      <c r="O99" s="13">
        <v>0.0</v>
      </c>
      <c r="P99" s="18" t="s">
        <v>147</v>
      </c>
      <c r="Q99" s="19">
        <v>1.0</v>
      </c>
      <c r="R99" s="20">
        <v>0.2</v>
      </c>
      <c r="S99" s="21">
        <v>9.0</v>
      </c>
      <c r="T99" s="21">
        <v>9.0</v>
      </c>
      <c r="U99" s="22">
        <v>22400.0</v>
      </c>
      <c r="V99" s="21">
        <v>403.2</v>
      </c>
      <c r="W99" s="13">
        <v>0.0</v>
      </c>
      <c r="X99" s="13">
        <v>6.0</v>
      </c>
      <c r="Y99" s="13">
        <v>1.0</v>
      </c>
      <c r="Z99" s="13">
        <v>0.0</v>
      </c>
      <c r="AA99" s="13">
        <v>1.0</v>
      </c>
      <c r="AB99" s="13">
        <v>1.0</v>
      </c>
      <c r="AC99" s="21">
        <v>0.0</v>
      </c>
      <c r="AD99" s="21">
        <v>0.0</v>
      </c>
      <c r="AE99" s="13">
        <v>0.0</v>
      </c>
      <c r="AF99" s="13">
        <v>0.0</v>
      </c>
      <c r="AG99" s="13">
        <v>0.0</v>
      </c>
      <c r="AH99" s="13" t="b">
        <v>0</v>
      </c>
      <c r="AI99" s="13">
        <v>5.0</v>
      </c>
      <c r="AJ99" s="13" t="s">
        <v>386</v>
      </c>
      <c r="AK99" s="23" t="s">
        <v>400</v>
      </c>
      <c r="AL99" s="13" t="s">
        <v>150</v>
      </c>
      <c r="AM99" s="18" t="s">
        <v>151</v>
      </c>
    </row>
    <row r="100" ht="14.25" customHeight="1">
      <c r="A100" s="13" t="s">
        <v>401</v>
      </c>
      <c r="B100" s="14">
        <v>42242.0</v>
      </c>
      <c r="C100" s="15">
        <v>2015.0</v>
      </c>
      <c r="D100" s="15" t="s">
        <v>139</v>
      </c>
      <c r="E100" s="16">
        <v>8.0</v>
      </c>
      <c r="F100" s="13" t="s">
        <v>185</v>
      </c>
      <c r="G100" s="13" t="s">
        <v>186</v>
      </c>
      <c r="H100" s="13" t="s">
        <v>402</v>
      </c>
      <c r="I100" s="17" t="s">
        <v>107</v>
      </c>
      <c r="J100" s="13" t="s">
        <v>251</v>
      </c>
      <c r="K100" s="13"/>
      <c r="L100" s="13" t="s">
        <v>161</v>
      </c>
      <c r="M100" s="13" t="s">
        <v>168</v>
      </c>
      <c r="N100" s="13" t="s">
        <v>32</v>
      </c>
      <c r="O100" s="13">
        <v>0.0</v>
      </c>
      <c r="P100" s="18" t="s">
        <v>147</v>
      </c>
      <c r="Q100" s="19">
        <v>3.0</v>
      </c>
      <c r="R100" s="20">
        <v>1.0</v>
      </c>
      <c r="S100" s="21">
        <v>66.0</v>
      </c>
      <c r="T100" s="21">
        <v>198.0</v>
      </c>
      <c r="U100" s="22">
        <v>69237.43</v>
      </c>
      <c r="V100" s="21">
        <v>137090.1114</v>
      </c>
      <c r="W100" s="13">
        <v>477.0</v>
      </c>
      <c r="X100" s="13">
        <v>1.0</v>
      </c>
      <c r="Y100" s="13">
        <v>10.0</v>
      </c>
      <c r="Z100" s="13">
        <v>10.0</v>
      </c>
      <c r="AA100" s="13">
        <v>5.0</v>
      </c>
      <c r="AB100" s="13">
        <v>10.0</v>
      </c>
      <c r="AC100" s="21">
        <v>0.0</v>
      </c>
      <c r="AD100" s="21">
        <v>30.0</v>
      </c>
      <c r="AE100" s="13">
        <v>0.0</v>
      </c>
      <c r="AF100" s="13">
        <v>3.0</v>
      </c>
      <c r="AG100" s="13">
        <v>0.0</v>
      </c>
      <c r="AH100" s="13" t="b">
        <v>0</v>
      </c>
      <c r="AI100" s="13">
        <v>12.0</v>
      </c>
      <c r="AJ100" s="13" t="s">
        <v>163</v>
      </c>
      <c r="AK100" s="23" t="s">
        <v>403</v>
      </c>
      <c r="AL100" s="13" t="s">
        <v>150</v>
      </c>
      <c r="AM100" s="18" t="s">
        <v>151</v>
      </c>
    </row>
    <row r="101" ht="14.25" customHeight="1">
      <c r="A101" s="13" t="s">
        <v>404</v>
      </c>
      <c r="B101" s="14">
        <v>42244.0</v>
      </c>
      <c r="C101" s="15">
        <v>2015.0</v>
      </c>
      <c r="D101" s="15" t="s">
        <v>139</v>
      </c>
      <c r="E101" s="16">
        <v>8.0</v>
      </c>
      <c r="F101" s="13" t="s">
        <v>140</v>
      </c>
      <c r="G101" s="13" t="s">
        <v>141</v>
      </c>
      <c r="H101" s="13" t="s">
        <v>405</v>
      </c>
      <c r="I101" s="17" t="s">
        <v>107</v>
      </c>
      <c r="J101" s="13" t="s">
        <v>143</v>
      </c>
      <c r="K101" s="13"/>
      <c r="L101" s="13" t="s">
        <v>144</v>
      </c>
      <c r="M101" s="13" t="s">
        <v>168</v>
      </c>
      <c r="N101" s="13" t="s">
        <v>91</v>
      </c>
      <c r="O101" s="13">
        <v>0.0</v>
      </c>
      <c r="P101" s="18" t="s">
        <v>147</v>
      </c>
      <c r="Q101" s="19">
        <v>1.0</v>
      </c>
      <c r="R101" s="20">
        <v>0.1794871794871795</v>
      </c>
      <c r="S101" s="21">
        <v>36.0</v>
      </c>
      <c r="T101" s="21">
        <v>36.0</v>
      </c>
      <c r="U101" s="22">
        <v>931162.0</v>
      </c>
      <c r="V101" s="21">
        <v>60167.39076923077</v>
      </c>
      <c r="W101" s="13">
        <v>5396.0</v>
      </c>
      <c r="X101" s="13">
        <v>10.0</v>
      </c>
      <c r="Y101" s="13">
        <v>10.0</v>
      </c>
      <c r="Z101" s="13">
        <v>10.0</v>
      </c>
      <c r="AA101" s="13">
        <v>5.0</v>
      </c>
      <c r="AB101" s="13">
        <v>1.0</v>
      </c>
      <c r="AC101" s="21">
        <v>0.0</v>
      </c>
      <c r="AD101" s="21">
        <v>0.0</v>
      </c>
      <c r="AE101" s="13">
        <v>0.0</v>
      </c>
      <c r="AF101" s="13">
        <v>0.0</v>
      </c>
      <c r="AG101" s="13">
        <v>0.0</v>
      </c>
      <c r="AH101" s="13" t="b">
        <v>0</v>
      </c>
      <c r="AI101" s="13">
        <v>1.0</v>
      </c>
      <c r="AJ101" s="13" t="s">
        <v>169</v>
      </c>
      <c r="AK101" s="23" t="s">
        <v>406</v>
      </c>
      <c r="AL101" s="13" t="s">
        <v>150</v>
      </c>
      <c r="AM101" s="18" t="s">
        <v>151</v>
      </c>
    </row>
    <row r="102" ht="14.25" customHeight="1">
      <c r="A102" s="13" t="s">
        <v>407</v>
      </c>
      <c r="B102" s="14">
        <v>42244.0</v>
      </c>
      <c r="C102" s="15">
        <v>2015.0</v>
      </c>
      <c r="D102" s="15" t="s">
        <v>139</v>
      </c>
      <c r="E102" s="16">
        <v>8.0</v>
      </c>
      <c r="F102" s="13" t="s">
        <v>188</v>
      </c>
      <c r="G102" s="13" t="s">
        <v>189</v>
      </c>
      <c r="H102" s="13" t="s">
        <v>408</v>
      </c>
      <c r="I102" s="17" t="s">
        <v>107</v>
      </c>
      <c r="J102" s="13" t="s">
        <v>191</v>
      </c>
      <c r="K102" s="13"/>
      <c r="L102" s="13" t="s">
        <v>192</v>
      </c>
      <c r="M102" s="13" t="s">
        <v>145</v>
      </c>
      <c r="N102" s="13" t="s">
        <v>409</v>
      </c>
      <c r="O102" s="13">
        <v>0.0</v>
      </c>
      <c r="P102" s="18" t="s">
        <v>147</v>
      </c>
      <c r="Q102" s="19">
        <v>3.0</v>
      </c>
      <c r="R102" s="20">
        <v>0.272727272727272</v>
      </c>
      <c r="S102" s="21">
        <v>71.0</v>
      </c>
      <c r="T102" s="21">
        <v>213.0</v>
      </c>
      <c r="U102" s="22">
        <v>12600.0</v>
      </c>
      <c r="V102" s="21">
        <v>7319.454545454525</v>
      </c>
      <c r="W102" s="13">
        <v>0.0</v>
      </c>
      <c r="X102" s="13">
        <v>4.0</v>
      </c>
      <c r="Y102" s="13">
        <v>10.0</v>
      </c>
      <c r="Z102" s="13">
        <v>10.0</v>
      </c>
      <c r="AA102" s="13">
        <v>6.0</v>
      </c>
      <c r="AB102" s="13">
        <v>1.0</v>
      </c>
      <c r="AC102" s="21">
        <v>10.0</v>
      </c>
      <c r="AD102" s="21">
        <v>30.0</v>
      </c>
      <c r="AE102" s="13">
        <v>0.0</v>
      </c>
      <c r="AF102" s="13">
        <v>3.0</v>
      </c>
      <c r="AG102" s="13">
        <v>0.0</v>
      </c>
      <c r="AH102" s="13" t="b">
        <v>1</v>
      </c>
      <c r="AI102" s="13">
        <v>7.0</v>
      </c>
      <c r="AJ102" s="13" t="s">
        <v>286</v>
      </c>
      <c r="AK102" s="23" t="s">
        <v>410</v>
      </c>
      <c r="AL102" s="13" t="s">
        <v>150</v>
      </c>
      <c r="AM102" s="18" t="s">
        <v>151</v>
      </c>
    </row>
    <row r="103" ht="14.25" customHeight="1">
      <c r="A103" s="13" t="s">
        <v>411</v>
      </c>
      <c r="B103" s="14">
        <v>42222.0</v>
      </c>
      <c r="C103" s="15">
        <v>2015.0</v>
      </c>
      <c r="D103" s="15" t="s">
        <v>139</v>
      </c>
      <c r="E103" s="16">
        <v>8.0</v>
      </c>
      <c r="F103" s="13" t="s">
        <v>140</v>
      </c>
      <c r="G103" s="13" t="s">
        <v>141</v>
      </c>
      <c r="H103" s="13" t="s">
        <v>412</v>
      </c>
      <c r="I103" s="17" t="s">
        <v>107</v>
      </c>
      <c r="J103" s="13" t="s">
        <v>143</v>
      </c>
      <c r="K103" s="13"/>
      <c r="L103" s="13" t="s">
        <v>167</v>
      </c>
      <c r="M103" s="13" t="s">
        <v>193</v>
      </c>
      <c r="N103" s="13" t="s">
        <v>80</v>
      </c>
      <c r="O103" s="13">
        <v>0.0</v>
      </c>
      <c r="P103" s="18" t="s">
        <v>147</v>
      </c>
      <c r="Q103" s="19">
        <v>1.0</v>
      </c>
      <c r="R103" s="20">
        <v>0.42857142857142855</v>
      </c>
      <c r="S103" s="21">
        <v>26.0</v>
      </c>
      <c r="T103" s="21">
        <v>26.0</v>
      </c>
      <c r="U103" s="22">
        <v>420405.0</v>
      </c>
      <c r="V103" s="21">
        <v>46845.12857142857</v>
      </c>
      <c r="W103" s="13">
        <v>1069.0</v>
      </c>
      <c r="X103" s="13">
        <v>1.0</v>
      </c>
      <c r="Y103" s="13">
        <v>1.0</v>
      </c>
      <c r="Z103" s="13">
        <v>10.0</v>
      </c>
      <c r="AA103" s="13">
        <v>3.0</v>
      </c>
      <c r="AB103" s="13">
        <v>1.0</v>
      </c>
      <c r="AC103" s="21">
        <v>0.0</v>
      </c>
      <c r="AD103" s="21">
        <v>10.0</v>
      </c>
      <c r="AE103" s="13">
        <v>0.0</v>
      </c>
      <c r="AF103" s="13">
        <v>1.0</v>
      </c>
      <c r="AG103" s="13">
        <v>0.0</v>
      </c>
      <c r="AH103" s="13" t="b">
        <v>0</v>
      </c>
      <c r="AI103" s="13">
        <v>158.0</v>
      </c>
      <c r="AJ103" s="13" t="s">
        <v>386</v>
      </c>
      <c r="AK103" s="23" t="s">
        <v>413</v>
      </c>
      <c r="AL103" s="13" t="s">
        <v>150</v>
      </c>
      <c r="AM103" s="18" t="s">
        <v>151</v>
      </c>
    </row>
    <row r="104" ht="14.25" customHeight="1">
      <c r="A104" s="13" t="s">
        <v>414</v>
      </c>
      <c r="B104" s="14">
        <v>42224.0</v>
      </c>
      <c r="C104" s="15">
        <v>2015.0</v>
      </c>
      <c r="D104" s="15" t="s">
        <v>139</v>
      </c>
      <c r="E104" s="16">
        <v>8.0</v>
      </c>
      <c r="F104" s="13" t="s">
        <v>185</v>
      </c>
      <c r="G104" s="13" t="s">
        <v>186</v>
      </c>
      <c r="H104" s="13" t="s">
        <v>415</v>
      </c>
      <c r="I104" s="17" t="s">
        <v>107</v>
      </c>
      <c r="J104" s="13" t="s">
        <v>416</v>
      </c>
      <c r="K104" s="13"/>
      <c r="L104" s="13" t="s">
        <v>174</v>
      </c>
      <c r="M104" s="13" t="s">
        <v>168</v>
      </c>
      <c r="N104" s="13" t="s">
        <v>67</v>
      </c>
      <c r="O104" s="13">
        <v>0.0</v>
      </c>
      <c r="P104" s="18" t="s">
        <v>285</v>
      </c>
      <c r="Q104" s="19">
        <v>-1.0</v>
      </c>
      <c r="R104" s="20">
        <v>0.0714285714285714</v>
      </c>
      <c r="S104" s="21">
        <v>13.0</v>
      </c>
      <c r="T104" s="21">
        <v>-13.0</v>
      </c>
      <c r="U104" s="22">
        <v>31944.0</v>
      </c>
      <c r="V104" s="21">
        <v>-296.622857142857</v>
      </c>
      <c r="W104" s="13">
        <v>405.0</v>
      </c>
      <c r="X104" s="13">
        <v>1.0</v>
      </c>
      <c r="Y104" s="13">
        <v>10.0</v>
      </c>
      <c r="Z104" s="13">
        <v>0.0</v>
      </c>
      <c r="AA104" s="13">
        <v>1.0</v>
      </c>
      <c r="AB104" s="13">
        <v>1.0</v>
      </c>
      <c r="AC104" s="21">
        <v>0.0</v>
      </c>
      <c r="AD104" s="21">
        <v>0.0</v>
      </c>
      <c r="AE104" s="13">
        <v>0.0</v>
      </c>
      <c r="AF104" s="13">
        <v>0.0</v>
      </c>
      <c r="AG104" s="13">
        <v>0.0</v>
      </c>
      <c r="AH104" s="13" t="b">
        <v>0</v>
      </c>
      <c r="AI104" s="13">
        <v>22.0</v>
      </c>
      <c r="AJ104" s="13" t="s">
        <v>390</v>
      </c>
      <c r="AK104" s="23" t="s">
        <v>417</v>
      </c>
      <c r="AL104" s="13" t="s">
        <v>150</v>
      </c>
      <c r="AM104" s="18" t="s">
        <v>151</v>
      </c>
    </row>
    <row r="105" ht="14.25" customHeight="1">
      <c r="A105" s="13" t="s">
        <v>418</v>
      </c>
      <c r="B105" s="14">
        <v>42221.0</v>
      </c>
      <c r="C105" s="15">
        <v>2015.0</v>
      </c>
      <c r="D105" s="15" t="s">
        <v>139</v>
      </c>
      <c r="E105" s="16">
        <v>8.0</v>
      </c>
      <c r="F105" s="13" t="s">
        <v>185</v>
      </c>
      <c r="G105" s="13" t="s">
        <v>186</v>
      </c>
      <c r="H105" s="13" t="s">
        <v>419</v>
      </c>
      <c r="I105" s="17" t="s">
        <v>107</v>
      </c>
      <c r="J105" s="13" t="s">
        <v>416</v>
      </c>
      <c r="K105" s="13"/>
      <c r="L105" s="13" t="s">
        <v>174</v>
      </c>
      <c r="M105" s="13" t="s">
        <v>145</v>
      </c>
      <c r="N105" s="13" t="s">
        <v>54</v>
      </c>
      <c r="O105" s="13">
        <v>0.0</v>
      </c>
      <c r="P105" s="18" t="s">
        <v>285</v>
      </c>
      <c r="Q105" s="19">
        <v>-1.0</v>
      </c>
      <c r="R105" s="20">
        <v>0.0588235294117647</v>
      </c>
      <c r="S105" s="21">
        <v>6.0</v>
      </c>
      <c r="T105" s="21">
        <v>-6.0</v>
      </c>
      <c r="U105" s="22">
        <v>14000.0</v>
      </c>
      <c r="V105" s="21">
        <v>-49.41176470588234</v>
      </c>
      <c r="W105" s="13">
        <v>0.0</v>
      </c>
      <c r="X105" s="13">
        <v>3.0</v>
      </c>
      <c r="Y105" s="13">
        <v>1.0</v>
      </c>
      <c r="Z105" s="13">
        <v>0.0</v>
      </c>
      <c r="AA105" s="13">
        <v>1.0</v>
      </c>
      <c r="AB105" s="13">
        <v>1.0</v>
      </c>
      <c r="AC105" s="21">
        <v>0.0</v>
      </c>
      <c r="AD105" s="21">
        <v>0.0</v>
      </c>
      <c r="AE105" s="13">
        <v>0.0</v>
      </c>
      <c r="AF105" s="13">
        <v>0.0</v>
      </c>
      <c r="AG105" s="13">
        <v>0.0</v>
      </c>
      <c r="AH105" s="13" t="b">
        <v>0</v>
      </c>
      <c r="AI105" s="13">
        <v>8.0</v>
      </c>
      <c r="AJ105" s="13" t="s">
        <v>386</v>
      </c>
      <c r="AK105" s="23" t="s">
        <v>420</v>
      </c>
      <c r="AL105" s="13" t="s">
        <v>150</v>
      </c>
      <c r="AM105" s="18" t="s">
        <v>151</v>
      </c>
    </row>
    <row r="106" ht="14.25" customHeight="1">
      <c r="A106" s="13" t="s">
        <v>384</v>
      </c>
      <c r="B106" s="14">
        <v>42223.0</v>
      </c>
      <c r="C106" s="15">
        <v>2015.0</v>
      </c>
      <c r="D106" s="15" t="s">
        <v>139</v>
      </c>
      <c r="E106" s="16">
        <v>8.0</v>
      </c>
      <c r="F106" s="13" t="s">
        <v>140</v>
      </c>
      <c r="G106" s="13" t="s">
        <v>141</v>
      </c>
      <c r="H106" s="13" t="s">
        <v>385</v>
      </c>
      <c r="I106" s="17" t="s">
        <v>107</v>
      </c>
      <c r="J106" s="13" t="s">
        <v>143</v>
      </c>
      <c r="K106" s="13"/>
      <c r="L106" s="13" t="s">
        <v>144</v>
      </c>
      <c r="M106" s="13" t="s">
        <v>193</v>
      </c>
      <c r="N106" s="13" t="s">
        <v>268</v>
      </c>
      <c r="O106" s="13">
        <v>0.0</v>
      </c>
      <c r="P106" s="18" t="s">
        <v>147</v>
      </c>
      <c r="Q106" s="19">
        <v>1.0</v>
      </c>
      <c r="R106" s="20">
        <v>0.16666666666666666</v>
      </c>
      <c r="S106" s="21">
        <v>26.0</v>
      </c>
      <c r="T106" s="21">
        <v>26.0</v>
      </c>
      <c r="U106" s="22">
        <v>609600.0</v>
      </c>
      <c r="V106" s="21">
        <v>26416.0</v>
      </c>
      <c r="W106" s="13">
        <v>1778.0</v>
      </c>
      <c r="X106" s="13">
        <v>1.0</v>
      </c>
      <c r="Y106" s="13">
        <v>1.0</v>
      </c>
      <c r="Z106" s="13">
        <v>10.0</v>
      </c>
      <c r="AA106" s="13">
        <v>4.0</v>
      </c>
      <c r="AB106" s="13">
        <v>10.0</v>
      </c>
      <c r="AC106" s="21">
        <v>0.0</v>
      </c>
      <c r="AD106" s="21">
        <v>0.0</v>
      </c>
      <c r="AE106" s="13">
        <v>0.0</v>
      </c>
      <c r="AF106" s="13">
        <v>0.0</v>
      </c>
      <c r="AG106" s="13">
        <v>0.0</v>
      </c>
      <c r="AH106" s="13" t="b">
        <v>0</v>
      </c>
      <c r="AI106" s="13">
        <v>54.0</v>
      </c>
      <c r="AJ106" s="13" t="s">
        <v>386</v>
      </c>
      <c r="AK106" s="23" t="s">
        <v>387</v>
      </c>
      <c r="AL106" s="13" t="s">
        <v>150</v>
      </c>
      <c r="AM106" s="18" t="s">
        <v>151</v>
      </c>
    </row>
    <row r="107" ht="14.25" customHeight="1">
      <c r="A107" s="13" t="s">
        <v>421</v>
      </c>
      <c r="B107" s="14">
        <v>42235.0</v>
      </c>
      <c r="C107" s="15">
        <v>2015.0</v>
      </c>
      <c r="D107" s="15" t="s">
        <v>139</v>
      </c>
      <c r="E107" s="16">
        <v>8.0</v>
      </c>
      <c r="F107" s="13" t="s">
        <v>140</v>
      </c>
      <c r="G107" s="13" t="s">
        <v>141</v>
      </c>
      <c r="H107" s="13" t="s">
        <v>422</v>
      </c>
      <c r="I107" s="17" t="s">
        <v>107</v>
      </c>
      <c r="J107" s="13" t="s">
        <v>143</v>
      </c>
      <c r="K107" s="13"/>
      <c r="L107" s="13" t="s">
        <v>167</v>
      </c>
      <c r="M107" s="13" t="s">
        <v>193</v>
      </c>
      <c r="N107" s="13" t="s">
        <v>423</v>
      </c>
      <c r="O107" s="13">
        <v>0.0</v>
      </c>
      <c r="P107" s="18" t="s">
        <v>147</v>
      </c>
      <c r="Q107" s="19">
        <v>1.0</v>
      </c>
      <c r="R107" s="20">
        <v>0.166666666666666</v>
      </c>
      <c r="S107" s="21">
        <v>26.0</v>
      </c>
      <c r="T107" s="21">
        <v>26.0</v>
      </c>
      <c r="U107" s="22">
        <v>448957.0</v>
      </c>
      <c r="V107" s="21">
        <v>19454.803333333257</v>
      </c>
      <c r="W107" s="13">
        <v>1750.0</v>
      </c>
      <c r="X107" s="13">
        <v>1.0</v>
      </c>
      <c r="Y107" s="13">
        <v>10.0</v>
      </c>
      <c r="Z107" s="13">
        <v>10.0</v>
      </c>
      <c r="AA107" s="13">
        <v>4.0</v>
      </c>
      <c r="AB107" s="13">
        <v>1.0</v>
      </c>
      <c r="AC107" s="21">
        <v>0.0</v>
      </c>
      <c r="AD107" s="21">
        <v>0.0</v>
      </c>
      <c r="AE107" s="13">
        <v>0.0</v>
      </c>
      <c r="AF107" s="13">
        <v>0.0</v>
      </c>
      <c r="AG107" s="13">
        <v>0.0</v>
      </c>
      <c r="AH107" s="13" t="b">
        <v>0</v>
      </c>
      <c r="AI107" s="13">
        <v>20.0</v>
      </c>
      <c r="AJ107" s="13" t="s">
        <v>194</v>
      </c>
      <c r="AK107" s="23" t="s">
        <v>424</v>
      </c>
      <c r="AL107" s="13" t="s">
        <v>150</v>
      </c>
      <c r="AM107" s="18" t="s">
        <v>151</v>
      </c>
    </row>
    <row r="108" ht="14.25" customHeight="1">
      <c r="A108" s="13" t="s">
        <v>425</v>
      </c>
      <c r="B108" s="14">
        <v>42220.0</v>
      </c>
      <c r="C108" s="15">
        <v>2015.0</v>
      </c>
      <c r="D108" s="15" t="s">
        <v>139</v>
      </c>
      <c r="E108" s="16">
        <v>8.0</v>
      </c>
      <c r="F108" s="13" t="s">
        <v>140</v>
      </c>
      <c r="G108" s="13" t="s">
        <v>141</v>
      </c>
      <c r="H108" s="13" t="s">
        <v>426</v>
      </c>
      <c r="I108" s="17" t="s">
        <v>107</v>
      </c>
      <c r="J108" s="13" t="s">
        <v>143</v>
      </c>
      <c r="K108" s="13"/>
      <c r="L108" s="13" t="s">
        <v>144</v>
      </c>
      <c r="M108" s="13" t="s">
        <v>193</v>
      </c>
      <c r="N108" s="13" t="s">
        <v>52</v>
      </c>
      <c r="O108" s="13">
        <v>0.0</v>
      </c>
      <c r="P108" s="18" t="s">
        <v>147</v>
      </c>
      <c r="Q108" s="19">
        <v>1.0</v>
      </c>
      <c r="R108" s="20">
        <v>0.5</v>
      </c>
      <c r="S108" s="21">
        <v>23.0</v>
      </c>
      <c r="T108" s="21">
        <v>23.0</v>
      </c>
      <c r="U108" s="22">
        <v>162861.8</v>
      </c>
      <c r="V108" s="21">
        <v>18729.107</v>
      </c>
      <c r="W108" s="13">
        <v>568.0</v>
      </c>
      <c r="X108" s="13">
        <v>1.0</v>
      </c>
      <c r="Y108" s="13">
        <v>10.0</v>
      </c>
      <c r="Z108" s="13">
        <v>10.0</v>
      </c>
      <c r="AA108" s="13">
        <v>1.0</v>
      </c>
      <c r="AB108" s="13">
        <v>1.0</v>
      </c>
      <c r="AC108" s="21">
        <v>0.0</v>
      </c>
      <c r="AD108" s="21">
        <v>0.0</v>
      </c>
      <c r="AE108" s="13">
        <v>0.0</v>
      </c>
      <c r="AF108" s="13">
        <v>0.0</v>
      </c>
      <c r="AG108" s="13">
        <v>0.0</v>
      </c>
      <c r="AH108" s="13" t="b">
        <v>0</v>
      </c>
      <c r="AI108" s="13">
        <v>10.0</v>
      </c>
      <c r="AJ108" s="13" t="s">
        <v>169</v>
      </c>
      <c r="AK108" s="23" t="s">
        <v>427</v>
      </c>
      <c r="AL108" s="13" t="s">
        <v>150</v>
      </c>
      <c r="AM108" s="18" t="s">
        <v>151</v>
      </c>
    </row>
    <row r="109" ht="14.25" customHeight="1">
      <c r="A109" s="13" t="s">
        <v>428</v>
      </c>
      <c r="B109" s="14">
        <v>42222.0</v>
      </c>
      <c r="C109" s="15">
        <v>2015.0</v>
      </c>
      <c r="D109" s="15" t="s">
        <v>139</v>
      </c>
      <c r="E109" s="16">
        <v>8.0</v>
      </c>
      <c r="F109" s="13" t="s">
        <v>140</v>
      </c>
      <c r="G109" s="13" t="s">
        <v>141</v>
      </c>
      <c r="H109" s="13" t="s">
        <v>429</v>
      </c>
      <c r="I109" s="17" t="s">
        <v>107</v>
      </c>
      <c r="J109" s="13" t="s">
        <v>143</v>
      </c>
      <c r="K109" s="13"/>
      <c r="L109" s="13" t="s">
        <v>144</v>
      </c>
      <c r="M109" s="13" t="s">
        <v>193</v>
      </c>
      <c r="N109" s="13" t="s">
        <v>88</v>
      </c>
      <c r="O109" s="13">
        <v>0.0</v>
      </c>
      <c r="P109" s="18" t="s">
        <v>147</v>
      </c>
      <c r="Q109" s="19">
        <v>1.0</v>
      </c>
      <c r="R109" s="20">
        <v>0.166666666666666</v>
      </c>
      <c r="S109" s="21">
        <v>29.0</v>
      </c>
      <c r="T109" s="21">
        <v>29.0</v>
      </c>
      <c r="U109" s="22">
        <v>270995.0</v>
      </c>
      <c r="V109" s="21">
        <v>13098.091666666614</v>
      </c>
      <c r="W109" s="13">
        <v>2458.0</v>
      </c>
      <c r="X109" s="13">
        <v>1.0</v>
      </c>
      <c r="Y109" s="13">
        <v>1.0</v>
      </c>
      <c r="Z109" s="13">
        <v>10.0</v>
      </c>
      <c r="AA109" s="13">
        <v>7.0</v>
      </c>
      <c r="AB109" s="13">
        <v>10.0</v>
      </c>
      <c r="AC109" s="21">
        <v>0.0</v>
      </c>
      <c r="AD109" s="21">
        <v>0.0</v>
      </c>
      <c r="AE109" s="13">
        <v>0.0</v>
      </c>
      <c r="AF109" s="13">
        <v>0.0</v>
      </c>
      <c r="AG109" s="13">
        <v>0.0</v>
      </c>
      <c r="AH109" s="13" t="b">
        <v>0</v>
      </c>
      <c r="AI109" s="13">
        <v>40.0</v>
      </c>
      <c r="AJ109" s="13" t="s">
        <v>386</v>
      </c>
      <c r="AK109" s="23" t="s">
        <v>430</v>
      </c>
      <c r="AL109" s="13" t="s">
        <v>150</v>
      </c>
      <c r="AM109" s="18" t="s">
        <v>151</v>
      </c>
    </row>
    <row r="110" ht="14.25" customHeight="1">
      <c r="A110" s="13" t="s">
        <v>431</v>
      </c>
      <c r="B110" s="14">
        <v>42230.0</v>
      </c>
      <c r="C110" s="15">
        <v>2015.0</v>
      </c>
      <c r="D110" s="15" t="s">
        <v>139</v>
      </c>
      <c r="E110" s="16">
        <v>8.0</v>
      </c>
      <c r="F110" s="13" t="s">
        <v>153</v>
      </c>
      <c r="G110" s="13" t="s">
        <v>154</v>
      </c>
      <c r="H110" s="13" t="s">
        <v>432</v>
      </c>
      <c r="I110" s="17" t="s">
        <v>107</v>
      </c>
      <c r="J110" s="13" t="s">
        <v>191</v>
      </c>
      <c r="K110" s="13"/>
      <c r="L110" s="13" t="s">
        <v>221</v>
      </c>
      <c r="M110" s="13" t="s">
        <v>193</v>
      </c>
      <c r="N110" s="13" t="s">
        <v>433</v>
      </c>
      <c r="O110" s="13">
        <v>0.0</v>
      </c>
      <c r="P110" s="18" t="s">
        <v>147</v>
      </c>
      <c r="Q110" s="19">
        <v>1.0</v>
      </c>
      <c r="R110" s="20">
        <v>0.0714285714285714</v>
      </c>
      <c r="S110" s="21">
        <v>31.0</v>
      </c>
      <c r="T110" s="21">
        <v>31.0</v>
      </c>
      <c r="U110" s="22">
        <v>605844.16</v>
      </c>
      <c r="V110" s="21">
        <v>13415.12068571428</v>
      </c>
      <c r="W110" s="13">
        <v>3732.0</v>
      </c>
      <c r="X110" s="13">
        <v>1.0</v>
      </c>
      <c r="Y110" s="13">
        <v>10.0</v>
      </c>
      <c r="Z110" s="13">
        <v>10.0</v>
      </c>
      <c r="AA110" s="13">
        <v>1.0</v>
      </c>
      <c r="AB110" s="13">
        <v>9.0</v>
      </c>
      <c r="AC110" s="21">
        <v>0.0</v>
      </c>
      <c r="AD110" s="21">
        <v>0.0</v>
      </c>
      <c r="AE110" s="13">
        <v>0.0</v>
      </c>
      <c r="AF110" s="13">
        <v>0.0</v>
      </c>
      <c r="AG110" s="13">
        <v>0.0</v>
      </c>
      <c r="AH110" s="13" t="b">
        <v>0</v>
      </c>
      <c r="AI110" s="13">
        <v>7884.0</v>
      </c>
      <c r="AJ110" s="13" t="s">
        <v>169</v>
      </c>
      <c r="AK110" s="23" t="s">
        <v>434</v>
      </c>
      <c r="AL110" s="13" t="s">
        <v>150</v>
      </c>
      <c r="AM110" s="18" t="s">
        <v>151</v>
      </c>
    </row>
    <row r="111" ht="14.25" customHeight="1">
      <c r="A111" s="13" t="s">
        <v>435</v>
      </c>
      <c r="B111" s="14">
        <v>42243.0</v>
      </c>
      <c r="C111" s="15">
        <v>2015.0</v>
      </c>
      <c r="D111" s="15" t="s">
        <v>139</v>
      </c>
      <c r="E111" s="16">
        <v>8.0</v>
      </c>
      <c r="F111" s="13" t="s">
        <v>153</v>
      </c>
      <c r="G111" s="13" t="s">
        <v>154</v>
      </c>
      <c r="H111" s="13" t="s">
        <v>436</v>
      </c>
      <c r="I111" s="17" t="s">
        <v>107</v>
      </c>
      <c r="J111" s="13" t="s">
        <v>293</v>
      </c>
      <c r="K111" s="13"/>
      <c r="L111" s="13" t="s">
        <v>221</v>
      </c>
      <c r="M111" s="13" t="s">
        <v>145</v>
      </c>
      <c r="N111" s="13" t="s">
        <v>225</v>
      </c>
      <c r="O111" s="13">
        <v>0.0</v>
      </c>
      <c r="P111" s="18" t="s">
        <v>147</v>
      </c>
      <c r="Q111" s="19">
        <v>3.0</v>
      </c>
      <c r="R111" s="20">
        <v>0.0714285714285714</v>
      </c>
      <c r="S111" s="21">
        <v>22.0</v>
      </c>
      <c r="T111" s="21">
        <v>66.0</v>
      </c>
      <c r="U111" s="22">
        <v>11200.0</v>
      </c>
      <c r="V111" s="21">
        <v>527.9999999999998</v>
      </c>
      <c r="W111" s="13">
        <v>0.0</v>
      </c>
      <c r="X111" s="13">
        <v>6.0</v>
      </c>
      <c r="Y111" s="13">
        <v>8.0</v>
      </c>
      <c r="Z111" s="13">
        <v>6.0</v>
      </c>
      <c r="AA111" s="13">
        <v>1.0</v>
      </c>
      <c r="AB111" s="13">
        <v>1.0</v>
      </c>
      <c r="AC111" s="21">
        <v>0.0</v>
      </c>
      <c r="AD111" s="21">
        <v>0.0</v>
      </c>
      <c r="AE111" s="13">
        <v>0.0</v>
      </c>
      <c r="AF111" s="13">
        <v>0.0</v>
      </c>
      <c r="AG111" s="13">
        <v>0.0</v>
      </c>
      <c r="AH111" s="13" t="b">
        <v>0</v>
      </c>
      <c r="AI111" s="13">
        <v>5.0</v>
      </c>
      <c r="AJ111" s="13" t="s">
        <v>437</v>
      </c>
      <c r="AK111" s="23" t="s">
        <v>438</v>
      </c>
      <c r="AL111" s="13" t="s">
        <v>150</v>
      </c>
      <c r="AM111" s="18" t="s">
        <v>151</v>
      </c>
    </row>
    <row r="112" ht="14.25" customHeight="1">
      <c r="A112" s="13" t="s">
        <v>392</v>
      </c>
      <c r="B112" s="14">
        <v>42234.0</v>
      </c>
      <c r="C112" s="15">
        <v>2015.0</v>
      </c>
      <c r="D112" s="15" t="s">
        <v>139</v>
      </c>
      <c r="E112" s="16">
        <v>8.0</v>
      </c>
      <c r="F112" s="13" t="s">
        <v>140</v>
      </c>
      <c r="G112" s="13" t="s">
        <v>141</v>
      </c>
      <c r="H112" s="13" t="s">
        <v>393</v>
      </c>
      <c r="I112" s="17" t="s">
        <v>107</v>
      </c>
      <c r="J112" s="13" t="s">
        <v>143</v>
      </c>
      <c r="K112" s="13"/>
      <c r="L112" s="13" t="s">
        <v>144</v>
      </c>
      <c r="M112" s="13" t="s">
        <v>193</v>
      </c>
      <c r="N112" s="13" t="s">
        <v>30</v>
      </c>
      <c r="O112" s="13">
        <v>0.0</v>
      </c>
      <c r="P112" s="18" t="s">
        <v>147</v>
      </c>
      <c r="Q112" s="19">
        <v>1.0</v>
      </c>
      <c r="R112" s="20">
        <v>0.142857142857142</v>
      </c>
      <c r="S112" s="21">
        <v>23.0</v>
      </c>
      <c r="T112" s="21">
        <v>23.0</v>
      </c>
      <c r="U112" s="22">
        <v>371814.0</v>
      </c>
      <c r="V112" s="21">
        <v>12216.74571428564</v>
      </c>
      <c r="W112" s="13">
        <v>1155.0</v>
      </c>
      <c r="X112" s="13">
        <v>1.0</v>
      </c>
      <c r="Y112" s="13">
        <v>10.0</v>
      </c>
      <c r="Z112" s="13">
        <v>10.0</v>
      </c>
      <c r="AA112" s="13">
        <v>1.0</v>
      </c>
      <c r="AB112" s="13">
        <v>1.0</v>
      </c>
      <c r="AC112" s="21">
        <v>0.0</v>
      </c>
      <c r="AD112" s="21">
        <v>0.0</v>
      </c>
      <c r="AE112" s="13">
        <v>0.0</v>
      </c>
      <c r="AF112" s="13">
        <v>0.0</v>
      </c>
      <c r="AG112" s="13">
        <v>0.0</v>
      </c>
      <c r="AH112" s="13" t="b">
        <v>0</v>
      </c>
      <c r="AI112" s="13">
        <v>22.0</v>
      </c>
      <c r="AJ112" s="13" t="s">
        <v>169</v>
      </c>
      <c r="AK112" s="23" t="s">
        <v>394</v>
      </c>
      <c r="AL112" s="13" t="s">
        <v>150</v>
      </c>
      <c r="AM112" s="18" t="s">
        <v>151</v>
      </c>
    </row>
    <row r="113" ht="14.25" customHeight="1">
      <c r="A113" s="13" t="s">
        <v>428</v>
      </c>
      <c r="B113" s="14">
        <v>42222.0</v>
      </c>
      <c r="C113" s="15">
        <v>2015.0</v>
      </c>
      <c r="D113" s="15" t="s">
        <v>139</v>
      </c>
      <c r="E113" s="16">
        <v>8.0</v>
      </c>
      <c r="F113" s="13" t="s">
        <v>185</v>
      </c>
      <c r="G113" s="13" t="s">
        <v>186</v>
      </c>
      <c r="H113" s="13" t="s">
        <v>429</v>
      </c>
      <c r="I113" s="17" t="s">
        <v>107</v>
      </c>
      <c r="J113" s="13" t="s">
        <v>143</v>
      </c>
      <c r="K113" s="13"/>
      <c r="L113" s="13" t="s">
        <v>144</v>
      </c>
      <c r="M113" s="13" t="s">
        <v>193</v>
      </c>
      <c r="N113" s="13" t="s">
        <v>88</v>
      </c>
      <c r="O113" s="13">
        <v>0.0</v>
      </c>
      <c r="P113" s="18" t="s">
        <v>147</v>
      </c>
      <c r="Q113" s="19">
        <v>1.0</v>
      </c>
      <c r="R113" s="20">
        <v>0.0952380952380952</v>
      </c>
      <c r="S113" s="21">
        <v>17.0</v>
      </c>
      <c r="T113" s="21">
        <v>17.0</v>
      </c>
      <c r="U113" s="22">
        <v>270995.0</v>
      </c>
      <c r="V113" s="21">
        <v>4387.538095238094</v>
      </c>
      <c r="W113" s="13">
        <v>2458.0</v>
      </c>
      <c r="X113" s="13">
        <v>1.0</v>
      </c>
      <c r="Y113" s="13">
        <v>1.0</v>
      </c>
      <c r="Z113" s="13">
        <v>10.0</v>
      </c>
      <c r="AA113" s="13">
        <v>4.0</v>
      </c>
      <c r="AB113" s="13">
        <v>1.0</v>
      </c>
      <c r="AC113" s="21">
        <v>0.0</v>
      </c>
      <c r="AD113" s="21">
        <v>0.0</v>
      </c>
      <c r="AE113" s="13">
        <v>0.0</v>
      </c>
      <c r="AF113" s="13">
        <v>0.0</v>
      </c>
      <c r="AG113" s="13">
        <v>0.0</v>
      </c>
      <c r="AH113" s="13" t="b">
        <v>0</v>
      </c>
      <c r="AI113" s="13">
        <v>40.0</v>
      </c>
      <c r="AJ113" s="13" t="s">
        <v>386</v>
      </c>
      <c r="AK113" s="23" t="s">
        <v>430</v>
      </c>
      <c r="AL113" s="13" t="s">
        <v>150</v>
      </c>
      <c r="AM113" s="18" t="s">
        <v>151</v>
      </c>
    </row>
    <row r="114" ht="14.25" customHeight="1">
      <c r="A114" s="13" t="s">
        <v>439</v>
      </c>
      <c r="B114" s="14">
        <v>42222.0</v>
      </c>
      <c r="C114" s="15">
        <v>2015.0</v>
      </c>
      <c r="D114" s="15" t="s">
        <v>139</v>
      </c>
      <c r="E114" s="16">
        <v>8.0</v>
      </c>
      <c r="F114" s="13" t="s">
        <v>140</v>
      </c>
      <c r="G114" s="13" t="s">
        <v>141</v>
      </c>
      <c r="H114" s="13" t="s">
        <v>440</v>
      </c>
      <c r="I114" s="17" t="s">
        <v>107</v>
      </c>
      <c r="J114" s="13" t="s">
        <v>143</v>
      </c>
      <c r="K114" s="13"/>
      <c r="L114" s="13" t="s">
        <v>167</v>
      </c>
      <c r="M114" s="13" t="s">
        <v>193</v>
      </c>
      <c r="N114" s="13" t="s">
        <v>80</v>
      </c>
      <c r="O114" s="13">
        <v>0.0</v>
      </c>
      <c r="P114" s="18" t="s">
        <v>147</v>
      </c>
      <c r="Q114" s="19">
        <v>1.0</v>
      </c>
      <c r="R114" s="20">
        <v>0.05</v>
      </c>
      <c r="S114" s="21">
        <v>23.0</v>
      </c>
      <c r="T114" s="21">
        <v>23.0</v>
      </c>
      <c r="U114" s="22">
        <v>873452.0</v>
      </c>
      <c r="V114" s="21">
        <v>10044.698000000002</v>
      </c>
      <c r="W114" s="13">
        <v>2221.0</v>
      </c>
      <c r="X114" s="13">
        <v>1.0</v>
      </c>
      <c r="Y114" s="13">
        <v>10.0</v>
      </c>
      <c r="Z114" s="13">
        <v>10.0</v>
      </c>
      <c r="AA114" s="13">
        <v>1.0</v>
      </c>
      <c r="AB114" s="13">
        <v>1.0</v>
      </c>
      <c r="AC114" s="21">
        <v>0.0</v>
      </c>
      <c r="AD114" s="21">
        <v>0.0</v>
      </c>
      <c r="AE114" s="13">
        <v>0.0</v>
      </c>
      <c r="AF114" s="13">
        <v>0.0</v>
      </c>
      <c r="AG114" s="13">
        <v>0.0</v>
      </c>
      <c r="AH114" s="13" t="b">
        <v>0</v>
      </c>
      <c r="AI114" s="13">
        <v>51.0</v>
      </c>
      <c r="AJ114" s="13" t="s">
        <v>194</v>
      </c>
      <c r="AK114" s="23" t="s">
        <v>441</v>
      </c>
      <c r="AL114" s="13" t="s">
        <v>150</v>
      </c>
      <c r="AM114" s="18" t="s">
        <v>151</v>
      </c>
    </row>
    <row r="115" ht="14.25" customHeight="1">
      <c r="A115" s="13" t="s">
        <v>442</v>
      </c>
      <c r="B115" s="14">
        <v>42219.0</v>
      </c>
      <c r="C115" s="15">
        <v>2015.0</v>
      </c>
      <c r="D115" s="15" t="s">
        <v>139</v>
      </c>
      <c r="E115" s="16">
        <v>8.0</v>
      </c>
      <c r="F115" s="13" t="s">
        <v>140</v>
      </c>
      <c r="G115" s="13" t="s">
        <v>141</v>
      </c>
      <c r="H115" s="13" t="s">
        <v>443</v>
      </c>
      <c r="I115" s="17" t="s">
        <v>107</v>
      </c>
      <c r="J115" s="13" t="s">
        <v>143</v>
      </c>
      <c r="K115" s="13"/>
      <c r="L115" s="13" t="s">
        <v>144</v>
      </c>
      <c r="M115" s="13" t="s">
        <v>193</v>
      </c>
      <c r="N115" s="13" t="s">
        <v>22</v>
      </c>
      <c r="O115" s="13">
        <v>0.0</v>
      </c>
      <c r="P115" s="18" t="s">
        <v>147</v>
      </c>
      <c r="Q115" s="19">
        <v>1.0</v>
      </c>
      <c r="R115" s="20">
        <v>0.13333333333333333</v>
      </c>
      <c r="S115" s="21">
        <v>24.0</v>
      </c>
      <c r="T115" s="21">
        <v>24.0</v>
      </c>
      <c r="U115" s="22">
        <v>243820.0</v>
      </c>
      <c r="V115" s="21">
        <v>7802.24</v>
      </c>
      <c r="W115" s="13">
        <v>1462.0</v>
      </c>
      <c r="X115" s="13">
        <v>1.0</v>
      </c>
      <c r="Y115" s="13">
        <v>10.0</v>
      </c>
      <c r="Z115" s="13">
        <v>10.0</v>
      </c>
      <c r="AA115" s="13">
        <v>2.0</v>
      </c>
      <c r="AB115" s="13">
        <v>1.0</v>
      </c>
      <c r="AC115" s="21">
        <v>0.0</v>
      </c>
      <c r="AD115" s="21">
        <v>0.0</v>
      </c>
      <c r="AE115" s="13">
        <v>0.0</v>
      </c>
      <c r="AF115" s="13">
        <v>0.0</v>
      </c>
      <c r="AG115" s="13">
        <v>0.0</v>
      </c>
      <c r="AH115" s="13" t="b">
        <v>0</v>
      </c>
      <c r="AI115" s="13">
        <v>26.0</v>
      </c>
      <c r="AJ115" s="13" t="s">
        <v>169</v>
      </c>
      <c r="AK115" s="23" t="s">
        <v>444</v>
      </c>
      <c r="AL115" s="13" t="s">
        <v>150</v>
      </c>
      <c r="AM115" s="18" t="s">
        <v>151</v>
      </c>
    </row>
    <row r="116" ht="14.25" customHeight="1">
      <c r="A116" s="13" t="s">
        <v>428</v>
      </c>
      <c r="B116" s="14">
        <v>42222.0</v>
      </c>
      <c r="C116" s="15">
        <v>2015.0</v>
      </c>
      <c r="D116" s="15" t="s">
        <v>139</v>
      </c>
      <c r="E116" s="16">
        <v>8.0</v>
      </c>
      <c r="F116" s="13" t="s">
        <v>153</v>
      </c>
      <c r="G116" s="13" t="s">
        <v>154</v>
      </c>
      <c r="H116" s="13" t="s">
        <v>429</v>
      </c>
      <c r="I116" s="17" t="s">
        <v>107</v>
      </c>
      <c r="J116" s="13" t="s">
        <v>143</v>
      </c>
      <c r="K116" s="13"/>
      <c r="L116" s="13" t="s">
        <v>144</v>
      </c>
      <c r="M116" s="13" t="s">
        <v>193</v>
      </c>
      <c r="N116" s="13" t="s">
        <v>88</v>
      </c>
      <c r="O116" s="13">
        <v>0.0</v>
      </c>
      <c r="P116" s="18" t="s">
        <v>147</v>
      </c>
      <c r="Q116" s="19">
        <v>1.0</v>
      </c>
      <c r="R116" s="20">
        <v>0.05</v>
      </c>
      <c r="S116" s="21">
        <v>14.0</v>
      </c>
      <c r="T116" s="21">
        <v>14.0</v>
      </c>
      <c r="U116" s="22">
        <v>270995.0</v>
      </c>
      <c r="V116" s="21">
        <v>1896.9650000000001</v>
      </c>
      <c r="W116" s="13">
        <v>2458.0</v>
      </c>
      <c r="X116" s="13">
        <v>1.0</v>
      </c>
      <c r="Y116" s="13">
        <v>1.0</v>
      </c>
      <c r="Z116" s="13">
        <v>10.0</v>
      </c>
      <c r="AA116" s="13">
        <v>1.0</v>
      </c>
      <c r="AB116" s="13">
        <v>1.0</v>
      </c>
      <c r="AC116" s="21">
        <v>0.0</v>
      </c>
      <c r="AD116" s="21">
        <v>0.0</v>
      </c>
      <c r="AE116" s="13">
        <v>0.0</v>
      </c>
      <c r="AF116" s="13">
        <v>0.0</v>
      </c>
      <c r="AG116" s="13">
        <v>0.0</v>
      </c>
      <c r="AH116" s="13" t="b">
        <v>0</v>
      </c>
      <c r="AI116" s="13">
        <v>40.0</v>
      </c>
      <c r="AJ116" s="13" t="s">
        <v>386</v>
      </c>
      <c r="AK116" s="23" t="s">
        <v>430</v>
      </c>
      <c r="AL116" s="13" t="s">
        <v>150</v>
      </c>
      <c r="AM116" s="18" t="s">
        <v>151</v>
      </c>
    </row>
    <row r="117" ht="14.25" customHeight="1">
      <c r="A117" s="13" t="s">
        <v>445</v>
      </c>
      <c r="B117" s="14">
        <v>42230.0</v>
      </c>
      <c r="C117" s="15">
        <v>2015.0</v>
      </c>
      <c r="D117" s="15" t="s">
        <v>139</v>
      </c>
      <c r="E117" s="16">
        <v>8.0</v>
      </c>
      <c r="F117" s="13" t="s">
        <v>153</v>
      </c>
      <c r="G117" s="13" t="s">
        <v>154</v>
      </c>
      <c r="H117" s="13" t="s">
        <v>446</v>
      </c>
      <c r="I117" s="17" t="s">
        <v>107</v>
      </c>
      <c r="J117" s="13" t="s">
        <v>143</v>
      </c>
      <c r="K117" s="13"/>
      <c r="L117" s="13" t="s">
        <v>167</v>
      </c>
      <c r="M117" s="13" t="s">
        <v>168</v>
      </c>
      <c r="N117" s="13" t="s">
        <v>91</v>
      </c>
      <c r="O117" s="13">
        <v>0.0</v>
      </c>
      <c r="P117" s="18" t="s">
        <v>147</v>
      </c>
      <c r="Q117" s="19">
        <v>1.0</v>
      </c>
      <c r="R117" s="20">
        <v>0.05</v>
      </c>
      <c r="S117" s="21">
        <v>23.0</v>
      </c>
      <c r="T117" s="21">
        <v>23.0</v>
      </c>
      <c r="U117" s="22">
        <v>266268.13</v>
      </c>
      <c r="V117" s="21">
        <v>3062.0834950000003</v>
      </c>
      <c r="W117" s="13">
        <v>1543.0</v>
      </c>
      <c r="X117" s="13">
        <v>1.0</v>
      </c>
      <c r="Y117" s="13">
        <v>10.0</v>
      </c>
      <c r="Z117" s="13">
        <v>10.0</v>
      </c>
      <c r="AA117" s="13">
        <v>1.0</v>
      </c>
      <c r="AB117" s="13">
        <v>1.0</v>
      </c>
      <c r="AC117" s="21">
        <v>0.0</v>
      </c>
      <c r="AD117" s="21">
        <v>0.0</v>
      </c>
      <c r="AE117" s="13">
        <v>0.0</v>
      </c>
      <c r="AF117" s="13">
        <v>0.0</v>
      </c>
      <c r="AG117" s="13">
        <v>0.0</v>
      </c>
      <c r="AH117" s="13" t="b">
        <v>0</v>
      </c>
      <c r="AI117" s="13">
        <v>10.0</v>
      </c>
      <c r="AJ117" s="13" t="s">
        <v>169</v>
      </c>
      <c r="AK117" s="23" t="s">
        <v>447</v>
      </c>
      <c r="AL117" s="13" t="s">
        <v>150</v>
      </c>
      <c r="AM117" s="18" t="s">
        <v>151</v>
      </c>
    </row>
    <row r="118" ht="14.25" customHeight="1">
      <c r="A118" s="13" t="s">
        <v>448</v>
      </c>
      <c r="B118" s="14">
        <v>42230.0</v>
      </c>
      <c r="C118" s="15">
        <v>2015.0</v>
      </c>
      <c r="D118" s="15" t="s">
        <v>139</v>
      </c>
      <c r="E118" s="16">
        <v>8.0</v>
      </c>
      <c r="F118" s="13" t="s">
        <v>185</v>
      </c>
      <c r="G118" s="13" t="s">
        <v>186</v>
      </c>
      <c r="H118" s="13" t="s">
        <v>449</v>
      </c>
      <c r="I118" s="17" t="s">
        <v>107</v>
      </c>
      <c r="J118" s="13" t="s">
        <v>293</v>
      </c>
      <c r="K118" s="13"/>
      <c r="L118" s="13" t="s">
        <v>221</v>
      </c>
      <c r="M118" s="13" t="s">
        <v>145</v>
      </c>
      <c r="N118" s="13" t="s">
        <v>199</v>
      </c>
      <c r="O118" s="13">
        <v>0.0</v>
      </c>
      <c r="P118" s="18" t="s">
        <v>147</v>
      </c>
      <c r="Q118" s="19">
        <v>1.0</v>
      </c>
      <c r="R118" s="20">
        <v>0.166666666666666</v>
      </c>
      <c r="S118" s="21">
        <v>30.0</v>
      </c>
      <c r="T118" s="21">
        <v>30.0</v>
      </c>
      <c r="U118" s="22">
        <v>12600.0</v>
      </c>
      <c r="V118" s="21">
        <v>629.9999999999974</v>
      </c>
      <c r="W118" s="13">
        <v>0.0</v>
      </c>
      <c r="X118" s="13">
        <v>4.0</v>
      </c>
      <c r="Y118" s="13">
        <v>10.0</v>
      </c>
      <c r="Z118" s="13">
        <v>10.0</v>
      </c>
      <c r="AA118" s="13">
        <v>1.0</v>
      </c>
      <c r="AB118" s="13">
        <v>5.0</v>
      </c>
      <c r="AC118" s="21">
        <v>0.0</v>
      </c>
      <c r="AD118" s="21">
        <v>0.0</v>
      </c>
      <c r="AE118" s="13">
        <v>0.0</v>
      </c>
      <c r="AF118" s="13">
        <v>0.0</v>
      </c>
      <c r="AG118" s="13">
        <v>0.0</v>
      </c>
      <c r="AH118" s="13" t="b">
        <v>0</v>
      </c>
      <c r="AI118" s="13">
        <v>7.0</v>
      </c>
      <c r="AJ118" s="13" t="s">
        <v>194</v>
      </c>
      <c r="AK118" s="23" t="s">
        <v>450</v>
      </c>
      <c r="AL118" s="13" t="s">
        <v>150</v>
      </c>
      <c r="AM118" s="18" t="s">
        <v>151</v>
      </c>
    </row>
    <row r="119" ht="14.25" customHeight="1">
      <c r="A119" s="13" t="s">
        <v>445</v>
      </c>
      <c r="B119" s="14">
        <v>42230.0</v>
      </c>
      <c r="C119" s="15">
        <v>2015.0</v>
      </c>
      <c r="D119" s="15" t="s">
        <v>139</v>
      </c>
      <c r="E119" s="16">
        <v>8.0</v>
      </c>
      <c r="F119" s="13" t="s">
        <v>185</v>
      </c>
      <c r="G119" s="13" t="s">
        <v>186</v>
      </c>
      <c r="H119" s="13" t="s">
        <v>446</v>
      </c>
      <c r="I119" s="17" t="s">
        <v>107</v>
      </c>
      <c r="J119" s="13" t="s">
        <v>143</v>
      </c>
      <c r="K119" s="13"/>
      <c r="L119" s="13" t="s">
        <v>167</v>
      </c>
      <c r="M119" s="13" t="s">
        <v>168</v>
      </c>
      <c r="N119" s="13" t="s">
        <v>91</v>
      </c>
      <c r="O119" s="13">
        <v>0.0</v>
      </c>
      <c r="P119" s="18" t="s">
        <v>147</v>
      </c>
      <c r="Q119" s="19">
        <v>1.0</v>
      </c>
      <c r="R119" s="20">
        <v>0.05</v>
      </c>
      <c r="S119" s="21">
        <v>23.0</v>
      </c>
      <c r="T119" s="21">
        <v>23.0</v>
      </c>
      <c r="U119" s="22">
        <v>266268.13</v>
      </c>
      <c r="V119" s="21">
        <v>3062.0834950000003</v>
      </c>
      <c r="W119" s="13">
        <v>1543.0</v>
      </c>
      <c r="X119" s="13">
        <v>1.0</v>
      </c>
      <c r="Y119" s="13">
        <v>10.0</v>
      </c>
      <c r="Z119" s="13">
        <v>10.0</v>
      </c>
      <c r="AA119" s="13">
        <v>1.0</v>
      </c>
      <c r="AB119" s="13">
        <v>1.0</v>
      </c>
      <c r="AC119" s="21">
        <v>0.0</v>
      </c>
      <c r="AD119" s="21">
        <v>0.0</v>
      </c>
      <c r="AE119" s="13">
        <v>0.0</v>
      </c>
      <c r="AF119" s="13">
        <v>0.0</v>
      </c>
      <c r="AG119" s="13">
        <v>0.0</v>
      </c>
      <c r="AH119" s="13" t="b">
        <v>0</v>
      </c>
      <c r="AI119" s="13">
        <v>10.0</v>
      </c>
      <c r="AJ119" s="13" t="s">
        <v>169</v>
      </c>
      <c r="AK119" s="23" t="s">
        <v>447</v>
      </c>
      <c r="AL119" s="13" t="s">
        <v>150</v>
      </c>
      <c r="AM119" s="18" t="s">
        <v>151</v>
      </c>
    </row>
    <row r="120" ht="14.25" customHeight="1">
      <c r="A120" s="13" t="s">
        <v>442</v>
      </c>
      <c r="B120" s="14">
        <v>42219.0</v>
      </c>
      <c r="C120" s="15">
        <v>2015.0</v>
      </c>
      <c r="D120" s="15" t="s">
        <v>139</v>
      </c>
      <c r="E120" s="16">
        <v>8.0</v>
      </c>
      <c r="F120" s="13" t="s">
        <v>153</v>
      </c>
      <c r="G120" s="13" t="s">
        <v>154</v>
      </c>
      <c r="H120" s="13" t="s">
        <v>443</v>
      </c>
      <c r="I120" s="17" t="s">
        <v>107</v>
      </c>
      <c r="J120" s="13" t="s">
        <v>143</v>
      </c>
      <c r="K120" s="13"/>
      <c r="L120" s="13" t="s">
        <v>144</v>
      </c>
      <c r="M120" s="13" t="s">
        <v>193</v>
      </c>
      <c r="N120" s="13" t="s">
        <v>22</v>
      </c>
      <c r="O120" s="13">
        <v>0.0</v>
      </c>
      <c r="P120" s="18" t="s">
        <v>147</v>
      </c>
      <c r="Q120" s="19">
        <v>1.0</v>
      </c>
      <c r="R120" s="20">
        <v>0.4</v>
      </c>
      <c r="S120" s="21">
        <v>37.0</v>
      </c>
      <c r="T120" s="21">
        <v>37.0</v>
      </c>
      <c r="U120" s="22">
        <v>243820.0</v>
      </c>
      <c r="V120" s="21">
        <v>36085.36</v>
      </c>
      <c r="W120" s="13">
        <v>1462.0</v>
      </c>
      <c r="X120" s="13">
        <v>1.0</v>
      </c>
      <c r="Y120" s="13">
        <v>10.0</v>
      </c>
      <c r="Z120" s="13">
        <v>10.0</v>
      </c>
      <c r="AA120" s="13">
        <v>6.0</v>
      </c>
      <c r="AB120" s="13">
        <v>10.0</v>
      </c>
      <c r="AC120" s="21">
        <v>0.0</v>
      </c>
      <c r="AD120" s="21">
        <v>0.0</v>
      </c>
      <c r="AE120" s="13">
        <v>0.0</v>
      </c>
      <c r="AF120" s="13">
        <v>0.0</v>
      </c>
      <c r="AG120" s="13">
        <v>0.0</v>
      </c>
      <c r="AH120" s="13" t="b">
        <v>0</v>
      </c>
      <c r="AI120" s="13">
        <v>26.0</v>
      </c>
      <c r="AJ120" s="13" t="s">
        <v>169</v>
      </c>
      <c r="AK120" s="23" t="s">
        <v>444</v>
      </c>
      <c r="AL120" s="13" t="s">
        <v>150</v>
      </c>
      <c r="AM120" s="18" t="s">
        <v>151</v>
      </c>
    </row>
    <row r="121" ht="14.25" customHeight="1">
      <c r="A121" s="13" t="s">
        <v>451</v>
      </c>
      <c r="B121" s="14">
        <v>42231.0</v>
      </c>
      <c r="C121" s="15">
        <v>2015.0</v>
      </c>
      <c r="D121" s="15" t="s">
        <v>139</v>
      </c>
      <c r="E121" s="16">
        <v>8.0</v>
      </c>
      <c r="F121" s="13" t="s">
        <v>153</v>
      </c>
      <c r="G121" s="13" t="s">
        <v>154</v>
      </c>
      <c r="H121" s="13" t="s">
        <v>452</v>
      </c>
      <c r="I121" s="17" t="s">
        <v>107</v>
      </c>
      <c r="J121" s="13" t="s">
        <v>143</v>
      </c>
      <c r="K121" s="13"/>
      <c r="L121" s="13" t="s">
        <v>144</v>
      </c>
      <c r="M121" s="13" t="s">
        <v>145</v>
      </c>
      <c r="N121" s="13" t="s">
        <v>146</v>
      </c>
      <c r="O121" s="13">
        <v>0.0</v>
      </c>
      <c r="P121" s="18" t="s">
        <v>147</v>
      </c>
      <c r="Q121" s="19">
        <v>1.0</v>
      </c>
      <c r="R121" s="20">
        <v>0.25</v>
      </c>
      <c r="S121" s="21">
        <v>31.0</v>
      </c>
      <c r="T121" s="21">
        <v>31.0</v>
      </c>
      <c r="U121" s="22">
        <v>4900.0</v>
      </c>
      <c r="V121" s="21">
        <v>379.75</v>
      </c>
      <c r="W121" s="13">
        <v>0.0</v>
      </c>
      <c r="X121" s="13">
        <v>10.0</v>
      </c>
      <c r="Y121" s="13">
        <v>9.0</v>
      </c>
      <c r="Z121" s="13">
        <v>10.0</v>
      </c>
      <c r="AA121" s="13">
        <v>1.0</v>
      </c>
      <c r="AB121" s="13">
        <v>1.0</v>
      </c>
      <c r="AC121" s="21">
        <v>0.0</v>
      </c>
      <c r="AD121" s="21">
        <v>0.0</v>
      </c>
      <c r="AE121" s="13">
        <v>0.0</v>
      </c>
      <c r="AF121" s="13">
        <v>0.0</v>
      </c>
      <c r="AG121" s="13">
        <v>0.0</v>
      </c>
      <c r="AH121" s="13" t="b">
        <v>0</v>
      </c>
      <c r="AI121" s="13">
        <v>1.0</v>
      </c>
      <c r="AJ121" s="13" t="s">
        <v>148</v>
      </c>
      <c r="AK121" s="23" t="s">
        <v>453</v>
      </c>
      <c r="AL121" s="13" t="s">
        <v>150</v>
      </c>
      <c r="AM121" s="18" t="s">
        <v>151</v>
      </c>
    </row>
    <row r="122" ht="14.25" customHeight="1">
      <c r="A122" s="13" t="s">
        <v>454</v>
      </c>
      <c r="B122" s="14">
        <v>42219.0</v>
      </c>
      <c r="C122" s="15">
        <v>2015.0</v>
      </c>
      <c r="D122" s="15" t="s">
        <v>139</v>
      </c>
      <c r="E122" s="16">
        <v>8.0</v>
      </c>
      <c r="F122" s="13" t="s">
        <v>185</v>
      </c>
      <c r="G122" s="13" t="s">
        <v>186</v>
      </c>
      <c r="H122" s="13" t="s">
        <v>455</v>
      </c>
      <c r="I122" s="17" t="s">
        <v>107</v>
      </c>
      <c r="J122" s="13" t="s">
        <v>456</v>
      </c>
      <c r="K122" s="13"/>
      <c r="L122" s="13" t="s">
        <v>174</v>
      </c>
      <c r="M122" s="13" t="s">
        <v>145</v>
      </c>
      <c r="N122" s="13" t="s">
        <v>87</v>
      </c>
      <c r="O122" s="13">
        <v>0.0</v>
      </c>
      <c r="P122" s="18" t="s">
        <v>147</v>
      </c>
      <c r="Q122" s="19">
        <v>3.0</v>
      </c>
      <c r="R122" s="20">
        <v>1.0</v>
      </c>
      <c r="S122" s="21">
        <v>69.0</v>
      </c>
      <c r="T122" s="21">
        <v>207.0</v>
      </c>
      <c r="U122" s="22">
        <v>18900.0</v>
      </c>
      <c r="V122" s="21">
        <v>39123.0</v>
      </c>
      <c r="W122" s="13">
        <v>0.0</v>
      </c>
      <c r="X122" s="13">
        <v>7.0</v>
      </c>
      <c r="Y122" s="13">
        <v>10.0</v>
      </c>
      <c r="Z122" s="13">
        <v>10.0</v>
      </c>
      <c r="AA122" s="13">
        <v>2.0</v>
      </c>
      <c r="AB122" s="13">
        <v>10.0</v>
      </c>
      <c r="AC122" s="21">
        <v>10.0</v>
      </c>
      <c r="AD122" s="21">
        <v>20.0</v>
      </c>
      <c r="AE122" s="13">
        <v>0.0</v>
      </c>
      <c r="AF122" s="13">
        <v>2.0</v>
      </c>
      <c r="AG122" s="13">
        <v>0.0</v>
      </c>
      <c r="AH122" s="13" t="b">
        <v>1</v>
      </c>
      <c r="AI122" s="13">
        <v>4.0</v>
      </c>
      <c r="AJ122" s="13" t="s">
        <v>194</v>
      </c>
      <c r="AK122" s="23" t="s">
        <v>457</v>
      </c>
      <c r="AL122" s="13" t="s">
        <v>150</v>
      </c>
      <c r="AM122" s="18" t="s">
        <v>151</v>
      </c>
    </row>
    <row r="123" ht="14.25" customHeight="1">
      <c r="A123" s="13" t="s">
        <v>458</v>
      </c>
      <c r="B123" s="14">
        <v>42225.0</v>
      </c>
      <c r="C123" s="15">
        <v>2015.0</v>
      </c>
      <c r="D123" s="15" t="s">
        <v>139</v>
      </c>
      <c r="E123" s="16">
        <v>8.0</v>
      </c>
      <c r="F123" s="13" t="s">
        <v>185</v>
      </c>
      <c r="G123" s="13" t="s">
        <v>186</v>
      </c>
      <c r="H123" s="13" t="s">
        <v>459</v>
      </c>
      <c r="I123" s="17" t="s">
        <v>107</v>
      </c>
      <c r="J123" s="13" t="s">
        <v>206</v>
      </c>
      <c r="K123" s="13"/>
      <c r="L123" s="13" t="s">
        <v>192</v>
      </c>
      <c r="M123" s="13" t="s">
        <v>168</v>
      </c>
      <c r="N123" s="13" t="s">
        <v>32</v>
      </c>
      <c r="O123" s="13">
        <v>0.0</v>
      </c>
      <c r="P123" s="18" t="s">
        <v>147</v>
      </c>
      <c r="Q123" s="19">
        <v>1.0</v>
      </c>
      <c r="R123" s="20">
        <v>0.0714285714285714</v>
      </c>
      <c r="S123" s="21">
        <v>14.0</v>
      </c>
      <c r="T123" s="21">
        <v>14.0</v>
      </c>
      <c r="U123" s="22">
        <v>41240.0</v>
      </c>
      <c r="V123" s="21">
        <v>412.39999999999986</v>
      </c>
      <c r="W123" s="13">
        <v>508.0</v>
      </c>
      <c r="X123" s="13">
        <v>1.0</v>
      </c>
      <c r="Y123" s="13">
        <v>10.0</v>
      </c>
      <c r="Z123" s="13">
        <v>1.0</v>
      </c>
      <c r="AA123" s="13">
        <v>1.0</v>
      </c>
      <c r="AB123" s="13">
        <v>1.0</v>
      </c>
      <c r="AC123" s="21">
        <v>0.0</v>
      </c>
      <c r="AD123" s="21">
        <v>0.0</v>
      </c>
      <c r="AE123" s="13">
        <v>0.0</v>
      </c>
      <c r="AF123" s="13">
        <v>0.0</v>
      </c>
      <c r="AG123" s="13">
        <v>0.0</v>
      </c>
      <c r="AH123" s="13" t="b">
        <v>0</v>
      </c>
      <c r="AI123" s="13">
        <v>11.0</v>
      </c>
      <c r="AJ123" s="13" t="s">
        <v>163</v>
      </c>
      <c r="AK123" s="23" t="s">
        <v>460</v>
      </c>
      <c r="AL123" s="13" t="s">
        <v>150</v>
      </c>
      <c r="AM123" s="18" t="s">
        <v>151</v>
      </c>
    </row>
    <row r="124" ht="14.25" customHeight="1">
      <c r="A124" s="13" t="s">
        <v>461</v>
      </c>
      <c r="B124" s="14">
        <v>42237.0</v>
      </c>
      <c r="C124" s="15">
        <v>2015.0</v>
      </c>
      <c r="D124" s="15" t="s">
        <v>139</v>
      </c>
      <c r="E124" s="16">
        <v>8.0</v>
      </c>
      <c r="F124" s="13" t="s">
        <v>140</v>
      </c>
      <c r="G124" s="13" t="s">
        <v>141</v>
      </c>
      <c r="H124" s="13" t="s">
        <v>462</v>
      </c>
      <c r="I124" s="17" t="s">
        <v>107</v>
      </c>
      <c r="J124" s="13" t="s">
        <v>143</v>
      </c>
      <c r="K124" s="13"/>
      <c r="L124" s="13" t="s">
        <v>167</v>
      </c>
      <c r="M124" s="13" t="s">
        <v>168</v>
      </c>
      <c r="N124" s="13" t="s">
        <v>91</v>
      </c>
      <c r="O124" s="13">
        <v>0.0</v>
      </c>
      <c r="P124" s="18" t="s">
        <v>147</v>
      </c>
      <c r="Q124" s="19">
        <v>1.0</v>
      </c>
      <c r="R124" s="20">
        <v>0.142857142857142</v>
      </c>
      <c r="S124" s="21">
        <v>23.0</v>
      </c>
      <c r="T124" s="21">
        <v>23.0</v>
      </c>
      <c r="U124" s="22">
        <v>135809.0</v>
      </c>
      <c r="V124" s="21">
        <v>4462.295714285688</v>
      </c>
      <c r="W124" s="13">
        <v>787.0</v>
      </c>
      <c r="X124" s="13">
        <v>1.0</v>
      </c>
      <c r="Y124" s="13">
        <v>10.0</v>
      </c>
      <c r="Z124" s="13">
        <v>10.0</v>
      </c>
      <c r="AA124" s="13">
        <v>1.0</v>
      </c>
      <c r="AB124" s="13">
        <v>1.0</v>
      </c>
      <c r="AC124" s="21">
        <v>0.0</v>
      </c>
      <c r="AD124" s="21">
        <v>0.0</v>
      </c>
      <c r="AE124" s="13">
        <v>0.0</v>
      </c>
      <c r="AF124" s="13">
        <v>0.0</v>
      </c>
      <c r="AG124" s="13">
        <v>0.0</v>
      </c>
      <c r="AH124" s="13" t="b">
        <v>0</v>
      </c>
      <c r="AI124" s="13">
        <v>12.0</v>
      </c>
      <c r="AJ124" s="13" t="s">
        <v>169</v>
      </c>
      <c r="AK124" s="23" t="s">
        <v>463</v>
      </c>
      <c r="AL124" s="13" t="s">
        <v>150</v>
      </c>
      <c r="AM124" s="18" t="s">
        <v>151</v>
      </c>
    </row>
    <row r="125" ht="14.25" customHeight="1">
      <c r="A125" s="13" t="s">
        <v>464</v>
      </c>
      <c r="B125" s="14">
        <v>42219.0</v>
      </c>
      <c r="C125" s="15">
        <v>2015.0</v>
      </c>
      <c r="D125" s="15" t="s">
        <v>139</v>
      </c>
      <c r="E125" s="16">
        <v>8.0</v>
      </c>
      <c r="F125" s="13" t="s">
        <v>185</v>
      </c>
      <c r="G125" s="13" t="s">
        <v>186</v>
      </c>
      <c r="H125" s="13" t="s">
        <v>465</v>
      </c>
      <c r="I125" s="17" t="s">
        <v>107</v>
      </c>
      <c r="J125" s="13" t="s">
        <v>251</v>
      </c>
      <c r="K125" s="13"/>
      <c r="L125" s="13" t="s">
        <v>161</v>
      </c>
      <c r="M125" s="13" t="s">
        <v>193</v>
      </c>
      <c r="N125" s="13" t="s">
        <v>94</v>
      </c>
      <c r="O125" s="13">
        <v>0.0</v>
      </c>
      <c r="P125" s="18" t="s">
        <v>147</v>
      </c>
      <c r="Q125" s="19">
        <v>3.0</v>
      </c>
      <c r="R125" s="20">
        <v>1.0</v>
      </c>
      <c r="S125" s="21">
        <v>79.0</v>
      </c>
      <c r="T125" s="21">
        <v>237.0</v>
      </c>
      <c r="U125" s="22">
        <v>27745.54</v>
      </c>
      <c r="V125" s="21">
        <v>65756.9298</v>
      </c>
      <c r="W125" s="13">
        <v>565.0</v>
      </c>
      <c r="X125" s="13">
        <v>1.0</v>
      </c>
      <c r="Y125" s="13">
        <v>10.0</v>
      </c>
      <c r="Z125" s="13">
        <v>10.0</v>
      </c>
      <c r="AA125" s="13">
        <v>8.0</v>
      </c>
      <c r="AB125" s="13">
        <v>10.0</v>
      </c>
      <c r="AC125" s="21">
        <v>10.0</v>
      </c>
      <c r="AD125" s="21">
        <v>30.0</v>
      </c>
      <c r="AE125" s="13">
        <v>0.0</v>
      </c>
      <c r="AF125" s="13">
        <v>3.0</v>
      </c>
      <c r="AG125" s="13">
        <v>0.0</v>
      </c>
      <c r="AH125" s="13" t="b">
        <v>1</v>
      </c>
      <c r="AI125" s="13">
        <v>34.0</v>
      </c>
      <c r="AJ125" s="13" t="s">
        <v>194</v>
      </c>
      <c r="AK125" s="23" t="s">
        <v>466</v>
      </c>
      <c r="AL125" s="13" t="s">
        <v>150</v>
      </c>
      <c r="AM125" s="18" t="s">
        <v>151</v>
      </c>
    </row>
    <row r="126" ht="14.25" customHeight="1">
      <c r="A126" s="13" t="s">
        <v>467</v>
      </c>
      <c r="B126" s="14">
        <v>42241.0</v>
      </c>
      <c r="C126" s="15">
        <v>2015.0</v>
      </c>
      <c r="D126" s="15" t="s">
        <v>139</v>
      </c>
      <c r="E126" s="16">
        <v>8.0</v>
      </c>
      <c r="F126" s="13" t="s">
        <v>185</v>
      </c>
      <c r="G126" s="13" t="s">
        <v>186</v>
      </c>
      <c r="H126" s="13" t="s">
        <v>468</v>
      </c>
      <c r="I126" s="17" t="s">
        <v>107</v>
      </c>
      <c r="J126" s="13" t="s">
        <v>251</v>
      </c>
      <c r="K126" s="13"/>
      <c r="L126" s="13" t="s">
        <v>161</v>
      </c>
      <c r="M126" s="13" t="s">
        <v>145</v>
      </c>
      <c r="N126" s="13" t="s">
        <v>469</v>
      </c>
      <c r="O126" s="13">
        <v>0.0</v>
      </c>
      <c r="P126" s="18" t="s">
        <v>147</v>
      </c>
      <c r="Q126" s="19">
        <v>3.0</v>
      </c>
      <c r="R126" s="20">
        <v>1.0</v>
      </c>
      <c r="S126" s="21">
        <v>58.0</v>
      </c>
      <c r="T126" s="21">
        <v>174.0</v>
      </c>
      <c r="U126" s="22">
        <v>16800.0</v>
      </c>
      <c r="V126" s="21">
        <v>29232.0</v>
      </c>
      <c r="W126" s="13">
        <v>0.0</v>
      </c>
      <c r="X126" s="13">
        <v>6.0</v>
      </c>
      <c r="Y126" s="13">
        <v>1.0</v>
      </c>
      <c r="Z126" s="13">
        <v>6.0</v>
      </c>
      <c r="AA126" s="13">
        <v>5.0</v>
      </c>
      <c r="AB126" s="13">
        <v>10.0</v>
      </c>
      <c r="AC126" s="21">
        <v>0.0</v>
      </c>
      <c r="AD126" s="21">
        <v>30.0</v>
      </c>
      <c r="AE126" s="13">
        <v>0.0</v>
      </c>
      <c r="AF126" s="13">
        <v>3.0</v>
      </c>
      <c r="AG126" s="13">
        <v>0.0</v>
      </c>
      <c r="AH126" s="13" t="b">
        <v>0</v>
      </c>
      <c r="AI126" s="13">
        <v>5.0</v>
      </c>
      <c r="AJ126" s="13" t="s">
        <v>470</v>
      </c>
      <c r="AK126" s="23" t="s">
        <v>471</v>
      </c>
      <c r="AL126" s="13" t="s">
        <v>150</v>
      </c>
      <c r="AM126" s="18" t="s">
        <v>151</v>
      </c>
    </row>
    <row r="127" ht="14.25" customHeight="1">
      <c r="A127" s="13" t="s">
        <v>472</v>
      </c>
      <c r="B127" s="14">
        <v>42219.0</v>
      </c>
      <c r="C127" s="15">
        <v>2015.0</v>
      </c>
      <c r="D127" s="15" t="s">
        <v>139</v>
      </c>
      <c r="E127" s="16">
        <v>8.0</v>
      </c>
      <c r="F127" s="13" t="s">
        <v>140</v>
      </c>
      <c r="G127" s="13" t="s">
        <v>141</v>
      </c>
      <c r="H127" s="13" t="s">
        <v>473</v>
      </c>
      <c r="I127" s="17" t="s">
        <v>107</v>
      </c>
      <c r="J127" s="13" t="s">
        <v>143</v>
      </c>
      <c r="K127" s="13"/>
      <c r="L127" s="13" t="s">
        <v>167</v>
      </c>
      <c r="M127" s="13" t="s">
        <v>193</v>
      </c>
      <c r="N127" s="13" t="s">
        <v>22</v>
      </c>
      <c r="O127" s="13">
        <v>0.0</v>
      </c>
      <c r="P127" s="18" t="s">
        <v>147</v>
      </c>
      <c r="Q127" s="19">
        <v>1.0</v>
      </c>
      <c r="R127" s="20">
        <v>0.125</v>
      </c>
      <c r="S127" s="21">
        <v>23.0</v>
      </c>
      <c r="T127" s="21">
        <v>23.0</v>
      </c>
      <c r="U127" s="22">
        <v>124936.73</v>
      </c>
      <c r="V127" s="21">
        <v>3591.9309875</v>
      </c>
      <c r="W127" s="13">
        <v>736.0</v>
      </c>
      <c r="X127" s="13">
        <v>1.0</v>
      </c>
      <c r="Y127" s="13">
        <v>10.0</v>
      </c>
      <c r="Z127" s="13">
        <v>10.0</v>
      </c>
      <c r="AA127" s="13">
        <v>1.0</v>
      </c>
      <c r="AB127" s="13">
        <v>1.0</v>
      </c>
      <c r="AC127" s="21">
        <v>0.0</v>
      </c>
      <c r="AD127" s="21">
        <v>0.0</v>
      </c>
      <c r="AE127" s="13">
        <v>0.0</v>
      </c>
      <c r="AF127" s="13">
        <v>0.0</v>
      </c>
      <c r="AG127" s="13">
        <v>0.0</v>
      </c>
      <c r="AH127" s="13" t="b">
        <v>0</v>
      </c>
      <c r="AI127" s="13">
        <v>61.0</v>
      </c>
      <c r="AJ127" s="13" t="s">
        <v>169</v>
      </c>
      <c r="AK127" s="23" t="s">
        <v>474</v>
      </c>
      <c r="AL127" s="13" t="s">
        <v>150</v>
      </c>
      <c r="AM127" s="18" t="s">
        <v>151</v>
      </c>
    </row>
    <row r="128" ht="14.25" customHeight="1">
      <c r="A128" s="13" t="s">
        <v>475</v>
      </c>
      <c r="B128" s="14">
        <v>42222.0</v>
      </c>
      <c r="C128" s="15">
        <v>2015.0</v>
      </c>
      <c r="D128" s="15" t="s">
        <v>139</v>
      </c>
      <c r="E128" s="16">
        <v>8.0</v>
      </c>
      <c r="F128" s="13" t="s">
        <v>188</v>
      </c>
      <c r="G128" s="13" t="s">
        <v>189</v>
      </c>
      <c r="H128" s="13" t="s">
        <v>476</v>
      </c>
      <c r="I128" s="17" t="s">
        <v>107</v>
      </c>
      <c r="J128" s="13" t="s">
        <v>143</v>
      </c>
      <c r="K128" s="13"/>
      <c r="L128" s="13" t="s">
        <v>144</v>
      </c>
      <c r="M128" s="13" t="s">
        <v>193</v>
      </c>
      <c r="N128" s="13" t="s">
        <v>88</v>
      </c>
      <c r="O128" s="13">
        <v>0.0</v>
      </c>
      <c r="P128" s="18" t="s">
        <v>147</v>
      </c>
      <c r="Q128" s="19">
        <v>1.0</v>
      </c>
      <c r="R128" s="20">
        <v>0.375</v>
      </c>
      <c r="S128" s="21">
        <v>14.0</v>
      </c>
      <c r="T128" s="21">
        <v>14.0</v>
      </c>
      <c r="U128" s="22">
        <v>135501.57</v>
      </c>
      <c r="V128" s="21">
        <v>7113.832425000001</v>
      </c>
      <c r="W128" s="13">
        <v>1235.0</v>
      </c>
      <c r="X128" s="13">
        <v>1.0</v>
      </c>
      <c r="Y128" s="13">
        <v>1.0</v>
      </c>
      <c r="Z128" s="13">
        <v>10.0</v>
      </c>
      <c r="AA128" s="13">
        <v>1.0</v>
      </c>
      <c r="AB128" s="13">
        <v>1.0</v>
      </c>
      <c r="AC128" s="21">
        <v>0.0</v>
      </c>
      <c r="AD128" s="21">
        <v>0.0</v>
      </c>
      <c r="AE128" s="13">
        <v>0.0</v>
      </c>
      <c r="AF128" s="13">
        <v>0.0</v>
      </c>
      <c r="AG128" s="13">
        <v>0.0</v>
      </c>
      <c r="AH128" s="13" t="b">
        <v>0</v>
      </c>
      <c r="AI128" s="13">
        <v>82.0</v>
      </c>
      <c r="AJ128" s="13" t="s">
        <v>386</v>
      </c>
      <c r="AK128" s="23" t="s">
        <v>477</v>
      </c>
      <c r="AL128" s="13" t="s">
        <v>150</v>
      </c>
      <c r="AM128" s="18" t="s">
        <v>151</v>
      </c>
    </row>
    <row r="129" ht="14.25" customHeight="1">
      <c r="A129" s="13" t="s">
        <v>478</v>
      </c>
      <c r="B129" s="14">
        <v>42244.0</v>
      </c>
      <c r="C129" s="15">
        <v>2015.0</v>
      </c>
      <c r="D129" s="15" t="s">
        <v>139</v>
      </c>
      <c r="E129" s="16">
        <v>8.0</v>
      </c>
      <c r="F129" s="13" t="s">
        <v>140</v>
      </c>
      <c r="G129" s="13" t="s">
        <v>141</v>
      </c>
      <c r="H129" s="13" t="s">
        <v>479</v>
      </c>
      <c r="I129" s="17" t="s">
        <v>107</v>
      </c>
      <c r="J129" s="13" t="s">
        <v>143</v>
      </c>
      <c r="K129" s="13"/>
      <c r="L129" s="13" t="s">
        <v>167</v>
      </c>
      <c r="M129" s="13" t="s">
        <v>168</v>
      </c>
      <c r="N129" s="13" t="s">
        <v>91</v>
      </c>
      <c r="O129" s="13">
        <v>0.0</v>
      </c>
      <c r="P129" s="18" t="s">
        <v>147</v>
      </c>
      <c r="Q129" s="19">
        <v>1.0</v>
      </c>
      <c r="R129" s="20">
        <v>0.0666666666666666</v>
      </c>
      <c r="S129" s="21">
        <v>23.0</v>
      </c>
      <c r="T129" s="21">
        <v>23.0</v>
      </c>
      <c r="U129" s="22">
        <v>225542.74</v>
      </c>
      <c r="V129" s="21">
        <v>3458.3220133333293</v>
      </c>
      <c r="W129" s="13">
        <v>1307.0</v>
      </c>
      <c r="X129" s="13">
        <v>1.0</v>
      </c>
      <c r="Y129" s="13">
        <v>10.0</v>
      </c>
      <c r="Z129" s="13">
        <v>10.0</v>
      </c>
      <c r="AA129" s="13">
        <v>1.0</v>
      </c>
      <c r="AB129" s="13">
        <v>1.0</v>
      </c>
      <c r="AC129" s="21">
        <v>0.0</v>
      </c>
      <c r="AD129" s="21">
        <v>0.0</v>
      </c>
      <c r="AE129" s="13">
        <v>0.0</v>
      </c>
      <c r="AF129" s="13">
        <v>0.0</v>
      </c>
      <c r="AG129" s="13">
        <v>0.0</v>
      </c>
      <c r="AH129" s="13" t="b">
        <v>0</v>
      </c>
      <c r="AI129" s="13">
        <v>12.0</v>
      </c>
      <c r="AJ129" s="13" t="s">
        <v>169</v>
      </c>
      <c r="AK129" s="23" t="s">
        <v>480</v>
      </c>
      <c r="AL129" s="13" t="s">
        <v>150</v>
      </c>
      <c r="AM129" s="18" t="s">
        <v>151</v>
      </c>
    </row>
    <row r="130" ht="14.25" customHeight="1">
      <c r="A130" s="13" t="s">
        <v>481</v>
      </c>
      <c r="B130" s="14">
        <v>42222.0</v>
      </c>
      <c r="C130" s="15">
        <v>2015.0</v>
      </c>
      <c r="D130" s="15" t="s">
        <v>139</v>
      </c>
      <c r="E130" s="16">
        <v>8.0</v>
      </c>
      <c r="F130" s="13" t="s">
        <v>140</v>
      </c>
      <c r="G130" s="13" t="s">
        <v>141</v>
      </c>
      <c r="H130" s="13" t="s">
        <v>482</v>
      </c>
      <c r="I130" s="17" t="s">
        <v>107</v>
      </c>
      <c r="J130" s="13" t="s">
        <v>143</v>
      </c>
      <c r="K130" s="13"/>
      <c r="L130" s="13" t="s">
        <v>167</v>
      </c>
      <c r="M130" s="13" t="s">
        <v>193</v>
      </c>
      <c r="N130" s="13" t="s">
        <v>88</v>
      </c>
      <c r="O130" s="13">
        <v>0.0</v>
      </c>
      <c r="P130" s="18" t="s">
        <v>147</v>
      </c>
      <c r="Q130" s="19">
        <v>1.0</v>
      </c>
      <c r="R130" s="20">
        <v>0.1</v>
      </c>
      <c r="S130" s="21">
        <v>23.0</v>
      </c>
      <c r="T130" s="21">
        <v>23.0</v>
      </c>
      <c r="U130" s="22">
        <v>135172.41</v>
      </c>
      <c r="V130" s="21">
        <v>3108.9654300000007</v>
      </c>
      <c r="W130" s="13">
        <v>1232.0</v>
      </c>
      <c r="X130" s="13">
        <v>1.0</v>
      </c>
      <c r="Y130" s="13">
        <v>10.0</v>
      </c>
      <c r="Z130" s="13">
        <v>10.0</v>
      </c>
      <c r="AA130" s="13">
        <v>1.0</v>
      </c>
      <c r="AB130" s="13">
        <v>1.0</v>
      </c>
      <c r="AC130" s="21">
        <v>0.0</v>
      </c>
      <c r="AD130" s="21">
        <v>0.0</v>
      </c>
      <c r="AE130" s="13">
        <v>0.0</v>
      </c>
      <c r="AF130" s="13">
        <v>0.0</v>
      </c>
      <c r="AG130" s="13">
        <v>0.0</v>
      </c>
      <c r="AH130" s="13" t="b">
        <v>0</v>
      </c>
      <c r="AI130" s="13">
        <v>74.0</v>
      </c>
      <c r="AJ130" s="13" t="s">
        <v>194</v>
      </c>
      <c r="AK130" s="23" t="s">
        <v>483</v>
      </c>
      <c r="AL130" s="13" t="s">
        <v>150</v>
      </c>
      <c r="AM130" s="18" t="s">
        <v>151</v>
      </c>
    </row>
    <row r="131" ht="14.25" customHeight="1">
      <c r="A131" s="13" t="s">
        <v>445</v>
      </c>
      <c r="B131" s="14">
        <v>42230.0</v>
      </c>
      <c r="C131" s="15">
        <v>2015.0</v>
      </c>
      <c r="D131" s="15" t="s">
        <v>139</v>
      </c>
      <c r="E131" s="16">
        <v>8.0</v>
      </c>
      <c r="F131" s="13" t="s">
        <v>140</v>
      </c>
      <c r="G131" s="13" t="s">
        <v>141</v>
      </c>
      <c r="H131" s="13" t="s">
        <v>446</v>
      </c>
      <c r="I131" s="17" t="s">
        <v>107</v>
      </c>
      <c r="J131" s="13" t="s">
        <v>143</v>
      </c>
      <c r="K131" s="13"/>
      <c r="L131" s="13" t="s">
        <v>167</v>
      </c>
      <c r="M131" s="13" t="s">
        <v>168</v>
      </c>
      <c r="N131" s="13" t="s">
        <v>91</v>
      </c>
      <c r="O131" s="13">
        <v>0.0</v>
      </c>
      <c r="P131" s="18" t="s">
        <v>147</v>
      </c>
      <c r="Q131" s="19">
        <v>1.0</v>
      </c>
      <c r="R131" s="20">
        <v>0.05</v>
      </c>
      <c r="S131" s="21">
        <v>23.0</v>
      </c>
      <c r="T131" s="21">
        <v>23.0</v>
      </c>
      <c r="U131" s="22">
        <v>266268.13</v>
      </c>
      <c r="V131" s="21">
        <v>3062.0834950000003</v>
      </c>
      <c r="W131" s="13">
        <v>1543.0</v>
      </c>
      <c r="X131" s="13">
        <v>1.0</v>
      </c>
      <c r="Y131" s="13">
        <v>10.0</v>
      </c>
      <c r="Z131" s="13">
        <v>10.0</v>
      </c>
      <c r="AA131" s="13">
        <v>1.0</v>
      </c>
      <c r="AB131" s="13">
        <v>1.0</v>
      </c>
      <c r="AC131" s="21">
        <v>0.0</v>
      </c>
      <c r="AD131" s="21">
        <v>0.0</v>
      </c>
      <c r="AE131" s="13">
        <v>0.0</v>
      </c>
      <c r="AF131" s="13">
        <v>0.0</v>
      </c>
      <c r="AG131" s="13">
        <v>0.0</v>
      </c>
      <c r="AH131" s="13" t="b">
        <v>0</v>
      </c>
      <c r="AI131" s="13">
        <v>10.0</v>
      </c>
      <c r="AJ131" s="13" t="s">
        <v>169</v>
      </c>
      <c r="AK131" s="23" t="s">
        <v>447</v>
      </c>
      <c r="AL131" s="13" t="s">
        <v>150</v>
      </c>
      <c r="AM131" s="18" t="s">
        <v>151</v>
      </c>
    </row>
    <row r="132" ht="14.25" customHeight="1">
      <c r="A132" s="13" t="s">
        <v>475</v>
      </c>
      <c r="B132" s="14">
        <v>42222.0</v>
      </c>
      <c r="C132" s="15">
        <v>2015.0</v>
      </c>
      <c r="D132" s="15" t="s">
        <v>139</v>
      </c>
      <c r="E132" s="16">
        <v>8.0</v>
      </c>
      <c r="F132" s="13" t="s">
        <v>140</v>
      </c>
      <c r="G132" s="13" t="s">
        <v>141</v>
      </c>
      <c r="H132" s="13" t="s">
        <v>476</v>
      </c>
      <c r="I132" s="17" t="s">
        <v>107</v>
      </c>
      <c r="J132" s="13" t="s">
        <v>143</v>
      </c>
      <c r="K132" s="13"/>
      <c r="L132" s="13" t="s">
        <v>144</v>
      </c>
      <c r="M132" s="13" t="s">
        <v>193</v>
      </c>
      <c r="N132" s="13" t="s">
        <v>88</v>
      </c>
      <c r="O132" s="13">
        <v>0.0</v>
      </c>
      <c r="P132" s="18" t="s">
        <v>147</v>
      </c>
      <c r="Q132" s="19">
        <v>1.0</v>
      </c>
      <c r="R132" s="20">
        <v>0.125</v>
      </c>
      <c r="S132" s="21">
        <v>14.0</v>
      </c>
      <c r="T132" s="21">
        <v>14.0</v>
      </c>
      <c r="U132" s="22">
        <v>135501.57</v>
      </c>
      <c r="V132" s="21">
        <v>2371.2774750000003</v>
      </c>
      <c r="W132" s="13">
        <v>1235.0</v>
      </c>
      <c r="X132" s="13">
        <v>1.0</v>
      </c>
      <c r="Y132" s="13">
        <v>1.0</v>
      </c>
      <c r="Z132" s="13">
        <v>10.0</v>
      </c>
      <c r="AA132" s="13">
        <v>1.0</v>
      </c>
      <c r="AB132" s="13">
        <v>1.0</v>
      </c>
      <c r="AC132" s="21">
        <v>0.0</v>
      </c>
      <c r="AD132" s="21">
        <v>0.0</v>
      </c>
      <c r="AE132" s="13">
        <v>0.0</v>
      </c>
      <c r="AF132" s="13">
        <v>0.0</v>
      </c>
      <c r="AG132" s="13">
        <v>0.0</v>
      </c>
      <c r="AH132" s="13" t="b">
        <v>0</v>
      </c>
      <c r="AI132" s="13">
        <v>82.0</v>
      </c>
      <c r="AJ132" s="13" t="s">
        <v>386</v>
      </c>
      <c r="AK132" s="23" t="s">
        <v>477</v>
      </c>
      <c r="AL132" s="13" t="s">
        <v>150</v>
      </c>
      <c r="AM132" s="18" t="s">
        <v>151</v>
      </c>
    </row>
    <row r="133" ht="14.25" customHeight="1">
      <c r="A133" s="13" t="s">
        <v>484</v>
      </c>
      <c r="B133" s="14">
        <v>42222.0</v>
      </c>
      <c r="C133" s="15">
        <v>2015.0</v>
      </c>
      <c r="D133" s="15" t="s">
        <v>139</v>
      </c>
      <c r="E133" s="16">
        <v>8.0</v>
      </c>
      <c r="F133" s="13" t="s">
        <v>140</v>
      </c>
      <c r="G133" s="13" t="s">
        <v>141</v>
      </c>
      <c r="H133" s="13" t="s">
        <v>485</v>
      </c>
      <c r="I133" s="17" t="s">
        <v>107</v>
      </c>
      <c r="J133" s="13" t="s">
        <v>143</v>
      </c>
      <c r="K133" s="13"/>
      <c r="L133" s="13" t="s">
        <v>167</v>
      </c>
      <c r="M133" s="13" t="s">
        <v>193</v>
      </c>
      <c r="N133" s="13" t="s">
        <v>88</v>
      </c>
      <c r="O133" s="13">
        <v>0.0</v>
      </c>
      <c r="P133" s="18" t="s">
        <v>147</v>
      </c>
      <c r="Q133" s="19">
        <v>1.0</v>
      </c>
      <c r="R133" s="20">
        <v>0.2</v>
      </c>
      <c r="S133" s="21">
        <v>14.0</v>
      </c>
      <c r="T133" s="21">
        <v>14.0</v>
      </c>
      <c r="U133" s="22">
        <v>67914.06</v>
      </c>
      <c r="V133" s="21">
        <v>1901.5936800000002</v>
      </c>
      <c r="W133" s="13">
        <v>616.0</v>
      </c>
      <c r="X133" s="13">
        <v>1.0</v>
      </c>
      <c r="Y133" s="13">
        <v>1.0</v>
      </c>
      <c r="Z133" s="13">
        <v>10.0</v>
      </c>
      <c r="AA133" s="13">
        <v>1.0</v>
      </c>
      <c r="AB133" s="13">
        <v>1.0</v>
      </c>
      <c r="AC133" s="21">
        <v>0.0</v>
      </c>
      <c r="AD133" s="21">
        <v>0.0</v>
      </c>
      <c r="AE133" s="13">
        <v>0.0</v>
      </c>
      <c r="AF133" s="13">
        <v>0.0</v>
      </c>
      <c r="AG133" s="13">
        <v>0.0</v>
      </c>
      <c r="AH133" s="13" t="b">
        <v>0</v>
      </c>
      <c r="AI133" s="13">
        <v>90.0</v>
      </c>
      <c r="AJ133" s="13" t="s">
        <v>386</v>
      </c>
      <c r="AK133" s="23" t="s">
        <v>486</v>
      </c>
      <c r="AL133" s="13" t="s">
        <v>150</v>
      </c>
      <c r="AM133" s="18" t="s">
        <v>151</v>
      </c>
    </row>
    <row r="134" ht="14.25" customHeight="1">
      <c r="A134" s="13" t="s">
        <v>487</v>
      </c>
      <c r="B134" s="14">
        <v>42244.0</v>
      </c>
      <c r="C134" s="15">
        <v>2015.0</v>
      </c>
      <c r="D134" s="15" t="s">
        <v>139</v>
      </c>
      <c r="E134" s="16">
        <v>8.0</v>
      </c>
      <c r="F134" s="13" t="s">
        <v>203</v>
      </c>
      <c r="G134" s="13" t="s">
        <v>204</v>
      </c>
      <c r="H134" s="13" t="s">
        <v>488</v>
      </c>
      <c r="I134" s="17" t="s">
        <v>107</v>
      </c>
      <c r="J134" s="13" t="s">
        <v>143</v>
      </c>
      <c r="K134" s="13"/>
      <c r="L134" s="13" t="s">
        <v>167</v>
      </c>
      <c r="M134" s="13" t="s">
        <v>168</v>
      </c>
      <c r="N134" s="13" t="s">
        <v>91</v>
      </c>
      <c r="O134" s="13">
        <v>0.0</v>
      </c>
      <c r="P134" s="18" t="s">
        <v>147</v>
      </c>
      <c r="Q134" s="19">
        <v>3.0</v>
      </c>
      <c r="R134" s="20">
        <v>0.25</v>
      </c>
      <c r="S134" s="21">
        <v>29.0</v>
      </c>
      <c r="T134" s="21">
        <v>87.0</v>
      </c>
      <c r="U134" s="22">
        <v>36238.7</v>
      </c>
      <c r="V134" s="21">
        <v>7881.9172499999995</v>
      </c>
      <c r="W134" s="13">
        <v>210.0</v>
      </c>
      <c r="X134" s="13">
        <v>7.0</v>
      </c>
      <c r="Y134" s="13">
        <v>10.0</v>
      </c>
      <c r="Z134" s="13">
        <v>10.0</v>
      </c>
      <c r="AA134" s="13">
        <v>1.0</v>
      </c>
      <c r="AB134" s="13">
        <v>1.0</v>
      </c>
      <c r="AC134" s="21">
        <v>0.0</v>
      </c>
      <c r="AD134" s="21">
        <v>0.0</v>
      </c>
      <c r="AE134" s="13">
        <v>0.0</v>
      </c>
      <c r="AF134" s="13">
        <v>0.0</v>
      </c>
      <c r="AG134" s="13">
        <v>0.0</v>
      </c>
      <c r="AH134" s="13" t="b">
        <v>0</v>
      </c>
      <c r="AI134" s="13">
        <v>4.0</v>
      </c>
      <c r="AJ134" s="13" t="s">
        <v>169</v>
      </c>
      <c r="AK134" s="23" t="s">
        <v>489</v>
      </c>
      <c r="AL134" s="13" t="s">
        <v>150</v>
      </c>
      <c r="AM134" s="18" t="s">
        <v>151</v>
      </c>
    </row>
    <row r="135" ht="14.25" customHeight="1">
      <c r="A135" s="13" t="s">
        <v>490</v>
      </c>
      <c r="B135" s="14">
        <v>42230.0</v>
      </c>
      <c r="C135" s="15">
        <v>2015.0</v>
      </c>
      <c r="D135" s="15" t="s">
        <v>139</v>
      </c>
      <c r="E135" s="16">
        <v>8.0</v>
      </c>
      <c r="F135" s="13" t="s">
        <v>153</v>
      </c>
      <c r="G135" s="13" t="s">
        <v>154</v>
      </c>
      <c r="H135" s="13" t="s">
        <v>491</v>
      </c>
      <c r="I135" s="17" t="s">
        <v>107</v>
      </c>
      <c r="J135" s="13" t="s">
        <v>143</v>
      </c>
      <c r="K135" s="13"/>
      <c r="L135" s="13" t="s">
        <v>144</v>
      </c>
      <c r="M135" s="13" t="s">
        <v>168</v>
      </c>
      <c r="N135" s="13" t="s">
        <v>91</v>
      </c>
      <c r="O135" s="13">
        <v>0.0</v>
      </c>
      <c r="P135" s="18" t="s">
        <v>147</v>
      </c>
      <c r="Q135" s="19">
        <v>1.0</v>
      </c>
      <c r="R135" s="20">
        <v>0.0952380952380952</v>
      </c>
      <c r="S135" s="21">
        <v>33.0</v>
      </c>
      <c r="T135" s="21">
        <v>33.0</v>
      </c>
      <c r="U135" s="22">
        <v>1089404.22</v>
      </c>
      <c r="V135" s="21">
        <v>34238.418342857134</v>
      </c>
      <c r="W135" s="13">
        <v>6313.0</v>
      </c>
      <c r="X135" s="13">
        <v>10.0</v>
      </c>
      <c r="Y135" s="13">
        <v>10.0</v>
      </c>
      <c r="Z135" s="13">
        <v>10.0</v>
      </c>
      <c r="AA135" s="13">
        <v>2.0</v>
      </c>
      <c r="AB135" s="13">
        <v>1.0</v>
      </c>
      <c r="AC135" s="21">
        <v>0.0</v>
      </c>
      <c r="AD135" s="21">
        <v>0.0</v>
      </c>
      <c r="AE135" s="13">
        <v>0.0</v>
      </c>
      <c r="AF135" s="13">
        <v>0.0</v>
      </c>
      <c r="AG135" s="13">
        <v>0.0</v>
      </c>
      <c r="AH135" s="13" t="b">
        <v>0</v>
      </c>
      <c r="AI135" s="13">
        <v>1.0</v>
      </c>
      <c r="AJ135" s="13" t="s">
        <v>169</v>
      </c>
      <c r="AK135" s="23" t="s">
        <v>492</v>
      </c>
      <c r="AL135" s="13" t="s">
        <v>150</v>
      </c>
      <c r="AM135" s="18" t="s">
        <v>151</v>
      </c>
    </row>
    <row r="136" ht="14.25" customHeight="1">
      <c r="A136" s="13" t="s">
        <v>435</v>
      </c>
      <c r="B136" s="14">
        <v>42243.0</v>
      </c>
      <c r="C136" s="15">
        <v>2015.0</v>
      </c>
      <c r="D136" s="15" t="s">
        <v>139</v>
      </c>
      <c r="E136" s="16">
        <v>8.0</v>
      </c>
      <c r="F136" s="13" t="s">
        <v>140</v>
      </c>
      <c r="G136" s="13" t="s">
        <v>141</v>
      </c>
      <c r="H136" s="13" t="s">
        <v>436</v>
      </c>
      <c r="I136" s="17" t="s">
        <v>107</v>
      </c>
      <c r="J136" s="13" t="s">
        <v>293</v>
      </c>
      <c r="K136" s="13"/>
      <c r="L136" s="13" t="s">
        <v>221</v>
      </c>
      <c r="M136" s="13" t="s">
        <v>145</v>
      </c>
      <c r="N136" s="13" t="s">
        <v>225</v>
      </c>
      <c r="O136" s="13">
        <v>0.0</v>
      </c>
      <c r="P136" s="18" t="s">
        <v>147</v>
      </c>
      <c r="Q136" s="19">
        <v>3.0</v>
      </c>
      <c r="R136" s="20">
        <v>0.0714285714285714</v>
      </c>
      <c r="S136" s="21">
        <v>33.0</v>
      </c>
      <c r="T136" s="21">
        <v>99.0</v>
      </c>
      <c r="U136" s="22">
        <v>11200.0</v>
      </c>
      <c r="V136" s="21">
        <v>791.9999999999997</v>
      </c>
      <c r="W136" s="13">
        <v>0.0</v>
      </c>
      <c r="X136" s="13">
        <v>6.0</v>
      </c>
      <c r="Y136" s="13">
        <v>8.0</v>
      </c>
      <c r="Z136" s="13">
        <v>6.0</v>
      </c>
      <c r="AA136" s="13">
        <v>1.0</v>
      </c>
      <c r="AB136" s="13">
        <v>1.0</v>
      </c>
      <c r="AC136" s="21">
        <v>0.0</v>
      </c>
      <c r="AD136" s="21">
        <v>10.0</v>
      </c>
      <c r="AE136" s="13">
        <v>1.0</v>
      </c>
      <c r="AF136" s="13">
        <v>1.0</v>
      </c>
      <c r="AG136" s="13">
        <v>1.0</v>
      </c>
      <c r="AH136" s="13" t="b">
        <v>0</v>
      </c>
      <c r="AI136" s="13">
        <v>5.0</v>
      </c>
      <c r="AJ136" s="13" t="s">
        <v>437</v>
      </c>
      <c r="AK136" s="23" t="s">
        <v>438</v>
      </c>
      <c r="AL136" s="13" t="s">
        <v>150</v>
      </c>
      <c r="AM136" s="18" t="s">
        <v>151</v>
      </c>
    </row>
    <row r="137" ht="14.25" customHeight="1">
      <c r="A137" s="13" t="s">
        <v>493</v>
      </c>
      <c r="B137" s="14">
        <v>42239.0</v>
      </c>
      <c r="C137" s="15">
        <v>2015.0</v>
      </c>
      <c r="D137" s="15" t="s">
        <v>139</v>
      </c>
      <c r="E137" s="16">
        <v>8.0</v>
      </c>
      <c r="F137" s="13" t="s">
        <v>140</v>
      </c>
      <c r="G137" s="13" t="s">
        <v>141</v>
      </c>
      <c r="H137" s="13" t="s">
        <v>494</v>
      </c>
      <c r="I137" s="17" t="s">
        <v>107</v>
      </c>
      <c r="J137" s="13" t="s">
        <v>143</v>
      </c>
      <c r="K137" s="13"/>
      <c r="L137" s="13" t="s">
        <v>144</v>
      </c>
      <c r="M137" s="13" t="s">
        <v>145</v>
      </c>
      <c r="N137" s="13" t="s">
        <v>146</v>
      </c>
      <c r="O137" s="13">
        <v>0.0</v>
      </c>
      <c r="P137" s="18" t="s">
        <v>147</v>
      </c>
      <c r="Q137" s="19">
        <v>1.0</v>
      </c>
      <c r="R137" s="20">
        <v>0.5</v>
      </c>
      <c r="S137" s="21">
        <v>31.0</v>
      </c>
      <c r="T137" s="21">
        <v>31.0</v>
      </c>
      <c r="U137" s="22">
        <v>4900.0</v>
      </c>
      <c r="V137" s="21">
        <v>759.5</v>
      </c>
      <c r="W137" s="13">
        <v>0.0</v>
      </c>
      <c r="X137" s="13">
        <v>10.0</v>
      </c>
      <c r="Y137" s="13">
        <v>9.0</v>
      </c>
      <c r="Z137" s="13">
        <v>10.0</v>
      </c>
      <c r="AA137" s="13">
        <v>1.0</v>
      </c>
      <c r="AB137" s="13">
        <v>1.0</v>
      </c>
      <c r="AC137" s="21">
        <v>0.0</v>
      </c>
      <c r="AD137" s="21">
        <v>0.0</v>
      </c>
      <c r="AE137" s="13">
        <v>0.0</v>
      </c>
      <c r="AF137" s="13">
        <v>0.0</v>
      </c>
      <c r="AG137" s="13">
        <v>0.0</v>
      </c>
      <c r="AH137" s="13" t="b">
        <v>0</v>
      </c>
      <c r="AI137" s="13">
        <v>1.0</v>
      </c>
      <c r="AJ137" s="13" t="s">
        <v>148</v>
      </c>
      <c r="AK137" s="23" t="s">
        <v>495</v>
      </c>
      <c r="AL137" s="13" t="s">
        <v>150</v>
      </c>
      <c r="AM137" s="18" t="s">
        <v>151</v>
      </c>
    </row>
    <row r="138" ht="14.25" customHeight="1">
      <c r="A138" s="13" t="s">
        <v>496</v>
      </c>
      <c r="B138" s="14">
        <v>42242.0</v>
      </c>
      <c r="C138" s="15">
        <v>2015.0</v>
      </c>
      <c r="D138" s="15" t="s">
        <v>139</v>
      </c>
      <c r="E138" s="16">
        <v>8.0</v>
      </c>
      <c r="F138" s="13" t="s">
        <v>185</v>
      </c>
      <c r="G138" s="13" t="s">
        <v>186</v>
      </c>
      <c r="H138" s="13" t="s">
        <v>497</v>
      </c>
      <c r="I138" s="17" t="s">
        <v>107</v>
      </c>
      <c r="J138" s="13" t="s">
        <v>416</v>
      </c>
      <c r="K138" s="13"/>
      <c r="L138" s="13" t="s">
        <v>174</v>
      </c>
      <c r="M138" s="13" t="s">
        <v>145</v>
      </c>
      <c r="N138" s="13" t="s">
        <v>54</v>
      </c>
      <c r="O138" s="13">
        <v>0.0</v>
      </c>
      <c r="P138" s="18" t="s">
        <v>147</v>
      </c>
      <c r="Q138" s="19">
        <v>1.0</v>
      </c>
      <c r="R138" s="20">
        <v>0.0625</v>
      </c>
      <c r="S138" s="21">
        <v>20.0</v>
      </c>
      <c r="T138" s="21">
        <v>20.0</v>
      </c>
      <c r="U138" s="22">
        <v>14000.0</v>
      </c>
      <c r="V138" s="21">
        <v>175.0</v>
      </c>
      <c r="W138" s="13">
        <v>0.0</v>
      </c>
      <c r="X138" s="13">
        <v>3.0</v>
      </c>
      <c r="Y138" s="13">
        <v>8.0</v>
      </c>
      <c r="Z138" s="13">
        <v>0.0</v>
      </c>
      <c r="AA138" s="13">
        <v>1.0</v>
      </c>
      <c r="AB138" s="13">
        <v>8.0</v>
      </c>
      <c r="AC138" s="21">
        <v>0.0</v>
      </c>
      <c r="AD138" s="21">
        <v>0.0</v>
      </c>
      <c r="AE138" s="13">
        <v>0.0</v>
      </c>
      <c r="AF138" s="13">
        <v>0.0</v>
      </c>
      <c r="AG138" s="13">
        <v>0.0</v>
      </c>
      <c r="AH138" s="13" t="b">
        <v>0</v>
      </c>
      <c r="AI138" s="13">
        <v>8.0</v>
      </c>
      <c r="AJ138" s="13" t="s">
        <v>437</v>
      </c>
      <c r="AK138" s="23" t="s">
        <v>498</v>
      </c>
      <c r="AL138" s="13" t="s">
        <v>150</v>
      </c>
      <c r="AM138" s="18" t="s">
        <v>151</v>
      </c>
    </row>
    <row r="139" ht="14.25" customHeight="1">
      <c r="A139" s="13" t="s">
        <v>499</v>
      </c>
      <c r="B139" s="14">
        <v>42239.0</v>
      </c>
      <c r="C139" s="15">
        <v>2015.0</v>
      </c>
      <c r="D139" s="15" t="s">
        <v>139</v>
      </c>
      <c r="E139" s="16">
        <v>8.0</v>
      </c>
      <c r="F139" s="13" t="s">
        <v>140</v>
      </c>
      <c r="G139" s="13" t="s">
        <v>141</v>
      </c>
      <c r="H139" s="13" t="s">
        <v>500</v>
      </c>
      <c r="I139" s="17" t="s">
        <v>107</v>
      </c>
      <c r="J139" s="13" t="s">
        <v>143</v>
      </c>
      <c r="K139" s="13"/>
      <c r="L139" s="13" t="s">
        <v>144</v>
      </c>
      <c r="M139" s="13" t="s">
        <v>145</v>
      </c>
      <c r="N139" s="13" t="s">
        <v>146</v>
      </c>
      <c r="O139" s="13">
        <v>0.0</v>
      </c>
      <c r="P139" s="18" t="s">
        <v>147</v>
      </c>
      <c r="Q139" s="19">
        <v>1.0</v>
      </c>
      <c r="R139" s="20">
        <v>0.333333333333333</v>
      </c>
      <c r="S139" s="21">
        <v>31.0</v>
      </c>
      <c r="T139" s="21">
        <v>31.0</v>
      </c>
      <c r="U139" s="22">
        <v>4900.0</v>
      </c>
      <c r="V139" s="21">
        <v>506.3333333333328</v>
      </c>
      <c r="W139" s="13">
        <v>0.0</v>
      </c>
      <c r="X139" s="13">
        <v>10.0</v>
      </c>
      <c r="Y139" s="13">
        <v>9.0</v>
      </c>
      <c r="Z139" s="13">
        <v>10.0</v>
      </c>
      <c r="AA139" s="13">
        <v>1.0</v>
      </c>
      <c r="AB139" s="13">
        <v>1.0</v>
      </c>
      <c r="AC139" s="21">
        <v>0.0</v>
      </c>
      <c r="AD139" s="21">
        <v>0.0</v>
      </c>
      <c r="AE139" s="13">
        <v>0.0</v>
      </c>
      <c r="AF139" s="13">
        <v>0.0</v>
      </c>
      <c r="AG139" s="13">
        <v>0.0</v>
      </c>
      <c r="AH139" s="13" t="b">
        <v>0</v>
      </c>
      <c r="AI139" s="13">
        <v>1.0</v>
      </c>
      <c r="AJ139" s="13" t="s">
        <v>148</v>
      </c>
      <c r="AK139" s="23" t="s">
        <v>501</v>
      </c>
      <c r="AL139" s="13" t="s">
        <v>150</v>
      </c>
      <c r="AM139" s="18" t="s">
        <v>151</v>
      </c>
    </row>
    <row r="140" ht="14.25" customHeight="1">
      <c r="A140" s="13" t="s">
        <v>502</v>
      </c>
      <c r="B140" s="14">
        <v>42227.0</v>
      </c>
      <c r="C140" s="15">
        <v>2015.0</v>
      </c>
      <c r="D140" s="15" t="s">
        <v>139</v>
      </c>
      <c r="E140" s="16">
        <v>8.0</v>
      </c>
      <c r="F140" s="13" t="s">
        <v>140</v>
      </c>
      <c r="G140" s="13" t="s">
        <v>141</v>
      </c>
      <c r="H140" s="13" t="s">
        <v>503</v>
      </c>
      <c r="I140" s="17" t="s">
        <v>107</v>
      </c>
      <c r="J140" s="13" t="s">
        <v>143</v>
      </c>
      <c r="K140" s="13"/>
      <c r="L140" s="13" t="s">
        <v>144</v>
      </c>
      <c r="M140" s="13" t="s">
        <v>145</v>
      </c>
      <c r="N140" s="13" t="s">
        <v>146</v>
      </c>
      <c r="O140" s="13">
        <v>0.0</v>
      </c>
      <c r="P140" s="18" t="s">
        <v>147</v>
      </c>
      <c r="Q140" s="19">
        <v>1.0</v>
      </c>
      <c r="R140" s="20">
        <v>0.333333333333333</v>
      </c>
      <c r="S140" s="21">
        <v>31.0</v>
      </c>
      <c r="T140" s="21">
        <v>31.0</v>
      </c>
      <c r="U140" s="22">
        <v>4900.0</v>
      </c>
      <c r="V140" s="21">
        <v>506.3333333333328</v>
      </c>
      <c r="W140" s="13">
        <v>0.0</v>
      </c>
      <c r="X140" s="13">
        <v>10.0</v>
      </c>
      <c r="Y140" s="13">
        <v>9.0</v>
      </c>
      <c r="Z140" s="13">
        <v>10.0</v>
      </c>
      <c r="AA140" s="13">
        <v>1.0</v>
      </c>
      <c r="AB140" s="13">
        <v>1.0</v>
      </c>
      <c r="AC140" s="21">
        <v>0.0</v>
      </c>
      <c r="AD140" s="21">
        <v>0.0</v>
      </c>
      <c r="AE140" s="13">
        <v>0.0</v>
      </c>
      <c r="AF140" s="13">
        <v>0.0</v>
      </c>
      <c r="AG140" s="13">
        <v>0.0</v>
      </c>
      <c r="AH140" s="13" t="b">
        <v>0</v>
      </c>
      <c r="AI140" s="13">
        <v>1.0</v>
      </c>
      <c r="AJ140" s="13" t="s">
        <v>148</v>
      </c>
      <c r="AK140" s="23" t="s">
        <v>504</v>
      </c>
      <c r="AL140" s="13" t="s">
        <v>150</v>
      </c>
      <c r="AM140" s="18" t="s">
        <v>151</v>
      </c>
    </row>
    <row r="141" ht="14.25" customHeight="1">
      <c r="A141" s="13" t="s">
        <v>505</v>
      </c>
      <c r="B141" s="14">
        <v>42218.0</v>
      </c>
      <c r="C141" s="15">
        <v>2015.0</v>
      </c>
      <c r="D141" s="15" t="s">
        <v>139</v>
      </c>
      <c r="E141" s="16">
        <v>8.0</v>
      </c>
      <c r="F141" s="13" t="s">
        <v>140</v>
      </c>
      <c r="G141" s="13" t="s">
        <v>141</v>
      </c>
      <c r="H141" s="13" t="s">
        <v>506</v>
      </c>
      <c r="I141" s="17" t="s">
        <v>107</v>
      </c>
      <c r="J141" s="13" t="s">
        <v>143</v>
      </c>
      <c r="K141" s="13"/>
      <c r="L141" s="13" t="s">
        <v>144</v>
      </c>
      <c r="M141" s="13" t="s">
        <v>145</v>
      </c>
      <c r="N141" s="13" t="s">
        <v>146</v>
      </c>
      <c r="O141" s="13">
        <v>0.0</v>
      </c>
      <c r="P141" s="18" t="s">
        <v>147</v>
      </c>
      <c r="Q141" s="19">
        <v>1.0</v>
      </c>
      <c r="R141" s="20">
        <v>0.333333333333333</v>
      </c>
      <c r="S141" s="21">
        <v>31.0</v>
      </c>
      <c r="T141" s="21">
        <v>31.0</v>
      </c>
      <c r="U141" s="22">
        <v>4900.0</v>
      </c>
      <c r="V141" s="21">
        <v>506.3333333333328</v>
      </c>
      <c r="W141" s="13">
        <v>0.0</v>
      </c>
      <c r="X141" s="13">
        <v>10.0</v>
      </c>
      <c r="Y141" s="13">
        <v>9.0</v>
      </c>
      <c r="Z141" s="13">
        <v>10.0</v>
      </c>
      <c r="AA141" s="13">
        <v>1.0</v>
      </c>
      <c r="AB141" s="13">
        <v>1.0</v>
      </c>
      <c r="AC141" s="21">
        <v>0.0</v>
      </c>
      <c r="AD141" s="21">
        <v>0.0</v>
      </c>
      <c r="AE141" s="13">
        <v>0.0</v>
      </c>
      <c r="AF141" s="13">
        <v>0.0</v>
      </c>
      <c r="AG141" s="13">
        <v>0.0</v>
      </c>
      <c r="AH141" s="13" t="b">
        <v>0</v>
      </c>
      <c r="AI141" s="13">
        <v>1.0</v>
      </c>
      <c r="AJ141" s="13" t="s">
        <v>148</v>
      </c>
      <c r="AK141" s="23" t="s">
        <v>507</v>
      </c>
      <c r="AL141" s="13" t="s">
        <v>150</v>
      </c>
      <c r="AM141" s="18" t="s">
        <v>151</v>
      </c>
    </row>
    <row r="142" ht="14.25" customHeight="1">
      <c r="A142" s="13" t="s">
        <v>508</v>
      </c>
      <c r="B142" s="14">
        <v>42234.0</v>
      </c>
      <c r="C142" s="15">
        <v>2015.0</v>
      </c>
      <c r="D142" s="15" t="s">
        <v>139</v>
      </c>
      <c r="E142" s="16">
        <v>8.0</v>
      </c>
      <c r="F142" s="13" t="s">
        <v>140</v>
      </c>
      <c r="G142" s="13" t="s">
        <v>141</v>
      </c>
      <c r="H142" s="13" t="s">
        <v>509</v>
      </c>
      <c r="I142" s="17" t="s">
        <v>107</v>
      </c>
      <c r="J142" s="13" t="s">
        <v>143</v>
      </c>
      <c r="K142" s="13"/>
      <c r="L142" s="13" t="s">
        <v>144</v>
      </c>
      <c r="M142" s="13" t="s">
        <v>145</v>
      </c>
      <c r="N142" s="13" t="s">
        <v>146</v>
      </c>
      <c r="O142" s="13">
        <v>0.0</v>
      </c>
      <c r="P142" s="18" t="s">
        <v>147</v>
      </c>
      <c r="Q142" s="19">
        <v>1.0</v>
      </c>
      <c r="R142" s="20">
        <v>0.333333333333333</v>
      </c>
      <c r="S142" s="21">
        <v>31.0</v>
      </c>
      <c r="T142" s="21">
        <v>31.0</v>
      </c>
      <c r="U142" s="22">
        <v>4900.0</v>
      </c>
      <c r="V142" s="21">
        <v>506.3333333333328</v>
      </c>
      <c r="W142" s="13">
        <v>0.0</v>
      </c>
      <c r="X142" s="13">
        <v>10.0</v>
      </c>
      <c r="Y142" s="13">
        <v>9.0</v>
      </c>
      <c r="Z142" s="13">
        <v>10.0</v>
      </c>
      <c r="AA142" s="13">
        <v>1.0</v>
      </c>
      <c r="AB142" s="13">
        <v>1.0</v>
      </c>
      <c r="AC142" s="21">
        <v>0.0</v>
      </c>
      <c r="AD142" s="21">
        <v>0.0</v>
      </c>
      <c r="AE142" s="13">
        <v>0.0</v>
      </c>
      <c r="AF142" s="13">
        <v>0.0</v>
      </c>
      <c r="AG142" s="13">
        <v>0.0</v>
      </c>
      <c r="AH142" s="13" t="b">
        <v>0</v>
      </c>
      <c r="AI142" s="13">
        <v>1.0</v>
      </c>
      <c r="AJ142" s="13" t="s">
        <v>148</v>
      </c>
      <c r="AK142" s="23" t="s">
        <v>510</v>
      </c>
      <c r="AL142" s="13" t="s">
        <v>150</v>
      </c>
      <c r="AM142" s="18" t="s">
        <v>151</v>
      </c>
    </row>
    <row r="143" ht="14.25" customHeight="1">
      <c r="A143" s="13" t="s">
        <v>481</v>
      </c>
      <c r="B143" s="14">
        <v>42222.0</v>
      </c>
      <c r="C143" s="15">
        <v>2015.0</v>
      </c>
      <c r="D143" s="15" t="s">
        <v>139</v>
      </c>
      <c r="E143" s="16">
        <v>8.0</v>
      </c>
      <c r="F143" s="13" t="s">
        <v>188</v>
      </c>
      <c r="G143" s="13" t="s">
        <v>189</v>
      </c>
      <c r="H143" s="13" t="s">
        <v>482</v>
      </c>
      <c r="I143" s="17" t="s">
        <v>107</v>
      </c>
      <c r="J143" s="13" t="s">
        <v>143</v>
      </c>
      <c r="K143" s="13"/>
      <c r="L143" s="13" t="s">
        <v>167</v>
      </c>
      <c r="M143" s="13" t="s">
        <v>193</v>
      </c>
      <c r="N143" s="13" t="s">
        <v>88</v>
      </c>
      <c r="O143" s="13">
        <v>0.0</v>
      </c>
      <c r="P143" s="18" t="s">
        <v>147</v>
      </c>
      <c r="Q143" s="19">
        <v>1.0</v>
      </c>
      <c r="R143" s="20">
        <v>0.1</v>
      </c>
      <c r="S143" s="21">
        <v>23.0</v>
      </c>
      <c r="T143" s="21">
        <v>23.0</v>
      </c>
      <c r="U143" s="22">
        <v>135172.41</v>
      </c>
      <c r="V143" s="21">
        <v>3108.9654300000007</v>
      </c>
      <c r="W143" s="13">
        <v>1232.0</v>
      </c>
      <c r="X143" s="13">
        <v>1.0</v>
      </c>
      <c r="Y143" s="13">
        <v>10.0</v>
      </c>
      <c r="Z143" s="13">
        <v>10.0</v>
      </c>
      <c r="AA143" s="13">
        <v>1.0</v>
      </c>
      <c r="AB143" s="13">
        <v>1.0</v>
      </c>
      <c r="AC143" s="21">
        <v>0.0</v>
      </c>
      <c r="AD143" s="21">
        <v>0.0</v>
      </c>
      <c r="AE143" s="13">
        <v>0.0</v>
      </c>
      <c r="AF143" s="13">
        <v>0.0</v>
      </c>
      <c r="AG143" s="13">
        <v>0.0</v>
      </c>
      <c r="AH143" s="13" t="b">
        <v>0</v>
      </c>
      <c r="AI143" s="13">
        <v>74.0</v>
      </c>
      <c r="AJ143" s="13" t="s">
        <v>194</v>
      </c>
      <c r="AK143" s="23" t="s">
        <v>483</v>
      </c>
      <c r="AL143" s="13" t="s">
        <v>150</v>
      </c>
      <c r="AM143" s="18" t="s">
        <v>151</v>
      </c>
    </row>
    <row r="144" ht="14.25" customHeight="1">
      <c r="A144" s="13" t="s">
        <v>511</v>
      </c>
      <c r="B144" s="14">
        <v>42236.0</v>
      </c>
      <c r="C144" s="15">
        <v>2015.0</v>
      </c>
      <c r="D144" s="15" t="s">
        <v>139</v>
      </c>
      <c r="E144" s="16">
        <v>8.0</v>
      </c>
      <c r="F144" s="13" t="s">
        <v>185</v>
      </c>
      <c r="G144" s="13" t="s">
        <v>186</v>
      </c>
      <c r="H144" s="13" t="s">
        <v>512</v>
      </c>
      <c r="I144" s="17" t="s">
        <v>107</v>
      </c>
      <c r="J144" s="13" t="s">
        <v>198</v>
      </c>
      <c r="K144" s="13"/>
      <c r="L144" s="13" t="s">
        <v>161</v>
      </c>
      <c r="M144" s="13" t="s">
        <v>168</v>
      </c>
      <c r="N144" s="13" t="s">
        <v>56</v>
      </c>
      <c r="O144" s="13">
        <v>0.0</v>
      </c>
      <c r="P144" s="18" t="s">
        <v>147</v>
      </c>
      <c r="Q144" s="19">
        <v>3.0</v>
      </c>
      <c r="R144" s="20">
        <v>1.0</v>
      </c>
      <c r="S144" s="21">
        <v>66.0</v>
      </c>
      <c r="T144" s="21">
        <v>198.0</v>
      </c>
      <c r="U144" s="22">
        <v>47250.0</v>
      </c>
      <c r="V144" s="21">
        <v>93555.0</v>
      </c>
      <c r="W144" s="13">
        <v>350.0</v>
      </c>
      <c r="X144" s="13">
        <v>3.0</v>
      </c>
      <c r="Y144" s="13">
        <v>10.0</v>
      </c>
      <c r="Z144" s="13">
        <v>10.0</v>
      </c>
      <c r="AA144" s="13">
        <v>3.0</v>
      </c>
      <c r="AB144" s="13">
        <v>10.0</v>
      </c>
      <c r="AC144" s="21">
        <v>0.0</v>
      </c>
      <c r="AD144" s="21">
        <v>30.0</v>
      </c>
      <c r="AE144" s="13">
        <v>0.0</v>
      </c>
      <c r="AF144" s="13">
        <v>6.0</v>
      </c>
      <c r="AG144" s="13">
        <v>0.0</v>
      </c>
      <c r="AH144" s="13" t="b">
        <v>0</v>
      </c>
      <c r="AI144" s="13">
        <v>8.0</v>
      </c>
      <c r="AJ144" s="13" t="s">
        <v>194</v>
      </c>
      <c r="AK144" s="23" t="s">
        <v>513</v>
      </c>
      <c r="AL144" s="13" t="s">
        <v>150</v>
      </c>
      <c r="AM144" s="18" t="s">
        <v>151</v>
      </c>
    </row>
    <row r="145" ht="14.25" customHeight="1">
      <c r="A145" s="13" t="s">
        <v>478</v>
      </c>
      <c r="B145" s="14">
        <v>42244.0</v>
      </c>
      <c r="C145" s="15">
        <v>2015.0</v>
      </c>
      <c r="D145" s="15" t="s">
        <v>139</v>
      </c>
      <c r="E145" s="16">
        <v>8.0</v>
      </c>
      <c r="F145" s="13" t="s">
        <v>185</v>
      </c>
      <c r="G145" s="13" t="s">
        <v>186</v>
      </c>
      <c r="H145" s="13" t="s">
        <v>479</v>
      </c>
      <c r="I145" s="17" t="s">
        <v>107</v>
      </c>
      <c r="J145" s="13" t="s">
        <v>143</v>
      </c>
      <c r="K145" s="13"/>
      <c r="L145" s="13" t="s">
        <v>167</v>
      </c>
      <c r="M145" s="13" t="s">
        <v>168</v>
      </c>
      <c r="N145" s="13" t="s">
        <v>91</v>
      </c>
      <c r="O145" s="13">
        <v>0.0</v>
      </c>
      <c r="P145" s="18" t="s">
        <v>147</v>
      </c>
      <c r="Q145" s="19">
        <v>1.0</v>
      </c>
      <c r="R145" s="20">
        <v>0.0666666666666666</v>
      </c>
      <c r="S145" s="21">
        <v>23.0</v>
      </c>
      <c r="T145" s="21">
        <v>23.0</v>
      </c>
      <c r="U145" s="22">
        <v>225542.74</v>
      </c>
      <c r="V145" s="21">
        <v>3458.3220133333293</v>
      </c>
      <c r="W145" s="13">
        <v>1307.0</v>
      </c>
      <c r="X145" s="13">
        <v>1.0</v>
      </c>
      <c r="Y145" s="13">
        <v>10.0</v>
      </c>
      <c r="Z145" s="13">
        <v>10.0</v>
      </c>
      <c r="AA145" s="13">
        <v>1.0</v>
      </c>
      <c r="AB145" s="13">
        <v>1.0</v>
      </c>
      <c r="AC145" s="21">
        <v>0.0</v>
      </c>
      <c r="AD145" s="21">
        <v>0.0</v>
      </c>
      <c r="AE145" s="13">
        <v>0.0</v>
      </c>
      <c r="AF145" s="13">
        <v>0.0</v>
      </c>
      <c r="AG145" s="13">
        <v>0.0</v>
      </c>
      <c r="AH145" s="13" t="b">
        <v>0</v>
      </c>
      <c r="AI145" s="13">
        <v>12.0</v>
      </c>
      <c r="AJ145" s="13" t="s">
        <v>169</v>
      </c>
      <c r="AK145" s="23" t="s">
        <v>480</v>
      </c>
      <c r="AL145" s="13" t="s">
        <v>150</v>
      </c>
      <c r="AM145" s="18" t="s">
        <v>151</v>
      </c>
    </row>
    <row r="146" ht="14.25" customHeight="1">
      <c r="A146" s="13" t="s">
        <v>514</v>
      </c>
      <c r="B146" s="14">
        <v>42244.0</v>
      </c>
      <c r="C146" s="15">
        <v>2015.0</v>
      </c>
      <c r="D146" s="15" t="s">
        <v>139</v>
      </c>
      <c r="E146" s="16">
        <v>8.0</v>
      </c>
      <c r="F146" s="13" t="s">
        <v>185</v>
      </c>
      <c r="G146" s="13" t="s">
        <v>186</v>
      </c>
      <c r="H146" s="13" t="s">
        <v>515</v>
      </c>
      <c r="I146" s="17" t="s">
        <v>107</v>
      </c>
      <c r="J146" s="13" t="s">
        <v>293</v>
      </c>
      <c r="K146" s="13"/>
      <c r="L146" s="13" t="s">
        <v>221</v>
      </c>
      <c r="M146" s="13" t="s">
        <v>168</v>
      </c>
      <c r="N146" s="13" t="s">
        <v>91</v>
      </c>
      <c r="O146" s="13">
        <v>0.0</v>
      </c>
      <c r="P146" s="18" t="s">
        <v>147</v>
      </c>
      <c r="Q146" s="19">
        <v>3.0</v>
      </c>
      <c r="R146" s="20">
        <v>0.16666666666666666</v>
      </c>
      <c r="S146" s="21">
        <v>44.0</v>
      </c>
      <c r="T146" s="21">
        <v>132.0</v>
      </c>
      <c r="U146" s="22">
        <v>23469.0</v>
      </c>
      <c r="V146" s="21">
        <v>5163.18</v>
      </c>
      <c r="W146" s="13">
        <v>136.0</v>
      </c>
      <c r="X146" s="13">
        <v>7.0</v>
      </c>
      <c r="Y146" s="13">
        <v>8.0</v>
      </c>
      <c r="Z146" s="13">
        <v>6.0</v>
      </c>
      <c r="AA146" s="13">
        <v>3.0</v>
      </c>
      <c r="AB146" s="13">
        <v>10.0</v>
      </c>
      <c r="AC146" s="21">
        <v>0.0</v>
      </c>
      <c r="AD146" s="21">
        <v>10.0</v>
      </c>
      <c r="AE146" s="13">
        <v>0.0</v>
      </c>
      <c r="AF146" s="13">
        <v>1.0</v>
      </c>
      <c r="AG146" s="13">
        <v>0.0</v>
      </c>
      <c r="AH146" s="13" t="b">
        <v>0</v>
      </c>
      <c r="AI146" s="13">
        <v>4.0</v>
      </c>
      <c r="AJ146" s="13" t="s">
        <v>437</v>
      </c>
      <c r="AK146" s="23" t="s">
        <v>516</v>
      </c>
      <c r="AL146" s="13" t="s">
        <v>150</v>
      </c>
      <c r="AM146" s="18" t="s">
        <v>151</v>
      </c>
    </row>
    <row r="147" ht="14.25" customHeight="1">
      <c r="A147" s="13" t="s">
        <v>451</v>
      </c>
      <c r="B147" s="14">
        <v>42231.0</v>
      </c>
      <c r="C147" s="15">
        <v>2015.0</v>
      </c>
      <c r="D147" s="15" t="s">
        <v>139</v>
      </c>
      <c r="E147" s="16">
        <v>8.0</v>
      </c>
      <c r="F147" s="13" t="s">
        <v>140</v>
      </c>
      <c r="G147" s="13" t="s">
        <v>141</v>
      </c>
      <c r="H147" s="13" t="s">
        <v>452</v>
      </c>
      <c r="I147" s="17" t="s">
        <v>107</v>
      </c>
      <c r="J147" s="13" t="s">
        <v>143</v>
      </c>
      <c r="K147" s="13"/>
      <c r="L147" s="13" t="s">
        <v>144</v>
      </c>
      <c r="M147" s="13" t="s">
        <v>145</v>
      </c>
      <c r="N147" s="13" t="s">
        <v>146</v>
      </c>
      <c r="O147" s="13">
        <v>0.0</v>
      </c>
      <c r="P147" s="18" t="s">
        <v>147</v>
      </c>
      <c r="Q147" s="19">
        <v>1.0</v>
      </c>
      <c r="R147" s="20">
        <v>0.25</v>
      </c>
      <c r="S147" s="21">
        <v>31.0</v>
      </c>
      <c r="T147" s="21">
        <v>31.0</v>
      </c>
      <c r="U147" s="22">
        <v>4900.0</v>
      </c>
      <c r="V147" s="21">
        <v>379.75</v>
      </c>
      <c r="W147" s="13">
        <v>0.0</v>
      </c>
      <c r="X147" s="13">
        <v>10.0</v>
      </c>
      <c r="Y147" s="13">
        <v>9.0</v>
      </c>
      <c r="Z147" s="13">
        <v>10.0</v>
      </c>
      <c r="AA147" s="13">
        <v>1.0</v>
      </c>
      <c r="AB147" s="13">
        <v>1.0</v>
      </c>
      <c r="AC147" s="21">
        <v>0.0</v>
      </c>
      <c r="AD147" s="21">
        <v>0.0</v>
      </c>
      <c r="AE147" s="13">
        <v>0.0</v>
      </c>
      <c r="AF147" s="13">
        <v>0.0</v>
      </c>
      <c r="AG147" s="13">
        <v>0.0</v>
      </c>
      <c r="AH147" s="13" t="b">
        <v>0</v>
      </c>
      <c r="AI147" s="13">
        <v>1.0</v>
      </c>
      <c r="AJ147" s="13" t="s">
        <v>148</v>
      </c>
      <c r="AK147" s="23" t="s">
        <v>453</v>
      </c>
      <c r="AL147" s="13" t="s">
        <v>150</v>
      </c>
      <c r="AM147" s="18" t="s">
        <v>151</v>
      </c>
    </row>
    <row r="148" ht="14.25" customHeight="1">
      <c r="A148" s="13" t="s">
        <v>517</v>
      </c>
      <c r="B148" s="14">
        <v>42239.0</v>
      </c>
      <c r="C148" s="15">
        <v>2015.0</v>
      </c>
      <c r="D148" s="15" t="s">
        <v>139</v>
      </c>
      <c r="E148" s="16">
        <v>8.0</v>
      </c>
      <c r="F148" s="13" t="s">
        <v>140</v>
      </c>
      <c r="G148" s="13" t="s">
        <v>141</v>
      </c>
      <c r="H148" s="13" t="s">
        <v>518</v>
      </c>
      <c r="I148" s="17" t="s">
        <v>107</v>
      </c>
      <c r="J148" s="13" t="s">
        <v>143</v>
      </c>
      <c r="K148" s="13"/>
      <c r="L148" s="13" t="s">
        <v>144</v>
      </c>
      <c r="M148" s="13" t="s">
        <v>145</v>
      </c>
      <c r="N148" s="13" t="s">
        <v>146</v>
      </c>
      <c r="O148" s="13">
        <v>0.0</v>
      </c>
      <c r="P148" s="18" t="s">
        <v>147</v>
      </c>
      <c r="Q148" s="19">
        <v>1.0</v>
      </c>
      <c r="R148" s="20">
        <v>0.2</v>
      </c>
      <c r="S148" s="21">
        <v>31.0</v>
      </c>
      <c r="T148" s="21">
        <v>31.0</v>
      </c>
      <c r="U148" s="22">
        <v>4900.0</v>
      </c>
      <c r="V148" s="21">
        <v>303.8</v>
      </c>
      <c r="W148" s="13">
        <v>0.0</v>
      </c>
      <c r="X148" s="13">
        <v>10.0</v>
      </c>
      <c r="Y148" s="13">
        <v>9.0</v>
      </c>
      <c r="Z148" s="13">
        <v>10.0</v>
      </c>
      <c r="AA148" s="13">
        <v>1.0</v>
      </c>
      <c r="AB148" s="13">
        <v>1.0</v>
      </c>
      <c r="AC148" s="21">
        <v>0.0</v>
      </c>
      <c r="AD148" s="21">
        <v>0.0</v>
      </c>
      <c r="AE148" s="13">
        <v>0.0</v>
      </c>
      <c r="AF148" s="13">
        <v>0.0</v>
      </c>
      <c r="AG148" s="13">
        <v>0.0</v>
      </c>
      <c r="AH148" s="13" t="b">
        <v>0</v>
      </c>
      <c r="AI148" s="13">
        <v>1.0</v>
      </c>
      <c r="AJ148" s="13" t="s">
        <v>148</v>
      </c>
      <c r="AK148" s="23" t="s">
        <v>519</v>
      </c>
      <c r="AL148" s="13" t="s">
        <v>150</v>
      </c>
      <c r="AM148" s="18" t="s">
        <v>151</v>
      </c>
    </row>
    <row r="149" ht="14.25" customHeight="1">
      <c r="A149" s="13" t="s">
        <v>490</v>
      </c>
      <c r="B149" s="14">
        <v>42230.0</v>
      </c>
      <c r="C149" s="15">
        <v>2015.0</v>
      </c>
      <c r="D149" s="15" t="s">
        <v>139</v>
      </c>
      <c r="E149" s="16">
        <v>8.0</v>
      </c>
      <c r="F149" s="13" t="s">
        <v>203</v>
      </c>
      <c r="G149" s="13" t="s">
        <v>204</v>
      </c>
      <c r="H149" s="13" t="s">
        <v>491</v>
      </c>
      <c r="I149" s="17" t="s">
        <v>107</v>
      </c>
      <c r="J149" s="13" t="s">
        <v>143</v>
      </c>
      <c r="K149" s="13"/>
      <c r="L149" s="13" t="s">
        <v>144</v>
      </c>
      <c r="M149" s="13" t="s">
        <v>168</v>
      </c>
      <c r="N149" s="13" t="s">
        <v>91</v>
      </c>
      <c r="O149" s="13">
        <v>0.0</v>
      </c>
      <c r="P149" s="18" t="s">
        <v>147</v>
      </c>
      <c r="Q149" s="19">
        <v>1.0</v>
      </c>
      <c r="R149" s="20">
        <v>0.0476190476190476</v>
      </c>
      <c r="S149" s="21">
        <v>32.0</v>
      </c>
      <c r="T149" s="21">
        <v>32.0</v>
      </c>
      <c r="U149" s="22">
        <v>1089404.22</v>
      </c>
      <c r="V149" s="21">
        <v>16600.445257142852</v>
      </c>
      <c r="W149" s="13">
        <v>6313.0</v>
      </c>
      <c r="X149" s="13">
        <v>10.0</v>
      </c>
      <c r="Y149" s="13">
        <v>10.0</v>
      </c>
      <c r="Z149" s="13">
        <v>10.0</v>
      </c>
      <c r="AA149" s="13">
        <v>1.0</v>
      </c>
      <c r="AB149" s="13">
        <v>1.0</v>
      </c>
      <c r="AC149" s="21">
        <v>0.0</v>
      </c>
      <c r="AD149" s="21">
        <v>0.0</v>
      </c>
      <c r="AE149" s="13">
        <v>0.0</v>
      </c>
      <c r="AF149" s="13">
        <v>0.0</v>
      </c>
      <c r="AG149" s="13">
        <v>0.0</v>
      </c>
      <c r="AH149" s="13" t="b">
        <v>0</v>
      </c>
      <c r="AI149" s="13">
        <v>1.0</v>
      </c>
      <c r="AJ149" s="13" t="s">
        <v>169</v>
      </c>
      <c r="AK149" s="23" t="s">
        <v>492</v>
      </c>
      <c r="AL149" s="13" t="s">
        <v>150</v>
      </c>
      <c r="AM149" s="18" t="s">
        <v>151</v>
      </c>
    </row>
    <row r="150" ht="14.25" customHeight="1">
      <c r="A150" s="13" t="s">
        <v>520</v>
      </c>
      <c r="B150" s="14">
        <v>42223.0</v>
      </c>
      <c r="C150" s="15">
        <v>2015.0</v>
      </c>
      <c r="D150" s="15" t="s">
        <v>139</v>
      </c>
      <c r="E150" s="16">
        <v>8.0</v>
      </c>
      <c r="F150" s="13" t="s">
        <v>140</v>
      </c>
      <c r="G150" s="13" t="s">
        <v>141</v>
      </c>
      <c r="H150" s="13" t="s">
        <v>521</v>
      </c>
      <c r="I150" s="17" t="s">
        <v>107</v>
      </c>
      <c r="J150" s="13" t="s">
        <v>143</v>
      </c>
      <c r="K150" s="13"/>
      <c r="L150" s="13" t="s">
        <v>144</v>
      </c>
      <c r="M150" s="13" t="s">
        <v>193</v>
      </c>
      <c r="N150" s="13" t="s">
        <v>11</v>
      </c>
      <c r="O150" s="13">
        <v>0.0</v>
      </c>
      <c r="P150" s="18" t="s">
        <v>147</v>
      </c>
      <c r="Q150" s="19">
        <v>1.0</v>
      </c>
      <c r="R150" s="20">
        <v>0.25925925925925924</v>
      </c>
      <c r="S150" s="21">
        <v>29.0</v>
      </c>
      <c r="T150" s="21">
        <v>29.0</v>
      </c>
      <c r="U150" s="22">
        <v>1104675.32</v>
      </c>
      <c r="V150" s="21">
        <v>83055.2185037037</v>
      </c>
      <c r="W150" s="13">
        <v>4253.0</v>
      </c>
      <c r="X150" s="13">
        <v>1.0</v>
      </c>
      <c r="Y150" s="13">
        <v>10.0</v>
      </c>
      <c r="Z150" s="13">
        <v>10.0</v>
      </c>
      <c r="AA150" s="13">
        <v>7.0</v>
      </c>
      <c r="AB150" s="13">
        <v>1.0</v>
      </c>
      <c r="AC150" s="21">
        <v>0.0</v>
      </c>
      <c r="AD150" s="21">
        <v>0.0</v>
      </c>
      <c r="AE150" s="13">
        <v>0.0</v>
      </c>
      <c r="AF150" s="13">
        <v>0.0</v>
      </c>
      <c r="AG150" s="13">
        <v>0.0</v>
      </c>
      <c r="AH150" s="13" t="b">
        <v>0</v>
      </c>
      <c r="AI150" s="13">
        <v>36.0</v>
      </c>
      <c r="AJ150" s="13" t="s">
        <v>194</v>
      </c>
      <c r="AK150" s="23" t="s">
        <v>522</v>
      </c>
      <c r="AL150" s="13" t="s">
        <v>150</v>
      </c>
      <c r="AM150" s="18" t="s">
        <v>151</v>
      </c>
    </row>
    <row r="151" ht="14.25" customHeight="1">
      <c r="A151" s="13" t="s">
        <v>523</v>
      </c>
      <c r="B151" s="14">
        <v>42277.0</v>
      </c>
      <c r="C151" s="15">
        <v>2015.0</v>
      </c>
      <c r="D151" s="15" t="s">
        <v>139</v>
      </c>
      <c r="E151" s="16">
        <v>9.0</v>
      </c>
      <c r="F151" s="13" t="s">
        <v>203</v>
      </c>
      <c r="G151" s="13" t="s">
        <v>204</v>
      </c>
      <c r="H151" s="13" t="s">
        <v>524</v>
      </c>
      <c r="I151" s="17" t="s">
        <v>107</v>
      </c>
      <c r="J151" s="13" t="s">
        <v>525</v>
      </c>
      <c r="K151" s="13" t="s">
        <v>526</v>
      </c>
      <c r="L151" s="13" t="s">
        <v>144</v>
      </c>
      <c r="M151" s="13" t="s">
        <v>168</v>
      </c>
      <c r="N151" s="13" t="s">
        <v>40</v>
      </c>
      <c r="O151" s="13">
        <v>0.0</v>
      </c>
      <c r="P151" s="18" t="s">
        <v>147</v>
      </c>
      <c r="Q151" s="19">
        <v>3.0</v>
      </c>
      <c r="R151" s="20">
        <v>1.0</v>
      </c>
      <c r="S151" s="21">
        <v>73.0</v>
      </c>
      <c r="T151" s="21">
        <v>219.0</v>
      </c>
      <c r="U151" s="22">
        <v>240408.0</v>
      </c>
      <c r="V151" s="21">
        <v>526493.52</v>
      </c>
      <c r="W151" s="13">
        <v>1192.0</v>
      </c>
      <c r="X151" s="13">
        <v>9.0</v>
      </c>
      <c r="Y151" s="13">
        <v>10.0</v>
      </c>
      <c r="Z151" s="13">
        <v>0.0</v>
      </c>
      <c r="AA151" s="13">
        <v>4.0</v>
      </c>
      <c r="AB151" s="13">
        <v>10.0</v>
      </c>
      <c r="AC151" s="21">
        <v>10.0</v>
      </c>
      <c r="AD151" s="21">
        <v>30.0</v>
      </c>
      <c r="AE151" s="13">
        <v>0.0</v>
      </c>
      <c r="AF151" s="13">
        <v>4.0</v>
      </c>
      <c r="AG151" s="13">
        <v>0.0</v>
      </c>
      <c r="AH151" s="13" t="b">
        <v>1</v>
      </c>
      <c r="AI151" s="13">
        <v>2.0</v>
      </c>
      <c r="AJ151" s="13" t="s">
        <v>163</v>
      </c>
      <c r="AK151" s="23" t="s">
        <v>527</v>
      </c>
      <c r="AL151" s="13" t="s">
        <v>528</v>
      </c>
      <c r="AM151" s="18" t="s">
        <v>151</v>
      </c>
    </row>
    <row r="152" ht="14.25" customHeight="1">
      <c r="A152" s="13" t="s">
        <v>529</v>
      </c>
      <c r="B152" s="14">
        <v>42259.0</v>
      </c>
      <c r="C152" s="15">
        <v>2015.0</v>
      </c>
      <c r="D152" s="15" t="s">
        <v>139</v>
      </c>
      <c r="E152" s="16">
        <v>9.0</v>
      </c>
      <c r="F152" s="13" t="s">
        <v>203</v>
      </c>
      <c r="G152" s="13" t="s">
        <v>204</v>
      </c>
      <c r="H152" s="13" t="s">
        <v>530</v>
      </c>
      <c r="I152" s="17" t="s">
        <v>107</v>
      </c>
      <c r="J152" s="13" t="s">
        <v>160</v>
      </c>
      <c r="K152" s="13" t="s">
        <v>531</v>
      </c>
      <c r="L152" s="13" t="s">
        <v>161</v>
      </c>
      <c r="M152" s="13" t="s">
        <v>168</v>
      </c>
      <c r="N152" s="13" t="s">
        <v>2</v>
      </c>
      <c r="O152" s="13">
        <v>0.0</v>
      </c>
      <c r="P152" s="18" t="s">
        <v>147</v>
      </c>
      <c r="Q152" s="19">
        <v>3.0</v>
      </c>
      <c r="R152" s="20">
        <v>0.727272727272727</v>
      </c>
      <c r="S152" s="21">
        <v>71.0</v>
      </c>
      <c r="T152" s="21">
        <v>213.0</v>
      </c>
      <c r="U152" s="22">
        <v>104271.0</v>
      </c>
      <c r="V152" s="21">
        <v>161525.25818181812</v>
      </c>
      <c r="W152" s="13">
        <v>517.0</v>
      </c>
      <c r="X152" s="13">
        <v>8.0</v>
      </c>
      <c r="Y152" s="13">
        <v>1.0</v>
      </c>
      <c r="Z152" s="13">
        <v>6.0</v>
      </c>
      <c r="AA152" s="13">
        <v>6.0</v>
      </c>
      <c r="AB152" s="13">
        <v>10.0</v>
      </c>
      <c r="AC152" s="21">
        <v>10.0</v>
      </c>
      <c r="AD152" s="21">
        <v>30.0</v>
      </c>
      <c r="AE152" s="13">
        <v>0.0</v>
      </c>
      <c r="AF152" s="13">
        <v>3.0</v>
      </c>
      <c r="AG152" s="13">
        <v>0.0</v>
      </c>
      <c r="AH152" s="13" t="b">
        <v>1</v>
      </c>
      <c r="AI152" s="13">
        <v>3.0</v>
      </c>
      <c r="AJ152" s="13" t="s">
        <v>386</v>
      </c>
      <c r="AK152" s="23" t="s">
        <v>532</v>
      </c>
      <c r="AL152" s="13" t="s">
        <v>528</v>
      </c>
      <c r="AM152" s="18" t="s">
        <v>151</v>
      </c>
    </row>
    <row r="153" ht="14.25" customHeight="1">
      <c r="A153" s="13" t="s">
        <v>533</v>
      </c>
      <c r="B153" s="14">
        <v>42264.0</v>
      </c>
      <c r="C153" s="15">
        <v>2015.0</v>
      </c>
      <c r="D153" s="15" t="s">
        <v>139</v>
      </c>
      <c r="E153" s="16">
        <v>9.0</v>
      </c>
      <c r="F153" s="13" t="s">
        <v>203</v>
      </c>
      <c r="G153" s="13" t="s">
        <v>204</v>
      </c>
      <c r="H153" s="13" t="s">
        <v>534</v>
      </c>
      <c r="I153" s="17" t="s">
        <v>107</v>
      </c>
      <c r="J153" s="13" t="s">
        <v>251</v>
      </c>
      <c r="K153" s="13" t="s">
        <v>535</v>
      </c>
      <c r="L153" s="13" t="s">
        <v>161</v>
      </c>
      <c r="M153" s="13" t="s">
        <v>193</v>
      </c>
      <c r="N153" s="13" t="s">
        <v>217</v>
      </c>
      <c r="O153" s="13">
        <v>0.0</v>
      </c>
      <c r="P153" s="18" t="s">
        <v>147</v>
      </c>
      <c r="Q153" s="19">
        <v>3.0</v>
      </c>
      <c r="R153" s="20">
        <v>1.0</v>
      </c>
      <c r="S153" s="21">
        <v>65.0</v>
      </c>
      <c r="T153" s="21">
        <v>195.0</v>
      </c>
      <c r="U153" s="22">
        <v>65187.0</v>
      </c>
      <c r="V153" s="21">
        <v>127114.65</v>
      </c>
      <c r="W153" s="13">
        <v>366.0</v>
      </c>
      <c r="X153" s="13">
        <v>1.0</v>
      </c>
      <c r="Y153" s="13">
        <v>10.0</v>
      </c>
      <c r="Z153" s="13">
        <v>10.0</v>
      </c>
      <c r="AA153" s="13">
        <v>4.0</v>
      </c>
      <c r="AB153" s="13">
        <v>10.0</v>
      </c>
      <c r="AC153" s="21">
        <v>10.0</v>
      </c>
      <c r="AD153" s="21">
        <v>20.0</v>
      </c>
      <c r="AE153" s="13">
        <v>0.0</v>
      </c>
      <c r="AF153" s="13">
        <v>2.0</v>
      </c>
      <c r="AG153" s="13">
        <v>0.0</v>
      </c>
      <c r="AH153" s="13" t="b">
        <v>1</v>
      </c>
      <c r="AI153" s="13">
        <v>66.0</v>
      </c>
      <c r="AJ153" s="13" t="s">
        <v>353</v>
      </c>
      <c r="AK153" s="23" t="s">
        <v>536</v>
      </c>
      <c r="AL153" s="13" t="s">
        <v>528</v>
      </c>
      <c r="AM153" s="18" t="s">
        <v>151</v>
      </c>
    </row>
    <row r="154" ht="14.25" customHeight="1">
      <c r="A154" s="13" t="s">
        <v>537</v>
      </c>
      <c r="B154" s="14">
        <v>42277.0</v>
      </c>
      <c r="C154" s="15">
        <v>2015.0</v>
      </c>
      <c r="D154" s="15" t="s">
        <v>139</v>
      </c>
      <c r="E154" s="16">
        <v>9.0</v>
      </c>
      <c r="F154" s="13" t="s">
        <v>203</v>
      </c>
      <c r="G154" s="13" t="s">
        <v>204</v>
      </c>
      <c r="H154" s="13" t="s">
        <v>538</v>
      </c>
      <c r="I154" s="17" t="s">
        <v>107</v>
      </c>
      <c r="J154" s="13" t="s">
        <v>251</v>
      </c>
      <c r="K154" s="13" t="s">
        <v>539</v>
      </c>
      <c r="L154" s="13" t="s">
        <v>174</v>
      </c>
      <c r="M154" s="13" t="s">
        <v>168</v>
      </c>
      <c r="N154" s="13" t="s">
        <v>67</v>
      </c>
      <c r="O154" s="13">
        <v>0.0</v>
      </c>
      <c r="P154" s="18" t="s">
        <v>147</v>
      </c>
      <c r="Q154" s="19">
        <v>3.0</v>
      </c>
      <c r="R154" s="20">
        <v>1.0</v>
      </c>
      <c r="S154" s="21">
        <v>54.0</v>
      </c>
      <c r="T154" s="21">
        <v>162.0</v>
      </c>
      <c r="U154" s="22">
        <v>28280.0</v>
      </c>
      <c r="V154" s="21">
        <v>45813.600000000006</v>
      </c>
      <c r="W154" s="13">
        <v>202.0</v>
      </c>
      <c r="X154" s="13">
        <v>7.0</v>
      </c>
      <c r="Y154" s="13">
        <v>10.0</v>
      </c>
      <c r="Z154" s="13">
        <v>10.0</v>
      </c>
      <c r="AA154" s="13">
        <v>6.0</v>
      </c>
      <c r="AB154" s="13">
        <v>1.0</v>
      </c>
      <c r="AC154" s="21">
        <v>10.0</v>
      </c>
      <c r="AD154" s="21">
        <v>10.0</v>
      </c>
      <c r="AE154" s="13">
        <v>0.0</v>
      </c>
      <c r="AF154" s="13">
        <v>1.0</v>
      </c>
      <c r="AG154" s="13">
        <v>0.0</v>
      </c>
      <c r="AH154" s="13" t="b">
        <v>1</v>
      </c>
      <c r="AI154" s="13">
        <v>4.0</v>
      </c>
      <c r="AJ154" s="13" t="s">
        <v>194</v>
      </c>
      <c r="AK154" s="23" t="s">
        <v>540</v>
      </c>
      <c r="AL154" s="13" t="s">
        <v>528</v>
      </c>
      <c r="AM154" s="18" t="s">
        <v>151</v>
      </c>
    </row>
    <row r="155" ht="14.25" customHeight="1">
      <c r="A155" s="13" t="s">
        <v>541</v>
      </c>
      <c r="B155" s="14">
        <v>42262.0</v>
      </c>
      <c r="C155" s="15">
        <v>2015.0</v>
      </c>
      <c r="D155" s="15" t="s">
        <v>139</v>
      </c>
      <c r="E155" s="16">
        <v>9.0</v>
      </c>
      <c r="F155" s="13" t="s">
        <v>203</v>
      </c>
      <c r="G155" s="13" t="s">
        <v>204</v>
      </c>
      <c r="H155" s="13" t="s">
        <v>542</v>
      </c>
      <c r="I155" s="17" t="s">
        <v>107</v>
      </c>
      <c r="J155" s="13" t="s">
        <v>143</v>
      </c>
      <c r="K155" s="13" t="s">
        <v>526</v>
      </c>
      <c r="L155" s="13" t="s">
        <v>144</v>
      </c>
      <c r="M155" s="13" t="s">
        <v>193</v>
      </c>
      <c r="N155" s="13" t="s">
        <v>88</v>
      </c>
      <c r="O155" s="13">
        <v>0.0</v>
      </c>
      <c r="P155" s="18" t="s">
        <v>147</v>
      </c>
      <c r="Q155" s="19">
        <v>1.0</v>
      </c>
      <c r="R155" s="20">
        <v>0.185185185185185</v>
      </c>
      <c r="S155" s="21">
        <v>27.0</v>
      </c>
      <c r="T155" s="21">
        <v>27.0</v>
      </c>
      <c r="U155" s="22">
        <v>832168.0</v>
      </c>
      <c r="V155" s="21">
        <v>41608.399999999965</v>
      </c>
      <c r="W155" s="13">
        <v>7548.0</v>
      </c>
      <c r="X155" s="13">
        <v>1.0</v>
      </c>
      <c r="Y155" s="13">
        <v>10.0</v>
      </c>
      <c r="Z155" s="13">
        <v>10.0</v>
      </c>
      <c r="AA155" s="13">
        <v>5.0</v>
      </c>
      <c r="AB155" s="13">
        <v>1.0</v>
      </c>
      <c r="AC155" s="21">
        <v>0.0</v>
      </c>
      <c r="AD155" s="21">
        <v>0.0</v>
      </c>
      <c r="AE155" s="13">
        <v>0.0</v>
      </c>
      <c r="AF155" s="13">
        <v>0.0</v>
      </c>
      <c r="AG155" s="13">
        <v>0.0</v>
      </c>
      <c r="AH155" s="13" t="b">
        <v>0</v>
      </c>
      <c r="AI155" s="13"/>
      <c r="AJ155" s="13" t="s">
        <v>169</v>
      </c>
      <c r="AK155" s="23" t="s">
        <v>543</v>
      </c>
      <c r="AL155" s="13" t="s">
        <v>528</v>
      </c>
      <c r="AM155" s="18" t="s">
        <v>151</v>
      </c>
    </row>
    <row r="156" ht="14.25" customHeight="1">
      <c r="A156" s="13" t="s">
        <v>544</v>
      </c>
      <c r="B156" s="14">
        <v>42258.0</v>
      </c>
      <c r="C156" s="15">
        <v>2015.0</v>
      </c>
      <c r="D156" s="15" t="s">
        <v>139</v>
      </c>
      <c r="E156" s="16">
        <v>9.0</v>
      </c>
      <c r="F156" s="13" t="s">
        <v>203</v>
      </c>
      <c r="G156" s="13" t="s">
        <v>204</v>
      </c>
      <c r="H156" s="13" t="s">
        <v>545</v>
      </c>
      <c r="I156" s="17" t="s">
        <v>107</v>
      </c>
      <c r="J156" s="13" t="s">
        <v>160</v>
      </c>
      <c r="K156" s="13" t="s">
        <v>531</v>
      </c>
      <c r="L156" s="13" t="s">
        <v>161</v>
      </c>
      <c r="M156" s="13" t="s">
        <v>145</v>
      </c>
      <c r="N156" s="13" t="s">
        <v>4</v>
      </c>
      <c r="O156" s="13">
        <v>0.0</v>
      </c>
      <c r="P156" s="18" t="s">
        <v>147</v>
      </c>
      <c r="Q156" s="19">
        <v>3.0</v>
      </c>
      <c r="R156" s="20">
        <v>0.818181818181818</v>
      </c>
      <c r="S156" s="21">
        <v>69.0</v>
      </c>
      <c r="T156" s="21">
        <v>207.0</v>
      </c>
      <c r="U156" s="22">
        <v>22400.0</v>
      </c>
      <c r="V156" s="21">
        <v>37937.45454545454</v>
      </c>
      <c r="W156" s="13">
        <v>0.0</v>
      </c>
      <c r="X156" s="13">
        <v>6.0</v>
      </c>
      <c r="Y156" s="13">
        <v>10.0</v>
      </c>
      <c r="Z156" s="13">
        <v>6.0</v>
      </c>
      <c r="AA156" s="13">
        <v>7.0</v>
      </c>
      <c r="AB156" s="13">
        <v>10.0</v>
      </c>
      <c r="AC156" s="21">
        <v>0.0</v>
      </c>
      <c r="AD156" s="21">
        <v>30.0</v>
      </c>
      <c r="AE156" s="13">
        <v>0.0</v>
      </c>
      <c r="AF156" s="13">
        <v>3.0</v>
      </c>
      <c r="AG156" s="13">
        <v>0.0</v>
      </c>
      <c r="AH156" s="13" t="b">
        <v>0</v>
      </c>
      <c r="AI156" s="13">
        <v>5.0</v>
      </c>
      <c r="AJ156" s="13" t="s">
        <v>169</v>
      </c>
      <c r="AK156" s="23" t="s">
        <v>546</v>
      </c>
      <c r="AL156" s="13" t="s">
        <v>528</v>
      </c>
      <c r="AM156" s="18" t="s">
        <v>151</v>
      </c>
    </row>
    <row r="157" ht="14.25" customHeight="1">
      <c r="A157" s="13" t="s">
        <v>547</v>
      </c>
      <c r="B157" s="14">
        <v>42277.0</v>
      </c>
      <c r="C157" s="15">
        <v>2015.0</v>
      </c>
      <c r="D157" s="15" t="s">
        <v>139</v>
      </c>
      <c r="E157" s="16">
        <v>9.0</v>
      </c>
      <c r="F157" s="13" t="s">
        <v>203</v>
      </c>
      <c r="G157" s="13" t="s">
        <v>204</v>
      </c>
      <c r="H157" s="13" t="s">
        <v>548</v>
      </c>
      <c r="I157" s="17" t="s">
        <v>107</v>
      </c>
      <c r="J157" s="13" t="s">
        <v>251</v>
      </c>
      <c r="K157" s="13" t="s">
        <v>539</v>
      </c>
      <c r="L157" s="13" t="s">
        <v>174</v>
      </c>
      <c r="M157" s="13" t="s">
        <v>168</v>
      </c>
      <c r="N157" s="13" t="s">
        <v>40</v>
      </c>
      <c r="O157" s="13">
        <v>0.0</v>
      </c>
      <c r="P157" s="18" t="s">
        <v>147</v>
      </c>
      <c r="Q157" s="19">
        <v>3.0</v>
      </c>
      <c r="R157" s="20">
        <v>1.0</v>
      </c>
      <c r="S157" s="21">
        <v>47.0</v>
      </c>
      <c r="T157" s="21">
        <v>141.0</v>
      </c>
      <c r="U157" s="22">
        <v>13689.9</v>
      </c>
      <c r="V157" s="21">
        <v>19302.759</v>
      </c>
      <c r="W157" s="13">
        <v>123.0</v>
      </c>
      <c r="X157" s="13">
        <v>5.0</v>
      </c>
      <c r="Y157" s="13">
        <v>10.0</v>
      </c>
      <c r="Z157" s="13">
        <v>5.0</v>
      </c>
      <c r="AA157" s="13">
        <v>6.0</v>
      </c>
      <c r="AB157" s="13">
        <v>1.0</v>
      </c>
      <c r="AC157" s="21">
        <v>10.0</v>
      </c>
      <c r="AD157" s="21">
        <v>10.0</v>
      </c>
      <c r="AE157" s="13">
        <v>0.0</v>
      </c>
      <c r="AF157" s="13">
        <v>1.0</v>
      </c>
      <c r="AG157" s="13">
        <v>0.0</v>
      </c>
      <c r="AH157" s="13" t="b">
        <v>1</v>
      </c>
      <c r="AI157" s="13">
        <v>6.0</v>
      </c>
      <c r="AJ157" s="13" t="s">
        <v>194</v>
      </c>
      <c r="AK157" s="23" t="s">
        <v>549</v>
      </c>
      <c r="AL157" s="13" t="s">
        <v>528</v>
      </c>
      <c r="AM157" s="18" t="s">
        <v>151</v>
      </c>
    </row>
    <row r="158" ht="14.25" customHeight="1">
      <c r="A158" s="13" t="s">
        <v>550</v>
      </c>
      <c r="B158" s="14">
        <v>42262.0</v>
      </c>
      <c r="C158" s="15">
        <v>2015.0</v>
      </c>
      <c r="D158" s="15" t="s">
        <v>139</v>
      </c>
      <c r="E158" s="16">
        <v>9.0</v>
      </c>
      <c r="F158" s="13" t="s">
        <v>203</v>
      </c>
      <c r="G158" s="13" t="s">
        <v>204</v>
      </c>
      <c r="H158" s="13" t="s">
        <v>551</v>
      </c>
      <c r="I158" s="17" t="s">
        <v>107</v>
      </c>
      <c r="J158" s="13" t="s">
        <v>143</v>
      </c>
      <c r="K158" s="13" t="s">
        <v>526</v>
      </c>
      <c r="L158" s="13" t="s">
        <v>144</v>
      </c>
      <c r="M158" s="13" t="s">
        <v>193</v>
      </c>
      <c r="N158" s="13" t="s">
        <v>88</v>
      </c>
      <c r="O158" s="13">
        <v>0.0</v>
      </c>
      <c r="P158" s="18" t="s">
        <v>147</v>
      </c>
      <c r="Q158" s="19">
        <v>1.0</v>
      </c>
      <c r="R158" s="20">
        <v>0.24</v>
      </c>
      <c r="S158" s="21">
        <v>25.0</v>
      </c>
      <c r="T158" s="21">
        <v>25.0</v>
      </c>
      <c r="U158" s="22">
        <v>200893.42</v>
      </c>
      <c r="V158" s="21">
        <v>12053.6052</v>
      </c>
      <c r="W158" s="13">
        <v>1831.0</v>
      </c>
      <c r="X158" s="13">
        <v>1.0</v>
      </c>
      <c r="Y158" s="13">
        <v>10.0</v>
      </c>
      <c r="Z158" s="13">
        <v>10.0</v>
      </c>
      <c r="AA158" s="13">
        <v>3.0</v>
      </c>
      <c r="AB158" s="13">
        <v>1.0</v>
      </c>
      <c r="AC158" s="21">
        <v>0.0</v>
      </c>
      <c r="AD158" s="21">
        <v>0.0</v>
      </c>
      <c r="AE158" s="13">
        <v>0.0</v>
      </c>
      <c r="AF158" s="13">
        <v>0.0</v>
      </c>
      <c r="AG158" s="13">
        <v>0.0</v>
      </c>
      <c r="AH158" s="13" t="b">
        <v>0</v>
      </c>
      <c r="AI158" s="13">
        <v>14.0</v>
      </c>
      <c r="AJ158" s="13" t="s">
        <v>169</v>
      </c>
      <c r="AK158" s="23" t="s">
        <v>552</v>
      </c>
      <c r="AL158" s="13" t="s">
        <v>528</v>
      </c>
      <c r="AM158" s="18" t="s">
        <v>151</v>
      </c>
    </row>
    <row r="159" ht="14.25" customHeight="1">
      <c r="A159" s="13" t="s">
        <v>553</v>
      </c>
      <c r="B159" s="14">
        <v>42271.0</v>
      </c>
      <c r="C159" s="15">
        <v>2015.0</v>
      </c>
      <c r="D159" s="15" t="s">
        <v>139</v>
      </c>
      <c r="E159" s="16">
        <v>9.0</v>
      </c>
      <c r="F159" s="13" t="s">
        <v>203</v>
      </c>
      <c r="G159" s="13" t="s">
        <v>204</v>
      </c>
      <c r="H159" s="13" t="s">
        <v>554</v>
      </c>
      <c r="I159" s="17" t="s">
        <v>107</v>
      </c>
      <c r="J159" s="13" t="s">
        <v>555</v>
      </c>
      <c r="K159" s="13" t="s">
        <v>556</v>
      </c>
      <c r="L159" s="13" t="s">
        <v>192</v>
      </c>
      <c r="M159" s="13" t="s">
        <v>168</v>
      </c>
      <c r="N159" s="13" t="s">
        <v>557</v>
      </c>
      <c r="O159" s="13">
        <v>0.0</v>
      </c>
      <c r="P159" s="18" t="s">
        <v>147</v>
      </c>
      <c r="Q159" s="19">
        <v>3.0</v>
      </c>
      <c r="R159" s="20">
        <v>0.15</v>
      </c>
      <c r="S159" s="21">
        <v>44.0</v>
      </c>
      <c r="T159" s="21">
        <v>132.0</v>
      </c>
      <c r="U159" s="22">
        <v>51040.16</v>
      </c>
      <c r="V159" s="21">
        <v>10105.95168</v>
      </c>
      <c r="W159" s="13">
        <v>435.0</v>
      </c>
      <c r="X159" s="13">
        <v>3.0</v>
      </c>
      <c r="Y159" s="13">
        <v>10.0</v>
      </c>
      <c r="Z159" s="13">
        <v>6.0</v>
      </c>
      <c r="AA159" s="13">
        <v>5.0</v>
      </c>
      <c r="AB159" s="13">
        <v>10.0</v>
      </c>
      <c r="AC159" s="21">
        <v>0.0</v>
      </c>
      <c r="AD159" s="21">
        <v>10.0</v>
      </c>
      <c r="AE159" s="13">
        <v>0.0</v>
      </c>
      <c r="AF159" s="13">
        <v>1.0</v>
      </c>
      <c r="AG159" s="13">
        <v>0.0</v>
      </c>
      <c r="AH159" s="13" t="b">
        <v>0</v>
      </c>
      <c r="AI159" s="13">
        <v>8.0</v>
      </c>
      <c r="AJ159" s="13" t="s">
        <v>558</v>
      </c>
      <c r="AK159" s="23" t="s">
        <v>559</v>
      </c>
      <c r="AL159" s="13" t="s">
        <v>528</v>
      </c>
      <c r="AM159" s="18" t="s">
        <v>151</v>
      </c>
    </row>
    <row r="160" ht="14.25" customHeight="1">
      <c r="A160" s="13" t="s">
        <v>560</v>
      </c>
      <c r="B160" s="14">
        <v>42251.0</v>
      </c>
      <c r="C160" s="15">
        <v>2015.0</v>
      </c>
      <c r="D160" s="15" t="s">
        <v>139</v>
      </c>
      <c r="E160" s="16">
        <v>9.0</v>
      </c>
      <c r="F160" s="13" t="s">
        <v>203</v>
      </c>
      <c r="G160" s="13" t="s">
        <v>204</v>
      </c>
      <c r="H160" s="13" t="s">
        <v>561</v>
      </c>
      <c r="I160" s="17" t="s">
        <v>107</v>
      </c>
      <c r="J160" s="13" t="s">
        <v>562</v>
      </c>
      <c r="K160" s="13" t="s">
        <v>563</v>
      </c>
      <c r="L160" s="13" t="s">
        <v>161</v>
      </c>
      <c r="M160" s="13" t="s">
        <v>168</v>
      </c>
      <c r="N160" s="13" t="s">
        <v>91</v>
      </c>
      <c r="O160" s="13">
        <v>0.0</v>
      </c>
      <c r="P160" s="18" t="s">
        <v>147</v>
      </c>
      <c r="Q160" s="19">
        <v>1.0</v>
      </c>
      <c r="R160" s="20">
        <v>1.0</v>
      </c>
      <c r="S160" s="21">
        <v>36.0</v>
      </c>
      <c r="T160" s="21">
        <v>36.0</v>
      </c>
      <c r="U160" s="22">
        <v>26575.04</v>
      </c>
      <c r="V160" s="21">
        <v>9567.0144</v>
      </c>
      <c r="W160" s="13">
        <v>154.0</v>
      </c>
      <c r="X160" s="13">
        <v>5.0</v>
      </c>
      <c r="Y160" s="13">
        <v>10.0</v>
      </c>
      <c r="Z160" s="13">
        <v>10.0</v>
      </c>
      <c r="AA160" s="13">
        <v>1.0</v>
      </c>
      <c r="AB160" s="13">
        <v>10.0</v>
      </c>
      <c r="AC160" s="21">
        <v>0.0</v>
      </c>
      <c r="AD160" s="21">
        <v>0.0</v>
      </c>
      <c r="AE160" s="13">
        <v>0.0</v>
      </c>
      <c r="AF160" s="13">
        <v>0.0</v>
      </c>
      <c r="AG160" s="13">
        <v>0.0</v>
      </c>
      <c r="AH160" s="13" t="b">
        <v>0</v>
      </c>
      <c r="AI160" s="13">
        <v>6.0</v>
      </c>
      <c r="AJ160" s="13" t="s">
        <v>194</v>
      </c>
      <c r="AK160" s="23" t="s">
        <v>564</v>
      </c>
      <c r="AL160" s="13" t="s">
        <v>528</v>
      </c>
      <c r="AM160" s="18" t="s">
        <v>151</v>
      </c>
    </row>
    <row r="161" ht="14.25" customHeight="1">
      <c r="A161" s="13" t="s">
        <v>565</v>
      </c>
      <c r="B161" s="14">
        <v>42262.0</v>
      </c>
      <c r="C161" s="15">
        <v>2015.0</v>
      </c>
      <c r="D161" s="15" t="s">
        <v>139</v>
      </c>
      <c r="E161" s="16">
        <v>9.0</v>
      </c>
      <c r="F161" s="13" t="s">
        <v>203</v>
      </c>
      <c r="G161" s="13" t="s">
        <v>204</v>
      </c>
      <c r="H161" s="13" t="s">
        <v>566</v>
      </c>
      <c r="I161" s="17" t="s">
        <v>107</v>
      </c>
      <c r="J161" s="13" t="s">
        <v>143</v>
      </c>
      <c r="K161" s="13" t="s">
        <v>526</v>
      </c>
      <c r="L161" s="13" t="s">
        <v>144</v>
      </c>
      <c r="M161" s="13" t="s">
        <v>193</v>
      </c>
      <c r="N161" s="13" t="s">
        <v>88</v>
      </c>
      <c r="O161" s="13">
        <v>0.0</v>
      </c>
      <c r="P161" s="18" t="s">
        <v>147</v>
      </c>
      <c r="Q161" s="19">
        <v>1.0</v>
      </c>
      <c r="R161" s="20">
        <v>0.13333333333333333</v>
      </c>
      <c r="S161" s="21">
        <v>25.0</v>
      </c>
      <c r="T161" s="21">
        <v>25.0</v>
      </c>
      <c r="U161" s="22">
        <v>212523.51</v>
      </c>
      <c r="V161" s="21">
        <v>7084.117</v>
      </c>
      <c r="W161" s="13">
        <v>1937.0</v>
      </c>
      <c r="X161" s="13">
        <v>5.0</v>
      </c>
      <c r="Y161" s="13">
        <v>8.0</v>
      </c>
      <c r="Z161" s="13">
        <v>10.0</v>
      </c>
      <c r="AA161" s="13">
        <v>1.0</v>
      </c>
      <c r="AB161" s="13">
        <v>1.0</v>
      </c>
      <c r="AC161" s="21">
        <v>0.0</v>
      </c>
      <c r="AD161" s="21">
        <v>0.0</v>
      </c>
      <c r="AE161" s="13">
        <v>0.0</v>
      </c>
      <c r="AF161" s="13">
        <v>0.0</v>
      </c>
      <c r="AG161" s="13">
        <v>0.0</v>
      </c>
      <c r="AH161" s="13" t="b">
        <v>0</v>
      </c>
      <c r="AI161" s="13">
        <v>6.0</v>
      </c>
      <c r="AJ161" s="13" t="s">
        <v>437</v>
      </c>
      <c r="AK161" s="23" t="s">
        <v>567</v>
      </c>
      <c r="AL161" s="13" t="s">
        <v>528</v>
      </c>
      <c r="AM161" s="18" t="s">
        <v>151</v>
      </c>
    </row>
    <row r="162" ht="14.25" customHeight="1">
      <c r="A162" s="13" t="s">
        <v>568</v>
      </c>
      <c r="B162" s="14">
        <v>42275.0</v>
      </c>
      <c r="C162" s="15">
        <v>2015.0</v>
      </c>
      <c r="D162" s="15" t="s">
        <v>139</v>
      </c>
      <c r="E162" s="16">
        <v>9.0</v>
      </c>
      <c r="F162" s="13" t="s">
        <v>203</v>
      </c>
      <c r="G162" s="13" t="s">
        <v>204</v>
      </c>
      <c r="H162" s="13" t="s">
        <v>569</v>
      </c>
      <c r="I162" s="17" t="s">
        <v>107</v>
      </c>
      <c r="J162" s="13" t="s">
        <v>143</v>
      </c>
      <c r="K162" s="13"/>
      <c r="L162" s="13" t="s">
        <v>167</v>
      </c>
      <c r="M162" s="13" t="s">
        <v>193</v>
      </c>
      <c r="N162" s="13" t="s">
        <v>570</v>
      </c>
      <c r="O162" s="13">
        <v>0.0</v>
      </c>
      <c r="P162" s="18" t="s">
        <v>147</v>
      </c>
      <c r="Q162" s="19">
        <v>1.0</v>
      </c>
      <c r="R162" s="20">
        <v>0.142857142857142</v>
      </c>
      <c r="S162" s="21">
        <v>23.0</v>
      </c>
      <c r="T162" s="21">
        <v>23.0</v>
      </c>
      <c r="U162" s="22">
        <v>154468.4</v>
      </c>
      <c r="V162" s="21">
        <v>5075.390285714256</v>
      </c>
      <c r="W162" s="13">
        <v>296.0</v>
      </c>
      <c r="X162" s="13">
        <v>1.0</v>
      </c>
      <c r="Y162" s="13">
        <v>10.0</v>
      </c>
      <c r="Z162" s="13">
        <v>10.0</v>
      </c>
      <c r="AA162" s="13">
        <v>1.0</v>
      </c>
      <c r="AB162" s="13">
        <v>1.0</v>
      </c>
      <c r="AC162" s="21">
        <v>0.0</v>
      </c>
      <c r="AD162" s="21">
        <v>0.0</v>
      </c>
      <c r="AE162" s="13">
        <v>0.0</v>
      </c>
      <c r="AF162" s="13">
        <v>0.0</v>
      </c>
      <c r="AG162" s="13">
        <v>0.0</v>
      </c>
      <c r="AH162" s="13" t="b">
        <v>0</v>
      </c>
      <c r="AI162" s="13">
        <v>33.0</v>
      </c>
      <c r="AJ162" s="13" t="s">
        <v>194</v>
      </c>
      <c r="AK162" s="23" t="s">
        <v>571</v>
      </c>
      <c r="AL162" s="13" t="s">
        <v>528</v>
      </c>
      <c r="AM162" s="18" t="s">
        <v>151</v>
      </c>
    </row>
    <row r="163" ht="14.25" customHeight="1">
      <c r="A163" s="13" t="s">
        <v>572</v>
      </c>
      <c r="B163" s="14">
        <v>42262.0</v>
      </c>
      <c r="C163" s="15">
        <v>2015.0</v>
      </c>
      <c r="D163" s="15" t="s">
        <v>139</v>
      </c>
      <c r="E163" s="16">
        <v>9.0</v>
      </c>
      <c r="F163" s="13" t="s">
        <v>203</v>
      </c>
      <c r="G163" s="13" t="s">
        <v>204</v>
      </c>
      <c r="H163" s="13" t="s">
        <v>573</v>
      </c>
      <c r="I163" s="17" t="s">
        <v>107</v>
      </c>
      <c r="J163" s="13" t="s">
        <v>143</v>
      </c>
      <c r="K163" s="13"/>
      <c r="L163" s="13" t="s">
        <v>144</v>
      </c>
      <c r="M163" s="13" t="s">
        <v>193</v>
      </c>
      <c r="N163" s="13" t="s">
        <v>88</v>
      </c>
      <c r="O163" s="13">
        <v>0.0</v>
      </c>
      <c r="P163" s="18" t="s">
        <v>147</v>
      </c>
      <c r="Q163" s="19">
        <v>1.0</v>
      </c>
      <c r="R163" s="20">
        <v>0.0833333333333333</v>
      </c>
      <c r="S163" s="21">
        <v>29.0</v>
      </c>
      <c r="T163" s="21">
        <v>29.0</v>
      </c>
      <c r="U163" s="22">
        <v>195846.4</v>
      </c>
      <c r="V163" s="21">
        <v>4732.954666666665</v>
      </c>
      <c r="W163" s="13">
        <v>1785.0</v>
      </c>
      <c r="X163" s="13">
        <v>9.0</v>
      </c>
      <c r="Y163" s="13">
        <v>8.0</v>
      </c>
      <c r="Z163" s="13">
        <v>10.0</v>
      </c>
      <c r="AA163" s="13">
        <v>1.0</v>
      </c>
      <c r="AB163" s="13">
        <v>1.0</v>
      </c>
      <c r="AC163" s="21">
        <v>0.0</v>
      </c>
      <c r="AD163" s="21">
        <v>0.0</v>
      </c>
      <c r="AE163" s="13">
        <v>0.0</v>
      </c>
      <c r="AF163" s="13">
        <v>0.0</v>
      </c>
      <c r="AG163" s="13">
        <v>0.0</v>
      </c>
      <c r="AH163" s="13" t="b">
        <v>0</v>
      </c>
      <c r="AI163" s="13">
        <v>2.0</v>
      </c>
      <c r="AJ163" s="13" t="s">
        <v>437</v>
      </c>
      <c r="AK163" s="23" t="s">
        <v>574</v>
      </c>
      <c r="AL163" s="13" t="s">
        <v>528</v>
      </c>
      <c r="AM163" s="18" t="s">
        <v>151</v>
      </c>
    </row>
    <row r="164" ht="14.25" customHeight="1">
      <c r="A164" s="13" t="s">
        <v>575</v>
      </c>
      <c r="B164" s="14">
        <v>42262.0</v>
      </c>
      <c r="C164" s="15">
        <v>2015.0</v>
      </c>
      <c r="D164" s="15" t="s">
        <v>139</v>
      </c>
      <c r="E164" s="16">
        <v>9.0</v>
      </c>
      <c r="F164" s="13" t="s">
        <v>203</v>
      </c>
      <c r="G164" s="13" t="s">
        <v>204</v>
      </c>
      <c r="H164" s="13" t="s">
        <v>576</v>
      </c>
      <c r="I164" s="17" t="s">
        <v>107</v>
      </c>
      <c r="J164" s="13" t="s">
        <v>143</v>
      </c>
      <c r="K164" s="13"/>
      <c r="L164" s="13" t="s">
        <v>144</v>
      </c>
      <c r="M164" s="13" t="s">
        <v>193</v>
      </c>
      <c r="N164" s="13" t="s">
        <v>88</v>
      </c>
      <c r="O164" s="13">
        <v>0.0</v>
      </c>
      <c r="P164" s="18" t="s">
        <v>147</v>
      </c>
      <c r="Q164" s="19">
        <v>1.0</v>
      </c>
      <c r="R164" s="20">
        <v>0.25</v>
      </c>
      <c r="S164" s="21">
        <v>23.0</v>
      </c>
      <c r="T164" s="21">
        <v>23.0</v>
      </c>
      <c r="U164" s="22">
        <v>74279.0</v>
      </c>
      <c r="V164" s="21">
        <v>4271.0425000000005</v>
      </c>
      <c r="W164" s="13">
        <v>677.0</v>
      </c>
      <c r="X164" s="13">
        <v>1.0</v>
      </c>
      <c r="Y164" s="13">
        <v>8.0</v>
      </c>
      <c r="Z164" s="13">
        <v>10.0</v>
      </c>
      <c r="AA164" s="13">
        <v>3.0</v>
      </c>
      <c r="AB164" s="13">
        <v>1.0</v>
      </c>
      <c r="AC164" s="21">
        <v>0.0</v>
      </c>
      <c r="AD164" s="21">
        <v>0.0</v>
      </c>
      <c r="AE164" s="13">
        <v>0.0</v>
      </c>
      <c r="AF164" s="13">
        <v>0.0</v>
      </c>
      <c r="AG164" s="13">
        <v>0.0</v>
      </c>
      <c r="AH164" s="13" t="b">
        <v>0</v>
      </c>
      <c r="AI164" s="13">
        <v>12.0</v>
      </c>
      <c r="AJ164" s="13" t="s">
        <v>437</v>
      </c>
      <c r="AK164" s="23" t="s">
        <v>577</v>
      </c>
      <c r="AL164" s="13" t="s">
        <v>528</v>
      </c>
      <c r="AM164" s="18" t="s">
        <v>151</v>
      </c>
    </row>
    <row r="165" ht="14.25" customHeight="1">
      <c r="A165" s="13" t="s">
        <v>578</v>
      </c>
      <c r="B165" s="14">
        <v>42262.0</v>
      </c>
      <c r="C165" s="15">
        <v>2015.0</v>
      </c>
      <c r="D165" s="15" t="s">
        <v>139</v>
      </c>
      <c r="E165" s="16">
        <v>9.0</v>
      </c>
      <c r="F165" s="13" t="s">
        <v>203</v>
      </c>
      <c r="G165" s="13" t="s">
        <v>204</v>
      </c>
      <c r="H165" s="13" t="s">
        <v>579</v>
      </c>
      <c r="I165" s="17" t="s">
        <v>107</v>
      </c>
      <c r="J165" s="13" t="s">
        <v>143</v>
      </c>
      <c r="K165" s="13"/>
      <c r="L165" s="13" t="s">
        <v>144</v>
      </c>
      <c r="M165" s="13" t="s">
        <v>193</v>
      </c>
      <c r="N165" s="13" t="s">
        <v>88</v>
      </c>
      <c r="O165" s="13">
        <v>0.0</v>
      </c>
      <c r="P165" s="18" t="s">
        <v>147</v>
      </c>
      <c r="Q165" s="19">
        <v>1.0</v>
      </c>
      <c r="R165" s="20">
        <v>0.0689655172413793</v>
      </c>
      <c r="S165" s="21">
        <v>22.0</v>
      </c>
      <c r="T165" s="21">
        <v>22.0</v>
      </c>
      <c r="U165" s="22">
        <v>237978.06</v>
      </c>
      <c r="V165" s="21">
        <v>3610.701599999999</v>
      </c>
      <c r="W165" s="13">
        <v>2169.0</v>
      </c>
      <c r="X165" s="13">
        <v>1.0</v>
      </c>
      <c r="Y165" s="13">
        <v>8.0</v>
      </c>
      <c r="Z165" s="13">
        <v>10.0</v>
      </c>
      <c r="AA165" s="13">
        <v>2.0</v>
      </c>
      <c r="AB165" s="13">
        <v>1.0</v>
      </c>
      <c r="AC165" s="21">
        <v>0.0</v>
      </c>
      <c r="AD165" s="21">
        <v>0.0</v>
      </c>
      <c r="AE165" s="13">
        <v>0.0</v>
      </c>
      <c r="AF165" s="13">
        <v>0.0</v>
      </c>
      <c r="AG165" s="13">
        <v>0.0</v>
      </c>
      <c r="AH165" s="13" t="b">
        <v>0</v>
      </c>
      <c r="AI165" s="13">
        <v>50.0</v>
      </c>
      <c r="AJ165" s="13" t="s">
        <v>437</v>
      </c>
      <c r="AK165" s="23" t="s">
        <v>580</v>
      </c>
      <c r="AL165" s="13" t="s">
        <v>528</v>
      </c>
      <c r="AM165" s="18" t="s">
        <v>151</v>
      </c>
    </row>
    <row r="166" ht="14.25" customHeight="1">
      <c r="A166" s="13" t="s">
        <v>581</v>
      </c>
      <c r="B166" s="14">
        <v>42262.0</v>
      </c>
      <c r="C166" s="15">
        <v>2015.0</v>
      </c>
      <c r="D166" s="15" t="s">
        <v>139</v>
      </c>
      <c r="E166" s="16">
        <v>9.0</v>
      </c>
      <c r="F166" s="13" t="s">
        <v>203</v>
      </c>
      <c r="G166" s="13" t="s">
        <v>204</v>
      </c>
      <c r="H166" s="13" t="s">
        <v>582</v>
      </c>
      <c r="I166" s="17" t="s">
        <v>107</v>
      </c>
      <c r="J166" s="13" t="s">
        <v>143</v>
      </c>
      <c r="K166" s="13"/>
      <c r="L166" s="13" t="s">
        <v>144</v>
      </c>
      <c r="M166" s="13" t="s">
        <v>193</v>
      </c>
      <c r="N166" s="13" t="s">
        <v>88</v>
      </c>
      <c r="O166" s="13">
        <v>0.0</v>
      </c>
      <c r="P166" s="18" t="s">
        <v>147</v>
      </c>
      <c r="Q166" s="19">
        <v>1.0</v>
      </c>
      <c r="R166" s="20">
        <v>0.05</v>
      </c>
      <c r="S166" s="21">
        <v>23.0</v>
      </c>
      <c r="T166" s="21">
        <v>23.0</v>
      </c>
      <c r="U166" s="22">
        <v>98307.21</v>
      </c>
      <c r="V166" s="21">
        <v>1130.5329150000002</v>
      </c>
      <c r="W166" s="13">
        <v>896.0</v>
      </c>
      <c r="X166" s="13">
        <v>1.0</v>
      </c>
      <c r="Y166" s="13">
        <v>10.0</v>
      </c>
      <c r="Z166" s="13">
        <v>10.0</v>
      </c>
      <c r="AA166" s="13">
        <v>1.0</v>
      </c>
      <c r="AB166" s="13">
        <v>1.0</v>
      </c>
      <c r="AC166" s="21">
        <v>0.0</v>
      </c>
      <c r="AD166" s="21">
        <v>0.0</v>
      </c>
      <c r="AE166" s="13">
        <v>0.0</v>
      </c>
      <c r="AF166" s="13">
        <v>0.0</v>
      </c>
      <c r="AG166" s="13">
        <v>0.0</v>
      </c>
      <c r="AH166" s="13" t="b">
        <v>0</v>
      </c>
      <c r="AI166" s="13">
        <v>10.0</v>
      </c>
      <c r="AJ166" s="13" t="s">
        <v>169</v>
      </c>
      <c r="AK166" s="23" t="s">
        <v>583</v>
      </c>
      <c r="AL166" s="13" t="s">
        <v>528</v>
      </c>
      <c r="AM166" s="18" t="s">
        <v>151</v>
      </c>
    </row>
    <row r="167" ht="14.25" customHeight="1">
      <c r="A167" s="13" t="s">
        <v>584</v>
      </c>
      <c r="B167" s="14">
        <v>42275.0</v>
      </c>
      <c r="C167" s="15">
        <v>2015.0</v>
      </c>
      <c r="D167" s="15" t="s">
        <v>139</v>
      </c>
      <c r="E167" s="16">
        <v>9.0</v>
      </c>
      <c r="F167" s="13" t="s">
        <v>203</v>
      </c>
      <c r="G167" s="13" t="s">
        <v>204</v>
      </c>
      <c r="H167" s="13" t="s">
        <v>585</v>
      </c>
      <c r="I167" s="17" t="s">
        <v>107</v>
      </c>
      <c r="J167" s="13" t="s">
        <v>379</v>
      </c>
      <c r="K167" s="13" t="s">
        <v>586</v>
      </c>
      <c r="L167" s="13" t="s">
        <v>174</v>
      </c>
      <c r="M167" s="13" t="s">
        <v>145</v>
      </c>
      <c r="N167" s="13" t="s">
        <v>93</v>
      </c>
      <c r="O167" s="13">
        <v>0.0</v>
      </c>
      <c r="P167" s="18" t="s">
        <v>147</v>
      </c>
      <c r="Q167" s="19">
        <v>1.0</v>
      </c>
      <c r="R167" s="20">
        <v>0.25</v>
      </c>
      <c r="S167" s="21">
        <v>43.0</v>
      </c>
      <c r="T167" s="21">
        <v>43.0</v>
      </c>
      <c r="U167" s="22">
        <v>7000.0</v>
      </c>
      <c r="V167" s="21">
        <v>752.5</v>
      </c>
      <c r="W167" s="13">
        <v>0.0</v>
      </c>
      <c r="X167" s="13">
        <v>3.0</v>
      </c>
      <c r="Y167" s="13">
        <v>10.0</v>
      </c>
      <c r="Z167" s="13">
        <v>10.0</v>
      </c>
      <c r="AA167" s="13">
        <v>1.0</v>
      </c>
      <c r="AB167" s="13">
        <v>9.0</v>
      </c>
      <c r="AC167" s="21">
        <v>0.0</v>
      </c>
      <c r="AD167" s="21">
        <v>10.0</v>
      </c>
      <c r="AE167" s="13">
        <v>0.0</v>
      </c>
      <c r="AF167" s="13">
        <v>1.0</v>
      </c>
      <c r="AG167" s="13">
        <v>0.0</v>
      </c>
      <c r="AH167" s="13" t="b">
        <v>0</v>
      </c>
      <c r="AI167" s="13">
        <v>8.0</v>
      </c>
      <c r="AJ167" s="13" t="s">
        <v>194</v>
      </c>
      <c r="AK167" s="23" t="s">
        <v>587</v>
      </c>
      <c r="AL167" s="13" t="s">
        <v>528</v>
      </c>
      <c r="AM167" s="18" t="s">
        <v>151</v>
      </c>
    </row>
    <row r="168" ht="14.25" customHeight="1">
      <c r="A168" s="13" t="s">
        <v>588</v>
      </c>
      <c r="B168" s="14">
        <v>42250.0</v>
      </c>
      <c r="C168" s="15">
        <v>2015.0</v>
      </c>
      <c r="D168" s="15" t="s">
        <v>139</v>
      </c>
      <c r="E168" s="16">
        <v>9.0</v>
      </c>
      <c r="F168" s="13" t="s">
        <v>203</v>
      </c>
      <c r="G168" s="13" t="s">
        <v>204</v>
      </c>
      <c r="H168" s="13" t="s">
        <v>589</v>
      </c>
      <c r="I168" s="17" t="s">
        <v>107</v>
      </c>
      <c r="J168" s="13" t="s">
        <v>555</v>
      </c>
      <c r="K168" s="13" t="s">
        <v>590</v>
      </c>
      <c r="L168" s="13" t="s">
        <v>161</v>
      </c>
      <c r="M168" s="13" t="s">
        <v>168</v>
      </c>
      <c r="N168" s="13" t="s">
        <v>16</v>
      </c>
      <c r="O168" s="13">
        <v>0.0</v>
      </c>
      <c r="P168" s="18" t="s">
        <v>147</v>
      </c>
      <c r="Q168" s="19">
        <v>1.0</v>
      </c>
      <c r="R168" s="20">
        <v>0.125</v>
      </c>
      <c r="S168" s="21">
        <v>29.0</v>
      </c>
      <c r="T168" s="21">
        <v>29.0</v>
      </c>
      <c r="U168" s="22">
        <v>15996.09</v>
      </c>
      <c r="V168" s="21">
        <v>579.8582624999999</v>
      </c>
      <c r="W168" s="13">
        <v>130.0</v>
      </c>
      <c r="X168" s="13">
        <v>3.0</v>
      </c>
      <c r="Y168" s="13">
        <v>10.0</v>
      </c>
      <c r="Z168" s="13">
        <v>6.0</v>
      </c>
      <c r="AA168" s="13">
        <v>2.0</v>
      </c>
      <c r="AB168" s="13">
        <v>8.0</v>
      </c>
      <c r="AC168" s="21">
        <v>0.0</v>
      </c>
      <c r="AD168" s="21">
        <v>0.0</v>
      </c>
      <c r="AE168" s="13">
        <v>0.0</v>
      </c>
      <c r="AF168" s="13">
        <v>0.0</v>
      </c>
      <c r="AG168" s="13">
        <v>0.0</v>
      </c>
      <c r="AH168" s="13" t="b">
        <v>0</v>
      </c>
      <c r="AI168" s="13">
        <v>8.0</v>
      </c>
      <c r="AJ168" s="13" t="s">
        <v>169</v>
      </c>
      <c r="AK168" s="23" t="s">
        <v>591</v>
      </c>
      <c r="AL168" s="13" t="s">
        <v>528</v>
      </c>
      <c r="AM168" s="18" t="s">
        <v>151</v>
      </c>
    </row>
    <row r="169" ht="14.25" customHeight="1">
      <c r="A169" s="13" t="s">
        <v>592</v>
      </c>
      <c r="B169" s="14">
        <v>42249.0</v>
      </c>
      <c r="C169" s="15">
        <v>2015.0</v>
      </c>
      <c r="D169" s="15" t="s">
        <v>139</v>
      </c>
      <c r="E169" s="16">
        <v>9.0</v>
      </c>
      <c r="F169" s="13" t="s">
        <v>203</v>
      </c>
      <c r="G169" s="13" t="s">
        <v>204</v>
      </c>
      <c r="H169" s="13" t="s">
        <v>593</v>
      </c>
      <c r="I169" s="17" t="s">
        <v>107</v>
      </c>
      <c r="J169" s="13" t="s">
        <v>594</v>
      </c>
      <c r="K169" s="13" t="s">
        <v>595</v>
      </c>
      <c r="L169" s="13" t="s">
        <v>161</v>
      </c>
      <c r="M169" s="13" t="s">
        <v>168</v>
      </c>
      <c r="N169" s="13" t="s">
        <v>67</v>
      </c>
      <c r="O169" s="13">
        <v>0.0</v>
      </c>
      <c r="P169" s="18" t="s">
        <v>147</v>
      </c>
      <c r="Q169" s="19">
        <v>1.0</v>
      </c>
      <c r="R169" s="20">
        <v>0.1</v>
      </c>
      <c r="S169" s="21">
        <v>19.0</v>
      </c>
      <c r="T169" s="21">
        <v>19.0</v>
      </c>
      <c r="U169" s="22">
        <v>23110.0</v>
      </c>
      <c r="V169" s="21">
        <v>439.09000000000003</v>
      </c>
      <c r="W169" s="13">
        <v>293.0</v>
      </c>
      <c r="X169" s="13">
        <v>7.0</v>
      </c>
      <c r="Y169" s="13">
        <v>10.0</v>
      </c>
      <c r="Z169" s="13">
        <v>0.0</v>
      </c>
      <c r="AA169" s="13">
        <v>1.0</v>
      </c>
      <c r="AB169" s="13">
        <v>1.0</v>
      </c>
      <c r="AC169" s="21">
        <v>0.0</v>
      </c>
      <c r="AD169" s="21">
        <v>0.0</v>
      </c>
      <c r="AE169" s="13">
        <v>0.0</v>
      </c>
      <c r="AF169" s="13">
        <v>0.0</v>
      </c>
      <c r="AG169" s="13">
        <v>0.0</v>
      </c>
      <c r="AH169" s="13" t="b">
        <v>0</v>
      </c>
      <c r="AI169" s="13">
        <v>4.0</v>
      </c>
      <c r="AJ169" s="13" t="s">
        <v>194</v>
      </c>
      <c r="AK169" s="23" t="s">
        <v>596</v>
      </c>
      <c r="AL169" s="13" t="s">
        <v>528</v>
      </c>
      <c r="AM169" s="18" t="s">
        <v>151</v>
      </c>
    </row>
    <row r="170" ht="14.25" customHeight="1">
      <c r="A170" s="13" t="s">
        <v>597</v>
      </c>
      <c r="B170" s="14">
        <v>42272.0</v>
      </c>
      <c r="C170" s="15">
        <v>2015.0</v>
      </c>
      <c r="D170" s="15" t="s">
        <v>139</v>
      </c>
      <c r="E170" s="16">
        <v>9.0</v>
      </c>
      <c r="F170" s="13" t="s">
        <v>203</v>
      </c>
      <c r="G170" s="13" t="s">
        <v>204</v>
      </c>
      <c r="H170" s="13" t="s">
        <v>598</v>
      </c>
      <c r="I170" s="17" t="s">
        <v>107</v>
      </c>
      <c r="J170" s="13" t="s">
        <v>555</v>
      </c>
      <c r="K170" s="13" t="s">
        <v>599</v>
      </c>
      <c r="L170" s="13" t="s">
        <v>192</v>
      </c>
      <c r="M170" s="13" t="s">
        <v>168</v>
      </c>
      <c r="N170" s="13" t="s">
        <v>90</v>
      </c>
      <c r="O170" s="13">
        <v>0.0</v>
      </c>
      <c r="P170" s="18" t="s">
        <v>147</v>
      </c>
      <c r="Q170" s="19">
        <v>1.0</v>
      </c>
      <c r="R170" s="20">
        <v>0.074074074074074</v>
      </c>
      <c r="S170" s="21">
        <v>24.0</v>
      </c>
      <c r="T170" s="21">
        <v>24.0</v>
      </c>
      <c r="U170" s="22">
        <v>20020.0</v>
      </c>
      <c r="V170" s="21">
        <v>355.91111111111076</v>
      </c>
      <c r="W170" s="13">
        <v>338.0</v>
      </c>
      <c r="X170" s="13">
        <v>6.0</v>
      </c>
      <c r="Y170" s="13">
        <v>10.0</v>
      </c>
      <c r="Z170" s="13">
        <v>5.0</v>
      </c>
      <c r="AA170" s="13">
        <v>2.0</v>
      </c>
      <c r="AB170" s="13">
        <v>1.0</v>
      </c>
      <c r="AC170" s="21">
        <v>0.0</v>
      </c>
      <c r="AD170" s="21">
        <v>0.0</v>
      </c>
      <c r="AE170" s="13">
        <v>0.0</v>
      </c>
      <c r="AF170" s="13">
        <v>0.0</v>
      </c>
      <c r="AG170" s="13">
        <v>0.0</v>
      </c>
      <c r="AH170" s="13" t="b">
        <v>0</v>
      </c>
      <c r="AI170" s="13">
        <v>5.0</v>
      </c>
      <c r="AJ170" s="13" t="s">
        <v>558</v>
      </c>
      <c r="AK170" s="23" t="s">
        <v>600</v>
      </c>
      <c r="AL170" s="13" t="s">
        <v>528</v>
      </c>
      <c r="AM170" s="18" t="s">
        <v>151</v>
      </c>
    </row>
    <row r="171" ht="14.25" customHeight="1">
      <c r="A171" s="13" t="s">
        <v>601</v>
      </c>
      <c r="B171" s="14">
        <v>42271.0</v>
      </c>
      <c r="C171" s="15">
        <v>2015.0</v>
      </c>
      <c r="D171" s="15" t="s">
        <v>139</v>
      </c>
      <c r="E171" s="16">
        <v>9.0</v>
      </c>
      <c r="F171" s="13" t="s">
        <v>203</v>
      </c>
      <c r="G171" s="13" t="s">
        <v>204</v>
      </c>
      <c r="H171" s="13" t="s">
        <v>602</v>
      </c>
      <c r="I171" s="17" t="s">
        <v>107</v>
      </c>
      <c r="J171" s="13" t="s">
        <v>555</v>
      </c>
      <c r="K171" s="13" t="s">
        <v>599</v>
      </c>
      <c r="L171" s="13" t="s">
        <v>192</v>
      </c>
      <c r="M171" s="13" t="s">
        <v>145</v>
      </c>
      <c r="N171" s="13" t="s">
        <v>89</v>
      </c>
      <c r="O171" s="13">
        <v>0.0</v>
      </c>
      <c r="P171" s="18" t="s">
        <v>147</v>
      </c>
      <c r="Q171" s="19">
        <v>1.0</v>
      </c>
      <c r="R171" s="20">
        <v>0.0689655172413793</v>
      </c>
      <c r="S171" s="21">
        <v>24.0</v>
      </c>
      <c r="T171" s="21">
        <v>24.0</v>
      </c>
      <c r="U171" s="22">
        <v>14700.0</v>
      </c>
      <c r="V171" s="21">
        <v>243.31034482758614</v>
      </c>
      <c r="W171" s="13">
        <v>0.0</v>
      </c>
      <c r="X171" s="13">
        <v>5.0</v>
      </c>
      <c r="Y171" s="13">
        <v>10.0</v>
      </c>
      <c r="Z171" s="13">
        <v>6.0</v>
      </c>
      <c r="AA171" s="13">
        <v>2.0</v>
      </c>
      <c r="AB171" s="13">
        <v>1.0</v>
      </c>
      <c r="AC171" s="21">
        <v>0.0</v>
      </c>
      <c r="AD171" s="21">
        <v>0.0</v>
      </c>
      <c r="AE171" s="13">
        <v>0.0</v>
      </c>
      <c r="AF171" s="13">
        <v>0.0</v>
      </c>
      <c r="AG171" s="13">
        <v>0.0</v>
      </c>
      <c r="AH171" s="13" t="b">
        <v>0</v>
      </c>
      <c r="AI171" s="13">
        <v>6.0</v>
      </c>
      <c r="AJ171" s="13" t="s">
        <v>169</v>
      </c>
      <c r="AK171" s="23" t="s">
        <v>603</v>
      </c>
      <c r="AL171" s="13" t="s">
        <v>528</v>
      </c>
      <c r="AM171" s="18" t="s">
        <v>151</v>
      </c>
    </row>
    <row r="172" ht="14.25" customHeight="1">
      <c r="A172" s="13" t="s">
        <v>604</v>
      </c>
      <c r="B172" s="14">
        <v>42254.0</v>
      </c>
      <c r="C172" s="15">
        <v>2015.0</v>
      </c>
      <c r="D172" s="15" t="s">
        <v>139</v>
      </c>
      <c r="E172" s="16">
        <v>9.0</v>
      </c>
      <c r="F172" s="13" t="s">
        <v>203</v>
      </c>
      <c r="G172" s="13" t="s">
        <v>204</v>
      </c>
      <c r="H172" s="13" t="s">
        <v>605</v>
      </c>
      <c r="I172" s="17" t="s">
        <v>107</v>
      </c>
      <c r="J172" s="13" t="s">
        <v>251</v>
      </c>
      <c r="K172" s="13" t="s">
        <v>606</v>
      </c>
      <c r="L172" s="13" t="s">
        <v>161</v>
      </c>
      <c r="M172" s="13" t="s">
        <v>145</v>
      </c>
      <c r="N172" s="13" t="s">
        <v>607</v>
      </c>
      <c r="O172" s="13">
        <v>0.0</v>
      </c>
      <c r="P172" s="18" t="s">
        <v>147</v>
      </c>
      <c r="Q172" s="19">
        <v>3.0</v>
      </c>
      <c r="R172" s="20">
        <v>0.0833333333333333</v>
      </c>
      <c r="S172" s="21">
        <v>33.0</v>
      </c>
      <c r="T172" s="21">
        <v>99.0</v>
      </c>
      <c r="U172" s="22">
        <v>2100.0</v>
      </c>
      <c r="V172" s="21">
        <v>173.24999999999994</v>
      </c>
      <c r="W172" s="13">
        <v>0.0</v>
      </c>
      <c r="X172" s="13">
        <v>1.0</v>
      </c>
      <c r="Y172" s="13">
        <v>10.0</v>
      </c>
      <c r="Z172" s="13">
        <v>10.0</v>
      </c>
      <c r="AA172" s="13">
        <v>1.0</v>
      </c>
      <c r="AB172" s="13">
        <v>1.0</v>
      </c>
      <c r="AC172" s="21">
        <v>0.0</v>
      </c>
      <c r="AD172" s="21">
        <v>10.0</v>
      </c>
      <c r="AE172" s="13">
        <v>0.0</v>
      </c>
      <c r="AF172" s="13">
        <v>1.0</v>
      </c>
      <c r="AG172" s="13">
        <v>0.0</v>
      </c>
      <c r="AH172" s="13" t="b">
        <v>0</v>
      </c>
      <c r="AI172" s="13">
        <v>10.0</v>
      </c>
      <c r="AJ172" s="13" t="s">
        <v>169</v>
      </c>
      <c r="AK172" s="23" t="s">
        <v>608</v>
      </c>
      <c r="AL172" s="13" t="s">
        <v>528</v>
      </c>
      <c r="AM172" s="18" t="s">
        <v>151</v>
      </c>
    </row>
    <row r="173" ht="14.25" customHeight="1">
      <c r="A173" s="13" t="s">
        <v>609</v>
      </c>
      <c r="B173" s="14">
        <v>42257.0</v>
      </c>
      <c r="C173" s="15">
        <v>2015.0</v>
      </c>
      <c r="D173" s="15" t="s">
        <v>139</v>
      </c>
      <c r="E173" s="16">
        <v>9.0</v>
      </c>
      <c r="F173" s="13" t="s">
        <v>203</v>
      </c>
      <c r="G173" s="13" t="s">
        <v>204</v>
      </c>
      <c r="H173" s="13" t="s">
        <v>610</v>
      </c>
      <c r="I173" s="17" t="s">
        <v>107</v>
      </c>
      <c r="J173" s="13" t="s">
        <v>206</v>
      </c>
      <c r="K173" s="13" t="s">
        <v>611</v>
      </c>
      <c r="L173" s="13" t="s">
        <v>192</v>
      </c>
      <c r="M173" s="13" t="s">
        <v>145</v>
      </c>
      <c r="N173" s="13" t="s">
        <v>78</v>
      </c>
      <c r="O173" s="13">
        <v>0.0</v>
      </c>
      <c r="P173" s="18" t="s">
        <v>285</v>
      </c>
      <c r="Q173" s="19">
        <v>-1.0</v>
      </c>
      <c r="R173" s="20">
        <v>1.0</v>
      </c>
      <c r="S173" s="21">
        <v>25.0</v>
      </c>
      <c r="T173" s="21">
        <v>-25.0</v>
      </c>
      <c r="U173" s="22">
        <v>14700.0</v>
      </c>
      <c r="V173" s="21">
        <v>-3675.0</v>
      </c>
      <c r="W173" s="13">
        <v>0.0</v>
      </c>
      <c r="X173" s="13">
        <v>5.0</v>
      </c>
      <c r="Y173" s="13">
        <v>10.0</v>
      </c>
      <c r="Z173" s="13">
        <v>0.0</v>
      </c>
      <c r="AA173" s="13">
        <v>1.0</v>
      </c>
      <c r="AB173" s="13">
        <v>9.0</v>
      </c>
      <c r="AC173" s="21">
        <v>0.0</v>
      </c>
      <c r="AD173" s="21">
        <v>0.0</v>
      </c>
      <c r="AE173" s="13">
        <v>0.0</v>
      </c>
      <c r="AF173" s="13">
        <v>0.0</v>
      </c>
      <c r="AG173" s="13">
        <v>0.0</v>
      </c>
      <c r="AH173" s="13" t="b">
        <v>0</v>
      </c>
      <c r="AI173" s="13">
        <v>6.0</v>
      </c>
      <c r="AJ173" s="13" t="s">
        <v>353</v>
      </c>
      <c r="AK173" s="23" t="s">
        <v>612</v>
      </c>
      <c r="AL173" s="13" t="s">
        <v>528</v>
      </c>
      <c r="AM173" s="18" t="s">
        <v>151</v>
      </c>
    </row>
    <row r="174" ht="14.25" customHeight="1">
      <c r="A174" s="13" t="s">
        <v>613</v>
      </c>
      <c r="B174" s="14">
        <v>42258.0</v>
      </c>
      <c r="C174" s="15">
        <v>2015.0</v>
      </c>
      <c r="D174" s="15" t="s">
        <v>139</v>
      </c>
      <c r="E174" s="16">
        <v>9.0</v>
      </c>
      <c r="F174" s="13" t="s">
        <v>153</v>
      </c>
      <c r="G174" s="13" t="s">
        <v>154</v>
      </c>
      <c r="H174" s="13" t="s">
        <v>614</v>
      </c>
      <c r="I174" s="17" t="s">
        <v>107</v>
      </c>
      <c r="J174" s="13" t="s">
        <v>615</v>
      </c>
      <c r="K174" s="13" t="s">
        <v>616</v>
      </c>
      <c r="L174" s="13" t="s">
        <v>221</v>
      </c>
      <c r="M174" s="13" t="s">
        <v>168</v>
      </c>
      <c r="N174" s="13" t="s">
        <v>2</v>
      </c>
      <c r="O174" s="13">
        <v>0.0</v>
      </c>
      <c r="P174" s="18" t="s">
        <v>147</v>
      </c>
      <c r="Q174" s="19">
        <v>1.0</v>
      </c>
      <c r="R174" s="20">
        <v>0.06</v>
      </c>
      <c r="S174" s="21">
        <v>40.0</v>
      </c>
      <c r="T174" s="21">
        <v>40.0</v>
      </c>
      <c r="U174" s="22">
        <v>576176.75</v>
      </c>
      <c r="V174" s="21">
        <v>13828.241999999998</v>
      </c>
      <c r="W174" s="13">
        <v>2876.0</v>
      </c>
      <c r="X174" s="13">
        <v>9.0</v>
      </c>
      <c r="Y174" s="13">
        <v>10.0</v>
      </c>
      <c r="Z174" s="13">
        <v>10.0</v>
      </c>
      <c r="AA174" s="13">
        <v>1.0</v>
      </c>
      <c r="AB174" s="13">
        <v>10.0</v>
      </c>
      <c r="AC174" s="21">
        <v>0.0</v>
      </c>
      <c r="AD174" s="21">
        <v>0.0</v>
      </c>
      <c r="AE174" s="13">
        <v>0.0</v>
      </c>
      <c r="AF174" s="13">
        <v>0.0</v>
      </c>
      <c r="AG174" s="13">
        <v>0.0</v>
      </c>
      <c r="AH174" s="13" t="b">
        <v>0</v>
      </c>
      <c r="AI174" s="13">
        <v>2.0</v>
      </c>
      <c r="AJ174" s="13" t="s">
        <v>169</v>
      </c>
      <c r="AK174" s="23" t="s">
        <v>617</v>
      </c>
      <c r="AL174" s="13" t="s">
        <v>528</v>
      </c>
      <c r="AM174" s="18" t="s">
        <v>151</v>
      </c>
    </row>
    <row r="175" ht="14.25" customHeight="1">
      <c r="A175" s="13" t="s">
        <v>618</v>
      </c>
      <c r="B175" s="14">
        <v>42267.0</v>
      </c>
      <c r="C175" s="15">
        <v>2015.0</v>
      </c>
      <c r="D175" s="15" t="s">
        <v>139</v>
      </c>
      <c r="E175" s="16">
        <v>9.0</v>
      </c>
      <c r="F175" s="13" t="s">
        <v>153</v>
      </c>
      <c r="G175" s="13" t="s">
        <v>154</v>
      </c>
      <c r="H175" s="13" t="s">
        <v>619</v>
      </c>
      <c r="I175" s="17" t="s">
        <v>107</v>
      </c>
      <c r="J175" s="13" t="s">
        <v>173</v>
      </c>
      <c r="K175" s="13" t="s">
        <v>620</v>
      </c>
      <c r="L175" s="13" t="s">
        <v>174</v>
      </c>
      <c r="M175" s="13" t="s">
        <v>145</v>
      </c>
      <c r="N175" s="13" t="s">
        <v>229</v>
      </c>
      <c r="O175" s="13">
        <v>0.0</v>
      </c>
      <c r="P175" s="18" t="s">
        <v>147</v>
      </c>
      <c r="Q175" s="19">
        <v>1.0</v>
      </c>
      <c r="R175" s="20">
        <v>0.0454545454545454</v>
      </c>
      <c r="S175" s="21">
        <v>45.0</v>
      </c>
      <c r="T175" s="21">
        <v>45.0</v>
      </c>
      <c r="U175" s="22">
        <v>24500.0</v>
      </c>
      <c r="V175" s="21">
        <v>501.13636363636306</v>
      </c>
      <c r="W175" s="13">
        <v>0.0</v>
      </c>
      <c r="X175" s="13">
        <v>5.0</v>
      </c>
      <c r="Y175" s="13">
        <v>10.0</v>
      </c>
      <c r="Z175" s="13">
        <v>10.0</v>
      </c>
      <c r="AA175" s="13">
        <v>1.0</v>
      </c>
      <c r="AB175" s="13">
        <v>9.0</v>
      </c>
      <c r="AC175" s="21">
        <v>0.0</v>
      </c>
      <c r="AD175" s="21">
        <v>10.0</v>
      </c>
      <c r="AE175" s="13">
        <v>0.0</v>
      </c>
      <c r="AF175" s="13">
        <v>1.0</v>
      </c>
      <c r="AG175" s="13">
        <v>0.0</v>
      </c>
      <c r="AH175" s="13" t="b">
        <v>0</v>
      </c>
      <c r="AI175" s="13">
        <v>6.0</v>
      </c>
      <c r="AJ175" s="13" t="s">
        <v>286</v>
      </c>
      <c r="AK175" s="23" t="s">
        <v>621</v>
      </c>
      <c r="AL175" s="13" t="s">
        <v>528</v>
      </c>
      <c r="AM175" s="18" t="s">
        <v>151</v>
      </c>
    </row>
    <row r="176" ht="14.25" customHeight="1">
      <c r="A176" s="13" t="s">
        <v>622</v>
      </c>
      <c r="B176" s="14">
        <v>42248.0</v>
      </c>
      <c r="C176" s="15">
        <v>2015.0</v>
      </c>
      <c r="D176" s="15" t="s">
        <v>139</v>
      </c>
      <c r="E176" s="16">
        <v>9.0</v>
      </c>
      <c r="F176" s="13" t="s">
        <v>153</v>
      </c>
      <c r="G176" s="13" t="s">
        <v>154</v>
      </c>
      <c r="H176" s="13" t="s">
        <v>623</v>
      </c>
      <c r="I176" s="17" t="s">
        <v>107</v>
      </c>
      <c r="J176" s="13" t="s">
        <v>143</v>
      </c>
      <c r="K176" s="13" t="s">
        <v>624</v>
      </c>
      <c r="L176" s="13" t="s">
        <v>144</v>
      </c>
      <c r="M176" s="13" t="s">
        <v>193</v>
      </c>
      <c r="N176" s="13" t="s">
        <v>11</v>
      </c>
      <c r="O176" s="13">
        <v>0.0</v>
      </c>
      <c r="P176" s="18" t="s">
        <v>147</v>
      </c>
      <c r="Q176" s="19">
        <v>1.0</v>
      </c>
      <c r="R176" s="20">
        <v>0.4</v>
      </c>
      <c r="S176" s="21">
        <v>23.0</v>
      </c>
      <c r="T176" s="21">
        <v>23.0</v>
      </c>
      <c r="U176" s="22">
        <v>131156.3</v>
      </c>
      <c r="V176" s="21">
        <v>12066.3796</v>
      </c>
      <c r="W176" s="13">
        <v>494.0</v>
      </c>
      <c r="X176" s="13">
        <v>1.0</v>
      </c>
      <c r="Y176" s="13">
        <v>10.0</v>
      </c>
      <c r="Z176" s="13">
        <v>10.0</v>
      </c>
      <c r="AA176" s="13">
        <v>1.0</v>
      </c>
      <c r="AB176" s="13">
        <v>1.0</v>
      </c>
      <c r="AC176" s="21">
        <v>0.0</v>
      </c>
      <c r="AD176" s="21">
        <v>0.0</v>
      </c>
      <c r="AE176" s="13">
        <v>0.0</v>
      </c>
      <c r="AF176" s="13">
        <v>0.0</v>
      </c>
      <c r="AG176" s="13">
        <v>0.0</v>
      </c>
      <c r="AH176" s="13" t="b">
        <v>0</v>
      </c>
      <c r="AI176" s="13">
        <v>13.0</v>
      </c>
      <c r="AJ176" s="13" t="s">
        <v>169</v>
      </c>
      <c r="AK176" s="23" t="s">
        <v>625</v>
      </c>
      <c r="AL176" s="13" t="s">
        <v>528</v>
      </c>
      <c r="AM176" s="18" t="s">
        <v>151</v>
      </c>
    </row>
    <row r="177" ht="14.25" customHeight="1">
      <c r="A177" s="13" t="s">
        <v>626</v>
      </c>
      <c r="B177" s="14">
        <v>42273.0</v>
      </c>
      <c r="C177" s="15">
        <v>2015.0</v>
      </c>
      <c r="D177" s="15" t="s">
        <v>139</v>
      </c>
      <c r="E177" s="16">
        <v>9.0</v>
      </c>
      <c r="F177" s="13" t="s">
        <v>153</v>
      </c>
      <c r="G177" s="13" t="s">
        <v>154</v>
      </c>
      <c r="H177" s="13" t="s">
        <v>627</v>
      </c>
      <c r="I177" s="17" t="s">
        <v>107</v>
      </c>
      <c r="J177" s="13" t="s">
        <v>143</v>
      </c>
      <c r="K177" s="13" t="s">
        <v>628</v>
      </c>
      <c r="L177" s="13" t="s">
        <v>167</v>
      </c>
      <c r="M177" s="13" t="s">
        <v>145</v>
      </c>
      <c r="N177" s="13" t="s">
        <v>146</v>
      </c>
      <c r="O177" s="13">
        <v>0.0</v>
      </c>
      <c r="P177" s="18" t="s">
        <v>147</v>
      </c>
      <c r="Q177" s="19">
        <v>1.0</v>
      </c>
      <c r="R177" s="20">
        <v>0.12</v>
      </c>
      <c r="S177" s="21">
        <v>40.0</v>
      </c>
      <c r="T177" s="21">
        <v>40.0</v>
      </c>
      <c r="U177" s="22">
        <v>4900.0</v>
      </c>
      <c r="V177" s="21">
        <v>235.20000000000002</v>
      </c>
      <c r="W177" s="13">
        <v>0.0</v>
      </c>
      <c r="X177" s="13">
        <v>10.0</v>
      </c>
      <c r="Y177" s="13">
        <v>9.0</v>
      </c>
      <c r="Z177" s="13">
        <v>10.0</v>
      </c>
      <c r="AA177" s="13">
        <v>10.0</v>
      </c>
      <c r="AB177" s="13">
        <v>1.0</v>
      </c>
      <c r="AC177" s="21">
        <v>0.0</v>
      </c>
      <c r="AD177" s="21">
        <v>0.0</v>
      </c>
      <c r="AE177" s="13">
        <v>0.0</v>
      </c>
      <c r="AF177" s="13">
        <v>0.0</v>
      </c>
      <c r="AG177" s="13">
        <v>0.0</v>
      </c>
      <c r="AH177" s="13" t="b">
        <v>0</v>
      </c>
      <c r="AI177" s="13">
        <v>1.0</v>
      </c>
      <c r="AJ177" s="13" t="s">
        <v>148</v>
      </c>
      <c r="AK177" s="23" t="s">
        <v>629</v>
      </c>
      <c r="AL177" s="13" t="s">
        <v>528</v>
      </c>
      <c r="AM177" s="18" t="s">
        <v>151</v>
      </c>
    </row>
    <row r="178" ht="14.25" customHeight="1">
      <c r="A178" s="13" t="s">
        <v>630</v>
      </c>
      <c r="B178" s="14">
        <v>42255.0</v>
      </c>
      <c r="C178" s="15">
        <v>2015.0</v>
      </c>
      <c r="D178" s="15" t="s">
        <v>139</v>
      </c>
      <c r="E178" s="16">
        <v>9.0</v>
      </c>
      <c r="F178" s="13" t="s">
        <v>153</v>
      </c>
      <c r="G178" s="13" t="s">
        <v>154</v>
      </c>
      <c r="H178" s="13" t="s">
        <v>631</v>
      </c>
      <c r="I178" s="17" t="s">
        <v>107</v>
      </c>
      <c r="J178" s="13" t="s">
        <v>143</v>
      </c>
      <c r="K178" s="13"/>
      <c r="L178" s="13" t="s">
        <v>144</v>
      </c>
      <c r="M178" s="13" t="s">
        <v>193</v>
      </c>
      <c r="N178" s="13" t="s">
        <v>22</v>
      </c>
      <c r="O178" s="13">
        <v>0.0</v>
      </c>
      <c r="P178" s="18" t="s">
        <v>147</v>
      </c>
      <c r="Q178" s="19">
        <v>1.0</v>
      </c>
      <c r="R178" s="20">
        <v>0.05</v>
      </c>
      <c r="S178" s="21">
        <v>24.0</v>
      </c>
      <c r="T178" s="21">
        <v>24.0</v>
      </c>
      <c r="U178" s="22">
        <v>108301.13</v>
      </c>
      <c r="V178" s="21">
        <v>1299.61356</v>
      </c>
      <c r="W178" s="13">
        <v>638.0</v>
      </c>
      <c r="X178" s="13">
        <v>2.0</v>
      </c>
      <c r="Y178" s="13">
        <v>10.0</v>
      </c>
      <c r="Z178" s="13">
        <v>10.0</v>
      </c>
      <c r="AA178" s="13">
        <v>1.0</v>
      </c>
      <c r="AB178" s="13">
        <v>1.0</v>
      </c>
      <c r="AC178" s="21">
        <v>0.0</v>
      </c>
      <c r="AD178" s="21">
        <v>0.0</v>
      </c>
      <c r="AE178" s="13">
        <v>0.0</v>
      </c>
      <c r="AF178" s="13">
        <v>0.0</v>
      </c>
      <c r="AG178" s="13">
        <v>0.0</v>
      </c>
      <c r="AH178" s="13" t="b">
        <v>0</v>
      </c>
      <c r="AI178" s="13">
        <v>9.0</v>
      </c>
      <c r="AJ178" s="13" t="s">
        <v>169</v>
      </c>
      <c r="AK178" s="23" t="s">
        <v>632</v>
      </c>
      <c r="AL178" s="13" t="s">
        <v>528</v>
      </c>
      <c r="AM178" s="18" t="s">
        <v>151</v>
      </c>
    </row>
    <row r="179" ht="14.25" customHeight="1">
      <c r="A179" s="13" t="s">
        <v>633</v>
      </c>
      <c r="B179" s="14">
        <v>42248.0</v>
      </c>
      <c r="C179" s="15">
        <v>2015.0</v>
      </c>
      <c r="D179" s="15" t="s">
        <v>139</v>
      </c>
      <c r="E179" s="16">
        <v>9.0</v>
      </c>
      <c r="F179" s="13" t="s">
        <v>153</v>
      </c>
      <c r="G179" s="13" t="s">
        <v>154</v>
      </c>
      <c r="H179" s="13" t="s">
        <v>634</v>
      </c>
      <c r="I179" s="17" t="s">
        <v>107</v>
      </c>
      <c r="J179" s="13" t="s">
        <v>143</v>
      </c>
      <c r="K179" s="13" t="s">
        <v>635</v>
      </c>
      <c r="L179" s="13" t="s">
        <v>144</v>
      </c>
      <c r="M179" s="13" t="s">
        <v>193</v>
      </c>
      <c r="N179" s="13" t="s">
        <v>11</v>
      </c>
      <c r="O179" s="13">
        <v>0.0</v>
      </c>
      <c r="P179" s="18" t="s">
        <v>147</v>
      </c>
      <c r="Q179" s="19">
        <v>1.0</v>
      </c>
      <c r="R179" s="20">
        <v>0.2857142857142857</v>
      </c>
      <c r="S179" s="21">
        <v>28.0</v>
      </c>
      <c r="T179" s="21">
        <v>28.0</v>
      </c>
      <c r="U179" s="22">
        <v>965194.81</v>
      </c>
      <c r="V179" s="21">
        <v>77215.58480000001</v>
      </c>
      <c r="W179" s="13">
        <v>3716.0</v>
      </c>
      <c r="X179" s="13">
        <v>1.0</v>
      </c>
      <c r="Y179" s="13">
        <v>10.0</v>
      </c>
      <c r="Z179" s="13">
        <v>10.0</v>
      </c>
      <c r="AA179" s="13">
        <v>6.0</v>
      </c>
      <c r="AB179" s="13">
        <v>1.0</v>
      </c>
      <c r="AC179" s="21">
        <v>0.0</v>
      </c>
      <c r="AD179" s="21">
        <v>0.0</v>
      </c>
      <c r="AE179" s="13">
        <v>0.0</v>
      </c>
      <c r="AF179" s="13">
        <v>0.0</v>
      </c>
      <c r="AG179" s="13">
        <v>0.0</v>
      </c>
      <c r="AH179" s="13" t="b">
        <v>0</v>
      </c>
      <c r="AI179" s="13">
        <v>58.0</v>
      </c>
      <c r="AJ179" s="13" t="s">
        <v>169</v>
      </c>
      <c r="AK179" s="23" t="s">
        <v>636</v>
      </c>
      <c r="AL179" s="13" t="s">
        <v>528</v>
      </c>
      <c r="AM179" s="18" t="s">
        <v>151</v>
      </c>
    </row>
    <row r="180" ht="14.25" customHeight="1">
      <c r="A180" s="13" t="s">
        <v>637</v>
      </c>
      <c r="B180" s="14">
        <v>42251.0</v>
      </c>
      <c r="C180" s="15">
        <v>2015.0</v>
      </c>
      <c r="D180" s="15" t="s">
        <v>139</v>
      </c>
      <c r="E180" s="16">
        <v>9.0</v>
      </c>
      <c r="F180" s="13" t="s">
        <v>153</v>
      </c>
      <c r="G180" s="13" t="s">
        <v>154</v>
      </c>
      <c r="H180" s="13" t="s">
        <v>638</v>
      </c>
      <c r="I180" s="17" t="s">
        <v>107</v>
      </c>
      <c r="J180" s="13" t="s">
        <v>143</v>
      </c>
      <c r="K180" s="13"/>
      <c r="L180" s="13" t="s">
        <v>167</v>
      </c>
      <c r="M180" s="13" t="s">
        <v>168</v>
      </c>
      <c r="N180" s="13" t="s">
        <v>91</v>
      </c>
      <c r="O180" s="13">
        <v>0.0</v>
      </c>
      <c r="P180" s="18" t="s">
        <v>147</v>
      </c>
      <c r="Q180" s="19">
        <v>1.0</v>
      </c>
      <c r="R180" s="20">
        <v>0.0555555555555555</v>
      </c>
      <c r="S180" s="21">
        <v>25.0</v>
      </c>
      <c r="T180" s="21">
        <v>25.0</v>
      </c>
      <c r="U180" s="22">
        <v>240901.04</v>
      </c>
      <c r="V180" s="21">
        <v>3345.8477777777744</v>
      </c>
      <c r="W180" s="13">
        <v>1396.0</v>
      </c>
      <c r="X180" s="13">
        <v>3.0</v>
      </c>
      <c r="Y180" s="13">
        <v>10.0</v>
      </c>
      <c r="Z180" s="13">
        <v>10.0</v>
      </c>
      <c r="AA180" s="13">
        <v>1.0</v>
      </c>
      <c r="AB180" s="13">
        <v>1.0</v>
      </c>
      <c r="AC180" s="21">
        <v>0.0</v>
      </c>
      <c r="AD180" s="21">
        <v>0.0</v>
      </c>
      <c r="AE180" s="13">
        <v>0.0</v>
      </c>
      <c r="AF180" s="13">
        <v>0.0</v>
      </c>
      <c r="AG180" s="13">
        <v>0.0</v>
      </c>
      <c r="AH180" s="13" t="b">
        <v>0</v>
      </c>
      <c r="AI180" s="13">
        <v>8.0</v>
      </c>
      <c r="AJ180" s="13" t="s">
        <v>169</v>
      </c>
      <c r="AK180" s="23" t="s">
        <v>639</v>
      </c>
      <c r="AL180" s="13" t="s">
        <v>528</v>
      </c>
      <c r="AM180" s="18" t="s">
        <v>151</v>
      </c>
    </row>
    <row r="181" ht="14.25" customHeight="1">
      <c r="A181" s="13" t="s">
        <v>640</v>
      </c>
      <c r="B181" s="14">
        <v>42263.0</v>
      </c>
      <c r="C181" s="15">
        <v>2015.0</v>
      </c>
      <c r="D181" s="15" t="s">
        <v>139</v>
      </c>
      <c r="E181" s="16">
        <v>9.0</v>
      </c>
      <c r="F181" s="13" t="s">
        <v>153</v>
      </c>
      <c r="G181" s="13" t="s">
        <v>154</v>
      </c>
      <c r="H181" s="13" t="s">
        <v>641</v>
      </c>
      <c r="I181" s="17" t="s">
        <v>107</v>
      </c>
      <c r="J181" s="13" t="s">
        <v>143</v>
      </c>
      <c r="K181" s="13" t="s">
        <v>642</v>
      </c>
      <c r="L181" s="13" t="s">
        <v>144</v>
      </c>
      <c r="M181" s="13" t="s">
        <v>193</v>
      </c>
      <c r="N181" s="13" t="s">
        <v>80</v>
      </c>
      <c r="O181" s="13">
        <v>0.0</v>
      </c>
      <c r="P181" s="18" t="s">
        <v>147</v>
      </c>
      <c r="Q181" s="19">
        <v>1.0</v>
      </c>
      <c r="R181" s="20">
        <v>0.38461538461538464</v>
      </c>
      <c r="S181" s="21">
        <v>26.0</v>
      </c>
      <c r="T181" s="21">
        <v>26.0</v>
      </c>
      <c r="U181" s="22">
        <v>1805201.3</v>
      </c>
      <c r="V181" s="21">
        <v>180520.13000000003</v>
      </c>
      <c r="W181" s="13">
        <v>4692.0</v>
      </c>
      <c r="X181" s="13">
        <v>1.0</v>
      </c>
      <c r="Y181" s="13">
        <v>10.0</v>
      </c>
      <c r="Z181" s="13">
        <v>10.0</v>
      </c>
      <c r="AA181" s="13">
        <v>4.0</v>
      </c>
      <c r="AB181" s="13">
        <v>1.0</v>
      </c>
      <c r="AC181" s="21">
        <v>0.0</v>
      </c>
      <c r="AD181" s="21">
        <v>0.0</v>
      </c>
      <c r="AE181" s="13">
        <v>0.0</v>
      </c>
      <c r="AF181" s="13">
        <v>0.0</v>
      </c>
      <c r="AG181" s="13">
        <v>0.0</v>
      </c>
      <c r="AH181" s="13" t="b">
        <v>0</v>
      </c>
      <c r="AI181" s="13">
        <v>116.0</v>
      </c>
      <c r="AJ181" s="13" t="s">
        <v>169</v>
      </c>
      <c r="AK181" s="23" t="s">
        <v>643</v>
      </c>
      <c r="AL181" s="13" t="s">
        <v>528</v>
      </c>
      <c r="AM181" s="18" t="s">
        <v>151</v>
      </c>
    </row>
    <row r="182" ht="14.25" customHeight="1">
      <c r="A182" s="13" t="s">
        <v>644</v>
      </c>
      <c r="B182" s="14">
        <v>42265.0</v>
      </c>
      <c r="C182" s="15">
        <v>2015.0</v>
      </c>
      <c r="D182" s="15" t="s">
        <v>139</v>
      </c>
      <c r="E182" s="16">
        <v>9.0</v>
      </c>
      <c r="F182" s="13" t="s">
        <v>153</v>
      </c>
      <c r="G182" s="13" t="s">
        <v>154</v>
      </c>
      <c r="H182" s="13" t="s">
        <v>645</v>
      </c>
      <c r="I182" s="17" t="s">
        <v>107</v>
      </c>
      <c r="J182" s="13" t="s">
        <v>143</v>
      </c>
      <c r="K182" s="13"/>
      <c r="L182" s="13" t="s">
        <v>167</v>
      </c>
      <c r="M182" s="13" t="s">
        <v>168</v>
      </c>
      <c r="N182" s="13" t="s">
        <v>91</v>
      </c>
      <c r="O182" s="13">
        <v>0.0</v>
      </c>
      <c r="P182" s="18" t="s">
        <v>147</v>
      </c>
      <c r="Q182" s="19">
        <v>1.0</v>
      </c>
      <c r="R182" s="20">
        <v>0.125</v>
      </c>
      <c r="S182" s="21">
        <v>23.0</v>
      </c>
      <c r="T182" s="21">
        <v>23.0</v>
      </c>
      <c r="U182" s="22">
        <v>115791.26</v>
      </c>
      <c r="V182" s="21">
        <v>3328.998725</v>
      </c>
      <c r="W182" s="13">
        <v>671.0</v>
      </c>
      <c r="X182" s="13">
        <v>1.0</v>
      </c>
      <c r="Y182" s="13">
        <v>10.0</v>
      </c>
      <c r="Z182" s="13">
        <v>10.0</v>
      </c>
      <c r="AA182" s="13">
        <v>1.0</v>
      </c>
      <c r="AB182" s="13">
        <v>1.0</v>
      </c>
      <c r="AC182" s="21">
        <v>0.0</v>
      </c>
      <c r="AD182" s="21">
        <v>0.0</v>
      </c>
      <c r="AE182" s="13">
        <v>0.0</v>
      </c>
      <c r="AF182" s="13">
        <v>0.0</v>
      </c>
      <c r="AG182" s="13">
        <v>0.0</v>
      </c>
      <c r="AH182" s="13" t="b">
        <v>0</v>
      </c>
      <c r="AI182" s="13">
        <v>11.0</v>
      </c>
      <c r="AJ182" s="13" t="s">
        <v>169</v>
      </c>
      <c r="AK182" s="23" t="s">
        <v>646</v>
      </c>
      <c r="AL182" s="13" t="s">
        <v>528</v>
      </c>
      <c r="AM182" s="18" t="s">
        <v>151</v>
      </c>
    </row>
    <row r="183" ht="14.25" customHeight="1">
      <c r="A183" s="13" t="s">
        <v>647</v>
      </c>
      <c r="B183" s="14">
        <v>42251.0</v>
      </c>
      <c r="C183" s="15">
        <v>2015.0</v>
      </c>
      <c r="D183" s="15" t="s">
        <v>139</v>
      </c>
      <c r="E183" s="16">
        <v>9.0</v>
      </c>
      <c r="F183" s="13" t="s">
        <v>153</v>
      </c>
      <c r="G183" s="13" t="s">
        <v>154</v>
      </c>
      <c r="H183" s="13" t="s">
        <v>648</v>
      </c>
      <c r="I183" s="17" t="s">
        <v>107</v>
      </c>
      <c r="J183" s="13" t="s">
        <v>143</v>
      </c>
      <c r="K183" s="13"/>
      <c r="L183" s="13" t="s">
        <v>144</v>
      </c>
      <c r="M183" s="13" t="s">
        <v>168</v>
      </c>
      <c r="N183" s="13" t="s">
        <v>91</v>
      </c>
      <c r="O183" s="13">
        <v>0.0</v>
      </c>
      <c r="P183" s="18" t="s">
        <v>147</v>
      </c>
      <c r="Q183" s="19">
        <v>1.0</v>
      </c>
      <c r="R183" s="20">
        <v>0.133333333333333</v>
      </c>
      <c r="S183" s="21">
        <v>23.0</v>
      </c>
      <c r="T183" s="21">
        <v>23.0</v>
      </c>
      <c r="U183" s="22">
        <v>247113.0</v>
      </c>
      <c r="V183" s="21">
        <v>7578.1319999999805</v>
      </c>
      <c r="W183" s="13">
        <v>1432.0</v>
      </c>
      <c r="X183" s="13">
        <v>1.0</v>
      </c>
      <c r="Y183" s="13">
        <v>10.0</v>
      </c>
      <c r="Z183" s="13">
        <v>10.0</v>
      </c>
      <c r="AA183" s="13">
        <v>1.0</v>
      </c>
      <c r="AB183" s="13">
        <v>1.0</v>
      </c>
      <c r="AC183" s="21">
        <v>0.0</v>
      </c>
      <c r="AD183" s="21">
        <v>0.0</v>
      </c>
      <c r="AE183" s="13">
        <v>0.0</v>
      </c>
      <c r="AF183" s="13">
        <v>0.0</v>
      </c>
      <c r="AG183" s="13">
        <v>0.0</v>
      </c>
      <c r="AH183" s="13" t="b">
        <v>0</v>
      </c>
      <c r="AI183" s="13">
        <v>14.0</v>
      </c>
      <c r="AJ183" s="13" t="s">
        <v>169</v>
      </c>
      <c r="AK183" s="23" t="s">
        <v>649</v>
      </c>
      <c r="AL183" s="13" t="s">
        <v>528</v>
      </c>
      <c r="AM183" s="18" t="s">
        <v>151</v>
      </c>
    </row>
    <row r="184" ht="14.25" customHeight="1">
      <c r="A184" s="13" t="s">
        <v>650</v>
      </c>
      <c r="B184" s="14">
        <v>42262.0</v>
      </c>
      <c r="C184" s="15">
        <v>2015.0</v>
      </c>
      <c r="D184" s="15" t="s">
        <v>139</v>
      </c>
      <c r="E184" s="16">
        <v>9.0</v>
      </c>
      <c r="F184" s="13" t="s">
        <v>153</v>
      </c>
      <c r="G184" s="13" t="s">
        <v>154</v>
      </c>
      <c r="H184" s="13" t="s">
        <v>651</v>
      </c>
      <c r="I184" s="17" t="s">
        <v>107</v>
      </c>
      <c r="J184" s="13" t="s">
        <v>143</v>
      </c>
      <c r="K184" s="13" t="s">
        <v>526</v>
      </c>
      <c r="L184" s="13" t="s">
        <v>144</v>
      </c>
      <c r="M184" s="13" t="s">
        <v>193</v>
      </c>
      <c r="N184" s="13" t="s">
        <v>88</v>
      </c>
      <c r="O184" s="13">
        <v>0.0</v>
      </c>
      <c r="P184" s="18" t="s">
        <v>147</v>
      </c>
      <c r="Q184" s="19">
        <v>1.0</v>
      </c>
      <c r="R184" s="20">
        <v>0.05</v>
      </c>
      <c r="S184" s="21">
        <v>23.0</v>
      </c>
      <c r="T184" s="21">
        <v>23.0</v>
      </c>
      <c r="U184" s="22">
        <v>522257.05</v>
      </c>
      <c r="V184" s="21">
        <v>6005.956075</v>
      </c>
      <c r="W184" s="13">
        <v>4760.0</v>
      </c>
      <c r="X184" s="13">
        <v>1.0</v>
      </c>
      <c r="Y184" s="13">
        <v>10.0</v>
      </c>
      <c r="Z184" s="13">
        <v>10.0</v>
      </c>
      <c r="AA184" s="13">
        <v>1.0</v>
      </c>
      <c r="AB184" s="13">
        <v>1.0</v>
      </c>
      <c r="AC184" s="21">
        <v>0.0</v>
      </c>
      <c r="AD184" s="21">
        <v>0.0</v>
      </c>
      <c r="AE184" s="13">
        <v>0.0</v>
      </c>
      <c r="AF184" s="13">
        <v>0.0</v>
      </c>
      <c r="AG184" s="13">
        <v>0.0</v>
      </c>
      <c r="AH184" s="13" t="b">
        <v>0</v>
      </c>
      <c r="AI184" s="13">
        <v>74.0</v>
      </c>
      <c r="AJ184" s="13" t="s">
        <v>169</v>
      </c>
      <c r="AK184" s="23" t="s">
        <v>652</v>
      </c>
      <c r="AL184" s="13" t="s">
        <v>528</v>
      </c>
      <c r="AM184" s="18" t="s">
        <v>151</v>
      </c>
    </row>
    <row r="185" ht="14.25" customHeight="1">
      <c r="A185" s="13" t="s">
        <v>653</v>
      </c>
      <c r="B185" s="14">
        <v>42248.0</v>
      </c>
      <c r="C185" s="15">
        <v>2015.0</v>
      </c>
      <c r="D185" s="15" t="s">
        <v>139</v>
      </c>
      <c r="E185" s="16">
        <v>9.0</v>
      </c>
      <c r="F185" s="13" t="s">
        <v>153</v>
      </c>
      <c r="G185" s="13" t="s">
        <v>154</v>
      </c>
      <c r="H185" s="13" t="s">
        <v>654</v>
      </c>
      <c r="I185" s="17" t="s">
        <v>107</v>
      </c>
      <c r="J185" s="13" t="s">
        <v>143</v>
      </c>
      <c r="K185" s="13" t="s">
        <v>655</v>
      </c>
      <c r="L185" s="13" t="s">
        <v>144</v>
      </c>
      <c r="M185" s="13" t="s">
        <v>145</v>
      </c>
      <c r="N185" s="13" t="s">
        <v>146</v>
      </c>
      <c r="O185" s="13">
        <v>0.0</v>
      </c>
      <c r="P185" s="18" t="s">
        <v>147</v>
      </c>
      <c r="Q185" s="19">
        <v>1.0</v>
      </c>
      <c r="R185" s="20">
        <v>0.333333333333333</v>
      </c>
      <c r="S185" s="21">
        <v>31.0</v>
      </c>
      <c r="T185" s="21">
        <v>31.0</v>
      </c>
      <c r="U185" s="22">
        <v>4900.0</v>
      </c>
      <c r="V185" s="21">
        <v>506.3333333333328</v>
      </c>
      <c r="W185" s="13">
        <v>0.0</v>
      </c>
      <c r="X185" s="13">
        <v>10.0</v>
      </c>
      <c r="Y185" s="13">
        <v>9.0</v>
      </c>
      <c r="Z185" s="13">
        <v>10.0</v>
      </c>
      <c r="AA185" s="13">
        <v>1.0</v>
      </c>
      <c r="AB185" s="13">
        <v>1.0</v>
      </c>
      <c r="AC185" s="21">
        <v>0.0</v>
      </c>
      <c r="AD185" s="21">
        <v>0.0</v>
      </c>
      <c r="AE185" s="13">
        <v>0.0</v>
      </c>
      <c r="AF185" s="13">
        <v>0.0</v>
      </c>
      <c r="AG185" s="13">
        <v>0.0</v>
      </c>
      <c r="AH185" s="13" t="b">
        <v>0</v>
      </c>
      <c r="AI185" s="13">
        <v>1.0</v>
      </c>
      <c r="AJ185" s="13" t="s">
        <v>148</v>
      </c>
      <c r="AK185" s="23" t="s">
        <v>656</v>
      </c>
      <c r="AL185" s="13" t="s">
        <v>528</v>
      </c>
      <c r="AM185" s="18" t="s">
        <v>151</v>
      </c>
    </row>
    <row r="186" ht="14.25" customHeight="1">
      <c r="A186" s="13" t="s">
        <v>550</v>
      </c>
      <c r="B186" s="14">
        <v>42262.0</v>
      </c>
      <c r="C186" s="15">
        <v>2015.0</v>
      </c>
      <c r="D186" s="15" t="s">
        <v>139</v>
      </c>
      <c r="E186" s="16">
        <v>9.0</v>
      </c>
      <c r="F186" s="13" t="s">
        <v>153</v>
      </c>
      <c r="G186" s="13" t="s">
        <v>154</v>
      </c>
      <c r="H186" s="13" t="s">
        <v>551</v>
      </c>
      <c r="I186" s="17" t="s">
        <v>107</v>
      </c>
      <c r="J186" s="13" t="s">
        <v>143</v>
      </c>
      <c r="K186" s="13" t="s">
        <v>526</v>
      </c>
      <c r="L186" s="13" t="s">
        <v>144</v>
      </c>
      <c r="M186" s="13" t="s">
        <v>193</v>
      </c>
      <c r="N186" s="13" t="s">
        <v>88</v>
      </c>
      <c r="O186" s="13">
        <v>0.0</v>
      </c>
      <c r="P186" s="18" t="s">
        <v>147</v>
      </c>
      <c r="Q186" s="19">
        <v>1.0</v>
      </c>
      <c r="R186" s="20">
        <v>0.05</v>
      </c>
      <c r="S186" s="21">
        <v>23.0</v>
      </c>
      <c r="T186" s="21">
        <v>23.0</v>
      </c>
      <c r="U186" s="22">
        <v>200893.42</v>
      </c>
      <c r="V186" s="21">
        <v>2310.2743300000006</v>
      </c>
      <c r="W186" s="13">
        <v>1831.0</v>
      </c>
      <c r="X186" s="13">
        <v>1.0</v>
      </c>
      <c r="Y186" s="13">
        <v>10.0</v>
      </c>
      <c r="Z186" s="13">
        <v>10.0</v>
      </c>
      <c r="AA186" s="13">
        <v>1.0</v>
      </c>
      <c r="AB186" s="13">
        <v>1.0</v>
      </c>
      <c r="AC186" s="21">
        <v>0.0</v>
      </c>
      <c r="AD186" s="21">
        <v>0.0</v>
      </c>
      <c r="AE186" s="13">
        <v>0.0</v>
      </c>
      <c r="AF186" s="13">
        <v>0.0</v>
      </c>
      <c r="AG186" s="13">
        <v>0.0</v>
      </c>
      <c r="AH186" s="13" t="b">
        <v>0</v>
      </c>
      <c r="AI186" s="13">
        <v>14.0</v>
      </c>
      <c r="AJ186" s="13" t="s">
        <v>169</v>
      </c>
      <c r="AK186" s="23" t="s">
        <v>552</v>
      </c>
      <c r="AL186" s="13" t="s">
        <v>528</v>
      </c>
      <c r="AM186" s="18" t="s">
        <v>151</v>
      </c>
    </row>
    <row r="187" ht="14.25" customHeight="1">
      <c r="A187" s="13" t="s">
        <v>657</v>
      </c>
      <c r="B187" s="14">
        <v>42277.0</v>
      </c>
      <c r="C187" s="15">
        <v>2015.0</v>
      </c>
      <c r="D187" s="15" t="s">
        <v>139</v>
      </c>
      <c r="E187" s="16">
        <v>9.0</v>
      </c>
      <c r="F187" s="13" t="s">
        <v>153</v>
      </c>
      <c r="G187" s="13" t="s">
        <v>154</v>
      </c>
      <c r="H187" s="13" t="s">
        <v>658</v>
      </c>
      <c r="I187" s="17" t="s">
        <v>107</v>
      </c>
      <c r="J187" s="13" t="s">
        <v>198</v>
      </c>
      <c r="K187" s="13" t="s">
        <v>659</v>
      </c>
      <c r="L187" s="13" t="s">
        <v>144</v>
      </c>
      <c r="M187" s="13" t="s">
        <v>168</v>
      </c>
      <c r="N187" s="13" t="s">
        <v>40</v>
      </c>
      <c r="O187" s="13">
        <v>0.0</v>
      </c>
      <c r="P187" s="18" t="s">
        <v>147</v>
      </c>
      <c r="Q187" s="19">
        <v>3.0</v>
      </c>
      <c r="R187" s="20">
        <v>1.0</v>
      </c>
      <c r="S187" s="21">
        <v>70.0</v>
      </c>
      <c r="T187" s="21">
        <v>210.0</v>
      </c>
      <c r="U187" s="22">
        <v>137145.0</v>
      </c>
      <c r="V187" s="21">
        <v>288004.5</v>
      </c>
      <c r="W187" s="13">
        <v>680.0</v>
      </c>
      <c r="X187" s="13">
        <v>7.0</v>
      </c>
      <c r="Y187" s="13">
        <v>10.0</v>
      </c>
      <c r="Z187" s="13">
        <v>5.0</v>
      </c>
      <c r="AA187" s="13">
        <v>8.0</v>
      </c>
      <c r="AB187" s="13">
        <v>10.0</v>
      </c>
      <c r="AC187" s="21">
        <v>0.0</v>
      </c>
      <c r="AD187" s="21">
        <v>30.0</v>
      </c>
      <c r="AE187" s="13">
        <v>0.0</v>
      </c>
      <c r="AF187" s="13">
        <v>5.0</v>
      </c>
      <c r="AG187" s="13">
        <v>0.0</v>
      </c>
      <c r="AH187" s="13" t="b">
        <v>0</v>
      </c>
      <c r="AI187" s="13">
        <v>4.0</v>
      </c>
      <c r="AJ187" s="13" t="s">
        <v>163</v>
      </c>
      <c r="AK187" s="23" t="s">
        <v>660</v>
      </c>
      <c r="AL187" s="13" t="s">
        <v>528</v>
      </c>
      <c r="AM187" s="18" t="s">
        <v>151</v>
      </c>
    </row>
    <row r="188" ht="14.25" customHeight="1">
      <c r="A188" s="13" t="s">
        <v>661</v>
      </c>
      <c r="B188" s="14">
        <v>42255.0</v>
      </c>
      <c r="C188" s="15">
        <v>2015.0</v>
      </c>
      <c r="D188" s="15" t="s">
        <v>139</v>
      </c>
      <c r="E188" s="16">
        <v>9.0</v>
      </c>
      <c r="F188" s="13" t="s">
        <v>153</v>
      </c>
      <c r="G188" s="13" t="s">
        <v>154</v>
      </c>
      <c r="H188" s="13" t="s">
        <v>662</v>
      </c>
      <c r="I188" s="17" t="s">
        <v>107</v>
      </c>
      <c r="J188" s="13" t="s">
        <v>143</v>
      </c>
      <c r="K188" s="13" t="s">
        <v>663</v>
      </c>
      <c r="L188" s="13" t="s">
        <v>144</v>
      </c>
      <c r="M188" s="13" t="s">
        <v>193</v>
      </c>
      <c r="N188" s="13" t="s">
        <v>278</v>
      </c>
      <c r="O188" s="13">
        <v>0.0</v>
      </c>
      <c r="P188" s="18" t="s">
        <v>147</v>
      </c>
      <c r="Q188" s="19">
        <v>1.0</v>
      </c>
      <c r="R188" s="20">
        <v>0.05</v>
      </c>
      <c r="S188" s="21">
        <v>23.0</v>
      </c>
      <c r="T188" s="21">
        <v>23.0</v>
      </c>
      <c r="U188" s="22">
        <v>762637.3</v>
      </c>
      <c r="V188" s="21">
        <v>8770.328950000001</v>
      </c>
      <c r="W188" s="13">
        <v>4858.0</v>
      </c>
      <c r="X188" s="13">
        <v>1.0</v>
      </c>
      <c r="Y188" s="13">
        <v>10.0</v>
      </c>
      <c r="Z188" s="13">
        <v>10.0</v>
      </c>
      <c r="AA188" s="13">
        <v>1.0</v>
      </c>
      <c r="AB188" s="13">
        <v>1.0</v>
      </c>
      <c r="AC188" s="21">
        <v>0.0</v>
      </c>
      <c r="AD188" s="21">
        <v>0.0</v>
      </c>
      <c r="AE188" s="13">
        <v>0.0</v>
      </c>
      <c r="AF188" s="13">
        <v>0.0</v>
      </c>
      <c r="AG188" s="13">
        <v>0.0</v>
      </c>
      <c r="AH188" s="13" t="b">
        <v>0</v>
      </c>
      <c r="AI188" s="13"/>
      <c r="AJ188" s="13" t="s">
        <v>169</v>
      </c>
      <c r="AK188" s="23" t="s">
        <v>664</v>
      </c>
      <c r="AL188" s="13" t="s">
        <v>528</v>
      </c>
      <c r="AM188" s="18" t="s">
        <v>151</v>
      </c>
    </row>
    <row r="189" ht="14.25" customHeight="1">
      <c r="A189" s="13" t="s">
        <v>665</v>
      </c>
      <c r="B189" s="14">
        <v>42275.0</v>
      </c>
      <c r="C189" s="15">
        <v>2015.0</v>
      </c>
      <c r="D189" s="15" t="s">
        <v>139</v>
      </c>
      <c r="E189" s="16">
        <v>9.0</v>
      </c>
      <c r="F189" s="13" t="s">
        <v>153</v>
      </c>
      <c r="G189" s="13" t="s">
        <v>154</v>
      </c>
      <c r="H189" s="13" t="s">
        <v>666</v>
      </c>
      <c r="I189" s="17" t="s">
        <v>107</v>
      </c>
      <c r="J189" s="13" t="s">
        <v>143</v>
      </c>
      <c r="K189" s="13"/>
      <c r="L189" s="13" t="s">
        <v>144</v>
      </c>
      <c r="M189" s="13" t="s">
        <v>145</v>
      </c>
      <c r="N189" s="13" t="s">
        <v>146</v>
      </c>
      <c r="O189" s="13">
        <v>0.0</v>
      </c>
      <c r="P189" s="18" t="s">
        <v>147</v>
      </c>
      <c r="Q189" s="19">
        <v>1.0</v>
      </c>
      <c r="R189" s="20">
        <v>0.25</v>
      </c>
      <c r="S189" s="21">
        <v>31.0</v>
      </c>
      <c r="T189" s="21">
        <v>31.0</v>
      </c>
      <c r="U189" s="22">
        <v>4900.0</v>
      </c>
      <c r="V189" s="21">
        <v>379.75</v>
      </c>
      <c r="W189" s="13">
        <v>0.0</v>
      </c>
      <c r="X189" s="13">
        <v>10.0</v>
      </c>
      <c r="Y189" s="13">
        <v>9.0</v>
      </c>
      <c r="Z189" s="13">
        <v>10.0</v>
      </c>
      <c r="AA189" s="13">
        <v>1.0</v>
      </c>
      <c r="AB189" s="13">
        <v>1.0</v>
      </c>
      <c r="AC189" s="21">
        <v>0.0</v>
      </c>
      <c r="AD189" s="21">
        <v>0.0</v>
      </c>
      <c r="AE189" s="13">
        <v>0.0</v>
      </c>
      <c r="AF189" s="13">
        <v>0.0</v>
      </c>
      <c r="AG189" s="13">
        <v>0.0</v>
      </c>
      <c r="AH189" s="13" t="b">
        <v>0</v>
      </c>
      <c r="AI189" s="13">
        <v>1.0</v>
      </c>
      <c r="AJ189" s="13" t="s">
        <v>148</v>
      </c>
      <c r="AK189" s="23" t="s">
        <v>667</v>
      </c>
      <c r="AL189" s="13" t="s">
        <v>528</v>
      </c>
      <c r="AM189" s="18" t="s">
        <v>151</v>
      </c>
    </row>
    <row r="190" ht="14.25" customHeight="1">
      <c r="A190" s="13" t="s">
        <v>668</v>
      </c>
      <c r="B190" s="14">
        <v>42262.0</v>
      </c>
      <c r="C190" s="15">
        <v>2015.0</v>
      </c>
      <c r="D190" s="15" t="s">
        <v>139</v>
      </c>
      <c r="E190" s="16">
        <v>9.0</v>
      </c>
      <c r="F190" s="13" t="s">
        <v>153</v>
      </c>
      <c r="G190" s="13" t="s">
        <v>154</v>
      </c>
      <c r="H190" s="13" t="s">
        <v>669</v>
      </c>
      <c r="I190" s="17" t="s">
        <v>107</v>
      </c>
      <c r="J190" s="13" t="s">
        <v>143</v>
      </c>
      <c r="K190" s="13"/>
      <c r="L190" s="13" t="s">
        <v>144</v>
      </c>
      <c r="M190" s="13" t="s">
        <v>193</v>
      </c>
      <c r="N190" s="13" t="s">
        <v>88</v>
      </c>
      <c r="O190" s="13">
        <v>0.0</v>
      </c>
      <c r="P190" s="18" t="s">
        <v>147</v>
      </c>
      <c r="Q190" s="19">
        <v>1.0</v>
      </c>
      <c r="R190" s="20">
        <v>0.0454545454545454</v>
      </c>
      <c r="S190" s="21">
        <v>23.0</v>
      </c>
      <c r="T190" s="21">
        <v>23.0</v>
      </c>
      <c r="U190" s="22">
        <v>471677.12</v>
      </c>
      <c r="V190" s="21">
        <v>4931.169890909086</v>
      </c>
      <c r="W190" s="13">
        <v>4299.0</v>
      </c>
      <c r="X190" s="13">
        <v>1.0</v>
      </c>
      <c r="Y190" s="13">
        <v>10.0</v>
      </c>
      <c r="Z190" s="13">
        <v>10.0</v>
      </c>
      <c r="AA190" s="13">
        <v>1.0</v>
      </c>
      <c r="AB190" s="13">
        <v>1.0</v>
      </c>
      <c r="AC190" s="21">
        <v>0.0</v>
      </c>
      <c r="AD190" s="21">
        <v>0.0</v>
      </c>
      <c r="AE190" s="13">
        <v>0.0</v>
      </c>
      <c r="AF190" s="13">
        <v>0.0</v>
      </c>
      <c r="AG190" s="13">
        <v>0.0</v>
      </c>
      <c r="AH190" s="13" t="b">
        <v>0</v>
      </c>
      <c r="AI190" s="13">
        <v>132.0</v>
      </c>
      <c r="AJ190" s="13" t="s">
        <v>169</v>
      </c>
      <c r="AK190" s="23" t="s">
        <v>670</v>
      </c>
      <c r="AL190" s="13" t="s">
        <v>528</v>
      </c>
      <c r="AM190" s="18" t="s">
        <v>151</v>
      </c>
    </row>
    <row r="191" ht="14.25" customHeight="1">
      <c r="A191" s="13" t="s">
        <v>671</v>
      </c>
      <c r="B191" s="14">
        <v>42262.0</v>
      </c>
      <c r="C191" s="15">
        <v>2015.0</v>
      </c>
      <c r="D191" s="15" t="s">
        <v>139</v>
      </c>
      <c r="E191" s="16">
        <v>9.0</v>
      </c>
      <c r="F191" s="13" t="s">
        <v>153</v>
      </c>
      <c r="G191" s="13" t="s">
        <v>154</v>
      </c>
      <c r="H191" s="13" t="s">
        <v>672</v>
      </c>
      <c r="I191" s="17" t="s">
        <v>107</v>
      </c>
      <c r="J191" s="13" t="s">
        <v>143</v>
      </c>
      <c r="K191" s="13"/>
      <c r="L191" s="13" t="s">
        <v>144</v>
      </c>
      <c r="M191" s="13" t="s">
        <v>193</v>
      </c>
      <c r="N191" s="13" t="s">
        <v>88</v>
      </c>
      <c r="O191" s="13">
        <v>0.0</v>
      </c>
      <c r="P191" s="18" t="s">
        <v>147</v>
      </c>
      <c r="Q191" s="19">
        <v>1.0</v>
      </c>
      <c r="R191" s="20">
        <v>0.0909090909090909</v>
      </c>
      <c r="S191" s="21">
        <v>34.0</v>
      </c>
      <c r="T191" s="21">
        <v>34.0</v>
      </c>
      <c r="U191" s="22">
        <v>206598.75</v>
      </c>
      <c r="V191" s="21">
        <v>6385.779545454546</v>
      </c>
      <c r="W191" s="13">
        <v>1883.0</v>
      </c>
      <c r="X191" s="13">
        <v>1.0</v>
      </c>
      <c r="Y191" s="13">
        <v>10.0</v>
      </c>
      <c r="Z191" s="13">
        <v>10.0</v>
      </c>
      <c r="AA191" s="13">
        <v>2.0</v>
      </c>
      <c r="AB191" s="13">
        <v>1.0</v>
      </c>
      <c r="AC191" s="21">
        <v>0.0</v>
      </c>
      <c r="AD191" s="21">
        <v>10.0</v>
      </c>
      <c r="AE191" s="13">
        <v>0.0</v>
      </c>
      <c r="AF191" s="13">
        <v>1.0</v>
      </c>
      <c r="AG191" s="13">
        <v>0.0</v>
      </c>
      <c r="AH191" s="13" t="b">
        <v>0</v>
      </c>
      <c r="AI191" s="13">
        <v>40.0</v>
      </c>
      <c r="AJ191" s="13" t="s">
        <v>169</v>
      </c>
      <c r="AK191" s="23" t="s">
        <v>673</v>
      </c>
      <c r="AL191" s="13" t="s">
        <v>528</v>
      </c>
      <c r="AM191" s="18" t="s">
        <v>151</v>
      </c>
    </row>
    <row r="192" ht="14.25" customHeight="1">
      <c r="A192" s="13" t="s">
        <v>572</v>
      </c>
      <c r="B192" s="14">
        <v>42262.0</v>
      </c>
      <c r="C192" s="15">
        <v>2015.0</v>
      </c>
      <c r="D192" s="15" t="s">
        <v>139</v>
      </c>
      <c r="E192" s="16">
        <v>9.0</v>
      </c>
      <c r="F192" s="13" t="s">
        <v>153</v>
      </c>
      <c r="G192" s="13" t="s">
        <v>154</v>
      </c>
      <c r="H192" s="13" t="s">
        <v>573</v>
      </c>
      <c r="I192" s="17" t="s">
        <v>107</v>
      </c>
      <c r="J192" s="13" t="s">
        <v>143</v>
      </c>
      <c r="K192" s="13"/>
      <c r="L192" s="13" t="s">
        <v>144</v>
      </c>
      <c r="M192" s="13" t="s">
        <v>193</v>
      </c>
      <c r="N192" s="13" t="s">
        <v>88</v>
      </c>
      <c r="O192" s="13">
        <v>0.0</v>
      </c>
      <c r="P192" s="18" t="s">
        <v>147</v>
      </c>
      <c r="Q192" s="19">
        <v>1.0</v>
      </c>
      <c r="R192" s="20">
        <v>0.0833333333333333</v>
      </c>
      <c r="S192" s="21">
        <v>29.0</v>
      </c>
      <c r="T192" s="21">
        <v>29.0</v>
      </c>
      <c r="U192" s="22">
        <v>195846.4</v>
      </c>
      <c r="V192" s="21">
        <v>4732.954666666665</v>
      </c>
      <c r="W192" s="13">
        <v>1785.0</v>
      </c>
      <c r="X192" s="13">
        <v>9.0</v>
      </c>
      <c r="Y192" s="13">
        <v>8.0</v>
      </c>
      <c r="Z192" s="13">
        <v>10.0</v>
      </c>
      <c r="AA192" s="13">
        <v>1.0</v>
      </c>
      <c r="AB192" s="13">
        <v>1.0</v>
      </c>
      <c r="AC192" s="21">
        <v>0.0</v>
      </c>
      <c r="AD192" s="21">
        <v>0.0</v>
      </c>
      <c r="AE192" s="13">
        <v>0.0</v>
      </c>
      <c r="AF192" s="13">
        <v>0.0</v>
      </c>
      <c r="AG192" s="13">
        <v>0.0</v>
      </c>
      <c r="AH192" s="13" t="b">
        <v>0</v>
      </c>
      <c r="AI192" s="13">
        <v>2.0</v>
      </c>
      <c r="AJ192" s="13" t="s">
        <v>437</v>
      </c>
      <c r="AK192" s="23" t="s">
        <v>574</v>
      </c>
      <c r="AL192" s="13" t="s">
        <v>528</v>
      </c>
      <c r="AM192" s="18" t="s">
        <v>151</v>
      </c>
    </row>
    <row r="193" ht="14.25" customHeight="1">
      <c r="A193" s="13" t="s">
        <v>674</v>
      </c>
      <c r="B193" s="14">
        <v>42262.0</v>
      </c>
      <c r="C193" s="15">
        <v>2015.0</v>
      </c>
      <c r="D193" s="15" t="s">
        <v>139</v>
      </c>
      <c r="E193" s="16">
        <v>9.0</v>
      </c>
      <c r="F193" s="13" t="s">
        <v>153</v>
      </c>
      <c r="G193" s="13" t="s">
        <v>154</v>
      </c>
      <c r="H193" s="13" t="s">
        <v>675</v>
      </c>
      <c r="I193" s="17" t="s">
        <v>107</v>
      </c>
      <c r="J193" s="13" t="s">
        <v>143</v>
      </c>
      <c r="K193" s="13" t="s">
        <v>676</v>
      </c>
      <c r="L193" s="13" t="s">
        <v>144</v>
      </c>
      <c r="M193" s="13" t="s">
        <v>193</v>
      </c>
      <c r="N193" s="13" t="s">
        <v>88</v>
      </c>
      <c r="O193" s="13">
        <v>0.0</v>
      </c>
      <c r="P193" s="18" t="s">
        <v>147</v>
      </c>
      <c r="Q193" s="19">
        <v>1.0</v>
      </c>
      <c r="R193" s="20">
        <v>0.05</v>
      </c>
      <c r="S193" s="21">
        <v>23.0</v>
      </c>
      <c r="T193" s="21">
        <v>23.0</v>
      </c>
      <c r="U193" s="22">
        <v>345083.0</v>
      </c>
      <c r="V193" s="21">
        <v>3968.4545000000003</v>
      </c>
      <c r="W193" s="13">
        <v>3130.0</v>
      </c>
      <c r="X193" s="13">
        <v>1.0</v>
      </c>
      <c r="Y193" s="13">
        <v>10.0</v>
      </c>
      <c r="Z193" s="13">
        <v>10.0</v>
      </c>
      <c r="AA193" s="13">
        <v>1.0</v>
      </c>
      <c r="AB193" s="13">
        <v>1.0</v>
      </c>
      <c r="AC193" s="21">
        <v>0.0</v>
      </c>
      <c r="AD193" s="21">
        <v>0.0</v>
      </c>
      <c r="AE193" s="13">
        <v>0.0</v>
      </c>
      <c r="AF193" s="13">
        <v>0.0</v>
      </c>
      <c r="AG193" s="13">
        <v>0.0</v>
      </c>
      <c r="AH193" s="13" t="b">
        <v>0</v>
      </c>
      <c r="AI193" s="13">
        <v>44.0</v>
      </c>
      <c r="AJ193" s="13" t="s">
        <v>194</v>
      </c>
      <c r="AK193" s="23" t="s">
        <v>677</v>
      </c>
      <c r="AL193" s="13" t="s">
        <v>528</v>
      </c>
      <c r="AM193" s="18" t="s">
        <v>151</v>
      </c>
    </row>
    <row r="194" ht="14.25" customHeight="1">
      <c r="A194" s="13" t="s">
        <v>678</v>
      </c>
      <c r="B194" s="14">
        <v>42268.0</v>
      </c>
      <c r="C194" s="15">
        <v>2015.0</v>
      </c>
      <c r="D194" s="15" t="s">
        <v>139</v>
      </c>
      <c r="E194" s="16">
        <v>9.0</v>
      </c>
      <c r="F194" s="13" t="s">
        <v>153</v>
      </c>
      <c r="G194" s="13" t="s">
        <v>154</v>
      </c>
      <c r="H194" s="13" t="s">
        <v>679</v>
      </c>
      <c r="I194" s="17" t="s">
        <v>107</v>
      </c>
      <c r="J194" s="13" t="s">
        <v>143</v>
      </c>
      <c r="K194" s="13"/>
      <c r="L194" s="13" t="s">
        <v>144</v>
      </c>
      <c r="M194" s="13" t="s">
        <v>145</v>
      </c>
      <c r="N194" s="13" t="s">
        <v>146</v>
      </c>
      <c r="O194" s="13">
        <v>0.0</v>
      </c>
      <c r="P194" s="18" t="s">
        <v>147</v>
      </c>
      <c r="Q194" s="19">
        <v>1.0</v>
      </c>
      <c r="R194" s="20">
        <v>0.25</v>
      </c>
      <c r="S194" s="21">
        <v>31.0</v>
      </c>
      <c r="T194" s="21">
        <v>31.0</v>
      </c>
      <c r="U194" s="22">
        <v>4900.0</v>
      </c>
      <c r="V194" s="21">
        <v>379.75</v>
      </c>
      <c r="W194" s="13">
        <v>0.0</v>
      </c>
      <c r="X194" s="13">
        <v>10.0</v>
      </c>
      <c r="Y194" s="13">
        <v>9.0</v>
      </c>
      <c r="Z194" s="13">
        <v>10.0</v>
      </c>
      <c r="AA194" s="13">
        <v>1.0</v>
      </c>
      <c r="AB194" s="13">
        <v>1.0</v>
      </c>
      <c r="AC194" s="21">
        <v>0.0</v>
      </c>
      <c r="AD194" s="21">
        <v>0.0</v>
      </c>
      <c r="AE194" s="13">
        <v>0.0</v>
      </c>
      <c r="AF194" s="13">
        <v>0.0</v>
      </c>
      <c r="AG194" s="13">
        <v>0.0</v>
      </c>
      <c r="AH194" s="13" t="b">
        <v>0</v>
      </c>
      <c r="AI194" s="13">
        <v>1.0</v>
      </c>
      <c r="AJ194" s="13" t="s">
        <v>148</v>
      </c>
      <c r="AK194" s="23" t="s">
        <v>680</v>
      </c>
      <c r="AL194" s="13" t="s">
        <v>528</v>
      </c>
      <c r="AM194" s="18" t="s">
        <v>151</v>
      </c>
    </row>
    <row r="195" ht="14.25" customHeight="1">
      <c r="A195" s="13" t="s">
        <v>681</v>
      </c>
      <c r="B195" s="14">
        <v>42272.0</v>
      </c>
      <c r="C195" s="15">
        <v>2015.0</v>
      </c>
      <c r="D195" s="15" t="s">
        <v>139</v>
      </c>
      <c r="E195" s="16">
        <v>9.0</v>
      </c>
      <c r="F195" s="13" t="s">
        <v>153</v>
      </c>
      <c r="G195" s="13" t="s">
        <v>154</v>
      </c>
      <c r="H195" s="13" t="s">
        <v>682</v>
      </c>
      <c r="I195" s="17" t="s">
        <v>107</v>
      </c>
      <c r="J195" s="13" t="s">
        <v>143</v>
      </c>
      <c r="K195" s="13" t="s">
        <v>663</v>
      </c>
      <c r="L195" s="13" t="s">
        <v>144</v>
      </c>
      <c r="M195" s="13" t="s">
        <v>145</v>
      </c>
      <c r="N195" s="13" t="s">
        <v>4</v>
      </c>
      <c r="O195" s="13">
        <v>0.0</v>
      </c>
      <c r="P195" s="18" t="s">
        <v>147</v>
      </c>
      <c r="Q195" s="19">
        <v>1.0</v>
      </c>
      <c r="R195" s="20">
        <v>0.097560975609756</v>
      </c>
      <c r="S195" s="21">
        <v>41.0</v>
      </c>
      <c r="T195" s="21">
        <v>41.0</v>
      </c>
      <c r="U195" s="22">
        <v>22400.0</v>
      </c>
      <c r="V195" s="21">
        <v>895.9999999999991</v>
      </c>
      <c r="W195" s="13">
        <v>0.0</v>
      </c>
      <c r="X195" s="13">
        <v>6.0</v>
      </c>
      <c r="Y195" s="13">
        <v>10.0</v>
      </c>
      <c r="Z195" s="13">
        <v>10.0</v>
      </c>
      <c r="AA195" s="13">
        <v>4.0</v>
      </c>
      <c r="AB195" s="13">
        <v>1.0</v>
      </c>
      <c r="AC195" s="21">
        <v>0.0</v>
      </c>
      <c r="AD195" s="21">
        <v>10.0</v>
      </c>
      <c r="AE195" s="13">
        <v>0.0</v>
      </c>
      <c r="AF195" s="13">
        <v>1.0</v>
      </c>
      <c r="AG195" s="13">
        <v>0.0</v>
      </c>
      <c r="AH195" s="13" t="b">
        <v>0</v>
      </c>
      <c r="AI195" s="13">
        <v>5.0</v>
      </c>
      <c r="AJ195" s="13" t="s">
        <v>194</v>
      </c>
      <c r="AK195" s="23" t="s">
        <v>683</v>
      </c>
      <c r="AL195" s="13" t="s">
        <v>528</v>
      </c>
      <c r="AM195" s="18" t="s">
        <v>151</v>
      </c>
    </row>
    <row r="196" ht="14.25" customHeight="1">
      <c r="A196" s="13" t="s">
        <v>575</v>
      </c>
      <c r="B196" s="14">
        <v>42262.0</v>
      </c>
      <c r="C196" s="15">
        <v>2015.0</v>
      </c>
      <c r="D196" s="15" t="s">
        <v>139</v>
      </c>
      <c r="E196" s="16">
        <v>9.0</v>
      </c>
      <c r="F196" s="13" t="s">
        <v>153</v>
      </c>
      <c r="G196" s="13" t="s">
        <v>154</v>
      </c>
      <c r="H196" s="13" t="s">
        <v>576</v>
      </c>
      <c r="I196" s="17" t="s">
        <v>107</v>
      </c>
      <c r="J196" s="13" t="s">
        <v>143</v>
      </c>
      <c r="K196" s="13"/>
      <c r="L196" s="13" t="s">
        <v>144</v>
      </c>
      <c r="M196" s="13" t="s">
        <v>193</v>
      </c>
      <c r="N196" s="13" t="s">
        <v>88</v>
      </c>
      <c r="O196" s="13">
        <v>0.0</v>
      </c>
      <c r="P196" s="18" t="s">
        <v>147</v>
      </c>
      <c r="Q196" s="19">
        <v>1.0</v>
      </c>
      <c r="R196" s="20">
        <v>0.166666666666666</v>
      </c>
      <c r="S196" s="21">
        <v>22.0</v>
      </c>
      <c r="T196" s="21">
        <v>22.0</v>
      </c>
      <c r="U196" s="22">
        <v>74279.0</v>
      </c>
      <c r="V196" s="21">
        <v>2723.563333333322</v>
      </c>
      <c r="W196" s="13">
        <v>677.0</v>
      </c>
      <c r="X196" s="13">
        <v>1.0</v>
      </c>
      <c r="Y196" s="13">
        <v>8.0</v>
      </c>
      <c r="Z196" s="13">
        <v>10.0</v>
      </c>
      <c r="AA196" s="13">
        <v>2.0</v>
      </c>
      <c r="AB196" s="13">
        <v>1.0</v>
      </c>
      <c r="AC196" s="21">
        <v>0.0</v>
      </c>
      <c r="AD196" s="21">
        <v>0.0</v>
      </c>
      <c r="AE196" s="13">
        <v>0.0</v>
      </c>
      <c r="AF196" s="13">
        <v>0.0</v>
      </c>
      <c r="AG196" s="13">
        <v>0.0</v>
      </c>
      <c r="AH196" s="13" t="b">
        <v>0</v>
      </c>
      <c r="AI196" s="13">
        <v>12.0</v>
      </c>
      <c r="AJ196" s="13" t="s">
        <v>437</v>
      </c>
      <c r="AK196" s="23" t="s">
        <v>577</v>
      </c>
      <c r="AL196" s="13" t="s">
        <v>528</v>
      </c>
      <c r="AM196" s="18" t="s">
        <v>151</v>
      </c>
    </row>
    <row r="197" ht="14.25" customHeight="1">
      <c r="A197" s="13" t="s">
        <v>684</v>
      </c>
      <c r="B197" s="14">
        <v>42262.0</v>
      </c>
      <c r="C197" s="15">
        <v>2015.0</v>
      </c>
      <c r="D197" s="15" t="s">
        <v>139</v>
      </c>
      <c r="E197" s="16">
        <v>9.0</v>
      </c>
      <c r="F197" s="13" t="s">
        <v>153</v>
      </c>
      <c r="G197" s="13" t="s">
        <v>154</v>
      </c>
      <c r="H197" s="13" t="s">
        <v>685</v>
      </c>
      <c r="I197" s="17" t="s">
        <v>107</v>
      </c>
      <c r="J197" s="13" t="s">
        <v>143</v>
      </c>
      <c r="K197" s="13"/>
      <c r="L197" s="13" t="s">
        <v>144</v>
      </c>
      <c r="M197" s="13" t="s">
        <v>193</v>
      </c>
      <c r="N197" s="13" t="s">
        <v>88</v>
      </c>
      <c r="O197" s="13">
        <v>0.0</v>
      </c>
      <c r="P197" s="18" t="s">
        <v>147</v>
      </c>
      <c r="Q197" s="19">
        <v>1.0</v>
      </c>
      <c r="R197" s="20">
        <v>0.166666666666666</v>
      </c>
      <c r="S197" s="21">
        <v>25.0</v>
      </c>
      <c r="T197" s="21">
        <v>25.0</v>
      </c>
      <c r="U197" s="22">
        <v>115542.0</v>
      </c>
      <c r="V197" s="21">
        <v>4814.249999999981</v>
      </c>
      <c r="W197" s="13">
        <v>1048.0</v>
      </c>
      <c r="X197" s="13">
        <v>1.0</v>
      </c>
      <c r="Y197" s="13">
        <v>10.0</v>
      </c>
      <c r="Z197" s="13">
        <v>10.0</v>
      </c>
      <c r="AA197" s="13">
        <v>3.0</v>
      </c>
      <c r="AB197" s="13">
        <v>1.0</v>
      </c>
      <c r="AC197" s="21">
        <v>0.0</v>
      </c>
      <c r="AD197" s="21">
        <v>0.0</v>
      </c>
      <c r="AE197" s="13">
        <v>0.0</v>
      </c>
      <c r="AF197" s="13">
        <v>0.0</v>
      </c>
      <c r="AG197" s="13">
        <v>0.0</v>
      </c>
      <c r="AH197" s="13" t="b">
        <v>0</v>
      </c>
      <c r="AI197" s="13">
        <v>9697.0</v>
      </c>
      <c r="AJ197" s="13" t="s">
        <v>390</v>
      </c>
      <c r="AK197" s="23" t="s">
        <v>686</v>
      </c>
      <c r="AL197" s="13" t="s">
        <v>528</v>
      </c>
      <c r="AM197" s="18" t="s">
        <v>151</v>
      </c>
    </row>
    <row r="198" ht="14.25" customHeight="1">
      <c r="A198" s="13" t="s">
        <v>565</v>
      </c>
      <c r="B198" s="14">
        <v>42262.0</v>
      </c>
      <c r="C198" s="15">
        <v>2015.0</v>
      </c>
      <c r="D198" s="15" t="s">
        <v>139</v>
      </c>
      <c r="E198" s="16">
        <v>9.0</v>
      </c>
      <c r="F198" s="13" t="s">
        <v>153</v>
      </c>
      <c r="G198" s="13" t="s">
        <v>154</v>
      </c>
      <c r="H198" s="13" t="s">
        <v>566</v>
      </c>
      <c r="I198" s="17" t="s">
        <v>107</v>
      </c>
      <c r="J198" s="13" t="s">
        <v>143</v>
      </c>
      <c r="K198" s="13" t="s">
        <v>526</v>
      </c>
      <c r="L198" s="13" t="s">
        <v>144</v>
      </c>
      <c r="M198" s="13" t="s">
        <v>193</v>
      </c>
      <c r="N198" s="13" t="s">
        <v>88</v>
      </c>
      <c r="O198" s="13">
        <v>0.0</v>
      </c>
      <c r="P198" s="18" t="s">
        <v>147</v>
      </c>
      <c r="Q198" s="19">
        <v>1.0</v>
      </c>
      <c r="R198" s="20">
        <v>0.2</v>
      </c>
      <c r="S198" s="21">
        <v>27.0</v>
      </c>
      <c r="T198" s="21">
        <v>27.0</v>
      </c>
      <c r="U198" s="22">
        <v>212523.51</v>
      </c>
      <c r="V198" s="21">
        <v>11476.269540000001</v>
      </c>
      <c r="W198" s="13">
        <v>1937.0</v>
      </c>
      <c r="X198" s="13">
        <v>5.0</v>
      </c>
      <c r="Y198" s="13">
        <v>8.0</v>
      </c>
      <c r="Z198" s="13">
        <v>10.0</v>
      </c>
      <c r="AA198" s="13">
        <v>3.0</v>
      </c>
      <c r="AB198" s="13">
        <v>1.0</v>
      </c>
      <c r="AC198" s="21">
        <v>0.0</v>
      </c>
      <c r="AD198" s="21">
        <v>0.0</v>
      </c>
      <c r="AE198" s="13">
        <v>0.0</v>
      </c>
      <c r="AF198" s="13">
        <v>0.0</v>
      </c>
      <c r="AG198" s="13">
        <v>0.0</v>
      </c>
      <c r="AH198" s="13" t="b">
        <v>0</v>
      </c>
      <c r="AI198" s="13">
        <v>6.0</v>
      </c>
      <c r="AJ198" s="13" t="s">
        <v>437</v>
      </c>
      <c r="AK198" s="23" t="s">
        <v>567</v>
      </c>
      <c r="AL198" s="13" t="s">
        <v>528</v>
      </c>
      <c r="AM198" s="18" t="s">
        <v>151</v>
      </c>
    </row>
    <row r="199" ht="14.25" customHeight="1">
      <c r="A199" s="13" t="s">
        <v>687</v>
      </c>
      <c r="B199" s="14">
        <v>42262.0</v>
      </c>
      <c r="C199" s="15">
        <v>2015.0</v>
      </c>
      <c r="D199" s="15" t="s">
        <v>139</v>
      </c>
      <c r="E199" s="16">
        <v>9.0</v>
      </c>
      <c r="F199" s="13" t="s">
        <v>153</v>
      </c>
      <c r="G199" s="13" t="s">
        <v>154</v>
      </c>
      <c r="H199" s="13" t="s">
        <v>688</v>
      </c>
      <c r="I199" s="17" t="s">
        <v>107</v>
      </c>
      <c r="J199" s="13" t="s">
        <v>143</v>
      </c>
      <c r="K199" s="13"/>
      <c r="L199" s="13" t="s">
        <v>167</v>
      </c>
      <c r="M199" s="13" t="s">
        <v>193</v>
      </c>
      <c r="N199" s="13" t="s">
        <v>88</v>
      </c>
      <c r="O199" s="13">
        <v>0.0</v>
      </c>
      <c r="P199" s="18" t="s">
        <v>147</v>
      </c>
      <c r="Q199" s="19">
        <v>1.0</v>
      </c>
      <c r="R199" s="20">
        <v>0.142857142857142</v>
      </c>
      <c r="S199" s="21">
        <v>23.0</v>
      </c>
      <c r="T199" s="21">
        <v>23.0</v>
      </c>
      <c r="U199" s="22">
        <v>124362.0</v>
      </c>
      <c r="V199" s="21">
        <v>4086.1799999999753</v>
      </c>
      <c r="W199" s="13">
        <v>1128.0</v>
      </c>
      <c r="X199" s="13">
        <v>1.0</v>
      </c>
      <c r="Y199" s="13">
        <v>10.0</v>
      </c>
      <c r="Z199" s="13">
        <v>10.0</v>
      </c>
      <c r="AA199" s="13">
        <v>1.0</v>
      </c>
      <c r="AB199" s="13">
        <v>1.0</v>
      </c>
      <c r="AC199" s="21">
        <v>0.0</v>
      </c>
      <c r="AD199" s="21">
        <v>0.0</v>
      </c>
      <c r="AE199" s="13">
        <v>0.0</v>
      </c>
      <c r="AF199" s="13">
        <v>0.0</v>
      </c>
      <c r="AG199" s="13">
        <v>0.0</v>
      </c>
      <c r="AH199" s="13" t="b">
        <v>0</v>
      </c>
      <c r="AI199" s="13">
        <v>88.0</v>
      </c>
      <c r="AJ199" s="13" t="s">
        <v>194</v>
      </c>
      <c r="AK199" s="23" t="s">
        <v>689</v>
      </c>
      <c r="AL199" s="13" t="s">
        <v>528</v>
      </c>
      <c r="AM199" s="18" t="s">
        <v>151</v>
      </c>
    </row>
    <row r="200" ht="14.25" customHeight="1">
      <c r="A200" s="13" t="s">
        <v>690</v>
      </c>
      <c r="B200" s="14">
        <v>42255.0</v>
      </c>
      <c r="C200" s="15">
        <v>2015.0</v>
      </c>
      <c r="D200" s="15" t="s">
        <v>139</v>
      </c>
      <c r="E200" s="16">
        <v>9.0</v>
      </c>
      <c r="F200" s="13" t="s">
        <v>153</v>
      </c>
      <c r="G200" s="13" t="s">
        <v>154</v>
      </c>
      <c r="H200" s="13" t="s">
        <v>691</v>
      </c>
      <c r="I200" s="17" t="s">
        <v>107</v>
      </c>
      <c r="J200" s="13" t="s">
        <v>143</v>
      </c>
      <c r="K200" s="13"/>
      <c r="L200" s="13" t="s">
        <v>167</v>
      </c>
      <c r="M200" s="13" t="s">
        <v>193</v>
      </c>
      <c r="N200" s="13" t="s">
        <v>278</v>
      </c>
      <c r="O200" s="13">
        <v>0.0</v>
      </c>
      <c r="P200" s="18" t="s">
        <v>147</v>
      </c>
      <c r="Q200" s="19">
        <v>1.0</v>
      </c>
      <c r="R200" s="20">
        <v>0.166666666666666</v>
      </c>
      <c r="S200" s="21">
        <v>23.0</v>
      </c>
      <c r="T200" s="21">
        <v>23.0</v>
      </c>
      <c r="U200" s="22">
        <v>82222.22</v>
      </c>
      <c r="V200" s="21">
        <v>3151.8517666666544</v>
      </c>
      <c r="W200" s="13">
        <v>518.0</v>
      </c>
      <c r="X200" s="13">
        <v>1.0</v>
      </c>
      <c r="Y200" s="13">
        <v>10.0</v>
      </c>
      <c r="Z200" s="13">
        <v>10.0</v>
      </c>
      <c r="AA200" s="13">
        <v>1.0</v>
      </c>
      <c r="AB200" s="13">
        <v>1.0</v>
      </c>
      <c r="AC200" s="21">
        <v>0.0</v>
      </c>
      <c r="AD200" s="21">
        <v>0.0</v>
      </c>
      <c r="AE200" s="13">
        <v>0.0</v>
      </c>
      <c r="AF200" s="13">
        <v>0.0</v>
      </c>
      <c r="AG200" s="13">
        <v>0.0</v>
      </c>
      <c r="AH200" s="13" t="b">
        <v>0</v>
      </c>
      <c r="AI200" s="13">
        <v>69.0</v>
      </c>
      <c r="AJ200" s="13" t="s">
        <v>194</v>
      </c>
      <c r="AK200" s="23" t="s">
        <v>692</v>
      </c>
      <c r="AL200" s="13" t="s">
        <v>528</v>
      </c>
      <c r="AM200" s="18" t="s">
        <v>151</v>
      </c>
    </row>
    <row r="201" ht="14.25" customHeight="1">
      <c r="A201" s="13" t="s">
        <v>693</v>
      </c>
      <c r="B201" s="14">
        <v>42258.0</v>
      </c>
      <c r="C201" s="15">
        <v>2015.0</v>
      </c>
      <c r="D201" s="15" t="s">
        <v>139</v>
      </c>
      <c r="E201" s="16">
        <v>9.0</v>
      </c>
      <c r="F201" s="13" t="s">
        <v>153</v>
      </c>
      <c r="G201" s="13" t="s">
        <v>154</v>
      </c>
      <c r="H201" s="13" t="s">
        <v>694</v>
      </c>
      <c r="I201" s="17" t="s">
        <v>107</v>
      </c>
      <c r="J201" s="13" t="s">
        <v>143</v>
      </c>
      <c r="K201" s="13"/>
      <c r="L201" s="13" t="s">
        <v>144</v>
      </c>
      <c r="M201" s="13" t="s">
        <v>168</v>
      </c>
      <c r="N201" s="13" t="s">
        <v>91</v>
      </c>
      <c r="O201" s="13">
        <v>0.0</v>
      </c>
      <c r="P201" s="18" t="s">
        <v>147</v>
      </c>
      <c r="Q201" s="19">
        <v>1.0</v>
      </c>
      <c r="R201" s="20">
        <v>0.05</v>
      </c>
      <c r="S201" s="21">
        <v>23.0</v>
      </c>
      <c r="T201" s="21">
        <v>23.0</v>
      </c>
      <c r="U201" s="22">
        <v>244352.35</v>
      </c>
      <c r="V201" s="21">
        <v>2810.0520250000004</v>
      </c>
      <c r="W201" s="13">
        <v>1416.0</v>
      </c>
      <c r="X201" s="13">
        <v>1.0</v>
      </c>
      <c r="Y201" s="13">
        <v>10.0</v>
      </c>
      <c r="Z201" s="13">
        <v>10.0</v>
      </c>
      <c r="AA201" s="13">
        <v>1.0</v>
      </c>
      <c r="AB201" s="13">
        <v>1.0</v>
      </c>
      <c r="AC201" s="21">
        <v>0.0</v>
      </c>
      <c r="AD201" s="21">
        <v>0.0</v>
      </c>
      <c r="AE201" s="13">
        <v>0.0</v>
      </c>
      <c r="AF201" s="13">
        <v>0.0</v>
      </c>
      <c r="AG201" s="13">
        <v>0.0</v>
      </c>
      <c r="AH201" s="13" t="b">
        <v>0</v>
      </c>
      <c r="AI201" s="13">
        <v>14.0</v>
      </c>
      <c r="AJ201" s="13" t="s">
        <v>390</v>
      </c>
      <c r="AK201" s="23" t="s">
        <v>695</v>
      </c>
      <c r="AL201" s="13" t="s">
        <v>528</v>
      </c>
      <c r="AM201" s="18" t="s">
        <v>151</v>
      </c>
    </row>
    <row r="202" ht="14.25" customHeight="1">
      <c r="A202" s="13" t="s">
        <v>696</v>
      </c>
      <c r="B202" s="14">
        <v>42253.0</v>
      </c>
      <c r="C202" s="15">
        <v>2015.0</v>
      </c>
      <c r="D202" s="15" t="s">
        <v>139</v>
      </c>
      <c r="E202" s="16">
        <v>9.0</v>
      </c>
      <c r="F202" s="13" t="s">
        <v>153</v>
      </c>
      <c r="G202" s="13" t="s">
        <v>154</v>
      </c>
      <c r="H202" s="13" t="s">
        <v>697</v>
      </c>
      <c r="I202" s="17" t="s">
        <v>107</v>
      </c>
      <c r="J202" s="13" t="s">
        <v>143</v>
      </c>
      <c r="K202" s="13" t="s">
        <v>663</v>
      </c>
      <c r="L202" s="13" t="s">
        <v>144</v>
      </c>
      <c r="M202" s="13" t="s">
        <v>145</v>
      </c>
      <c r="N202" s="13" t="s">
        <v>146</v>
      </c>
      <c r="O202" s="13">
        <v>0.0</v>
      </c>
      <c r="P202" s="18" t="s">
        <v>147</v>
      </c>
      <c r="Q202" s="19">
        <v>1.0</v>
      </c>
      <c r="R202" s="20">
        <v>0.05</v>
      </c>
      <c r="S202" s="21">
        <v>27.0</v>
      </c>
      <c r="T202" s="21">
        <v>27.0</v>
      </c>
      <c r="U202" s="22">
        <v>4900.0</v>
      </c>
      <c r="V202" s="21">
        <v>66.15</v>
      </c>
      <c r="W202" s="13">
        <v>0.0</v>
      </c>
      <c r="X202" s="13">
        <v>10.0</v>
      </c>
      <c r="Y202" s="13">
        <v>9.0</v>
      </c>
      <c r="Z202" s="13">
        <v>6.0</v>
      </c>
      <c r="AA202" s="13">
        <v>1.0</v>
      </c>
      <c r="AB202" s="13">
        <v>1.0</v>
      </c>
      <c r="AC202" s="21">
        <v>0.0</v>
      </c>
      <c r="AD202" s="21">
        <v>0.0</v>
      </c>
      <c r="AE202" s="13">
        <v>0.0</v>
      </c>
      <c r="AF202" s="13">
        <v>0.0</v>
      </c>
      <c r="AG202" s="13">
        <v>0.0</v>
      </c>
      <c r="AH202" s="13" t="b">
        <v>0</v>
      </c>
      <c r="AI202" s="13">
        <v>1.0</v>
      </c>
      <c r="AJ202" s="13" t="s">
        <v>148</v>
      </c>
      <c r="AK202" s="23" t="s">
        <v>698</v>
      </c>
      <c r="AL202" s="13" t="s">
        <v>528</v>
      </c>
      <c r="AM202" s="18" t="s">
        <v>151</v>
      </c>
    </row>
    <row r="203" ht="14.25" customHeight="1">
      <c r="A203" s="13" t="s">
        <v>699</v>
      </c>
      <c r="B203" s="14">
        <v>42258.0</v>
      </c>
      <c r="C203" s="15">
        <v>2015.0</v>
      </c>
      <c r="D203" s="15" t="s">
        <v>139</v>
      </c>
      <c r="E203" s="16">
        <v>9.0</v>
      </c>
      <c r="F203" s="13" t="s">
        <v>153</v>
      </c>
      <c r="G203" s="13" t="s">
        <v>154</v>
      </c>
      <c r="H203" s="13" t="s">
        <v>700</v>
      </c>
      <c r="I203" s="17" t="s">
        <v>107</v>
      </c>
      <c r="J203" s="13" t="s">
        <v>143</v>
      </c>
      <c r="K203" s="13" t="s">
        <v>663</v>
      </c>
      <c r="L203" s="13" t="s">
        <v>167</v>
      </c>
      <c r="M203" s="13" t="s">
        <v>168</v>
      </c>
      <c r="N203" s="13" t="s">
        <v>91</v>
      </c>
      <c r="O203" s="13">
        <v>0.0</v>
      </c>
      <c r="P203" s="18" t="s">
        <v>147</v>
      </c>
      <c r="Q203" s="19">
        <v>1.0</v>
      </c>
      <c r="R203" s="20">
        <v>0.142857142857142</v>
      </c>
      <c r="S203" s="21">
        <v>23.0</v>
      </c>
      <c r="T203" s="21">
        <v>23.0</v>
      </c>
      <c r="U203" s="22">
        <v>123211.57</v>
      </c>
      <c r="V203" s="21">
        <v>4048.380157142833</v>
      </c>
      <c r="W203" s="13">
        <v>714.0</v>
      </c>
      <c r="X203" s="13">
        <v>1.0</v>
      </c>
      <c r="Y203" s="13">
        <v>10.0</v>
      </c>
      <c r="Z203" s="13">
        <v>10.0</v>
      </c>
      <c r="AA203" s="13">
        <v>1.0</v>
      </c>
      <c r="AB203" s="13">
        <v>1.0</v>
      </c>
      <c r="AC203" s="21">
        <v>0.0</v>
      </c>
      <c r="AD203" s="21">
        <v>0.0</v>
      </c>
      <c r="AE203" s="13">
        <v>0.0</v>
      </c>
      <c r="AF203" s="13">
        <v>0.0</v>
      </c>
      <c r="AG203" s="13">
        <v>0.0</v>
      </c>
      <c r="AH203" s="13" t="b">
        <v>0</v>
      </c>
      <c r="AI203" s="13">
        <v>10.0</v>
      </c>
      <c r="AJ203" s="13" t="s">
        <v>390</v>
      </c>
      <c r="AK203" s="23" t="s">
        <v>701</v>
      </c>
      <c r="AL203" s="13" t="s">
        <v>528</v>
      </c>
      <c r="AM203" s="18" t="s">
        <v>151</v>
      </c>
    </row>
    <row r="204" ht="14.25" customHeight="1">
      <c r="A204" s="13" t="s">
        <v>702</v>
      </c>
      <c r="B204" s="14">
        <v>42265.0</v>
      </c>
      <c r="C204" s="15">
        <v>2015.0</v>
      </c>
      <c r="D204" s="15" t="s">
        <v>139</v>
      </c>
      <c r="E204" s="16">
        <v>9.0</v>
      </c>
      <c r="F204" s="13" t="s">
        <v>153</v>
      </c>
      <c r="G204" s="13" t="s">
        <v>154</v>
      </c>
      <c r="H204" s="13" t="s">
        <v>703</v>
      </c>
      <c r="I204" s="17" t="s">
        <v>107</v>
      </c>
      <c r="J204" s="13" t="s">
        <v>143</v>
      </c>
      <c r="K204" s="13" t="s">
        <v>704</v>
      </c>
      <c r="L204" s="13" t="s">
        <v>221</v>
      </c>
      <c r="M204" s="13" t="s">
        <v>145</v>
      </c>
      <c r="N204" s="13" t="s">
        <v>225</v>
      </c>
      <c r="O204" s="13">
        <v>0.0</v>
      </c>
      <c r="P204" s="18" t="s">
        <v>147</v>
      </c>
      <c r="Q204" s="19">
        <v>1.0</v>
      </c>
      <c r="R204" s="20">
        <v>0.0714285714285714</v>
      </c>
      <c r="S204" s="21">
        <v>34.0</v>
      </c>
      <c r="T204" s="21">
        <v>34.0</v>
      </c>
      <c r="U204" s="22">
        <v>11200.0</v>
      </c>
      <c r="V204" s="21">
        <v>271.9999999999999</v>
      </c>
      <c r="W204" s="13">
        <v>0.0</v>
      </c>
      <c r="X204" s="13">
        <v>6.0</v>
      </c>
      <c r="Y204" s="13">
        <v>10.0</v>
      </c>
      <c r="Z204" s="13">
        <v>6.0</v>
      </c>
      <c r="AA204" s="13">
        <v>1.0</v>
      </c>
      <c r="AB204" s="13">
        <v>1.0</v>
      </c>
      <c r="AC204" s="21">
        <v>0.0</v>
      </c>
      <c r="AD204" s="21">
        <v>10.0</v>
      </c>
      <c r="AE204" s="13">
        <v>0.0</v>
      </c>
      <c r="AF204" s="13">
        <v>1.0</v>
      </c>
      <c r="AG204" s="13">
        <v>0.0</v>
      </c>
      <c r="AH204" s="13" t="b">
        <v>0</v>
      </c>
      <c r="AI204" s="13">
        <v>5.0</v>
      </c>
      <c r="AJ204" s="13" t="s">
        <v>194</v>
      </c>
      <c r="AK204" s="23" t="s">
        <v>705</v>
      </c>
      <c r="AL204" s="13" t="s">
        <v>528</v>
      </c>
      <c r="AM204" s="18" t="s">
        <v>151</v>
      </c>
    </row>
    <row r="205" ht="14.25" customHeight="1">
      <c r="A205" s="13" t="s">
        <v>706</v>
      </c>
      <c r="B205" s="14">
        <v>42257.0</v>
      </c>
      <c r="C205" s="15">
        <v>2015.0</v>
      </c>
      <c r="D205" s="15" t="s">
        <v>139</v>
      </c>
      <c r="E205" s="16">
        <v>9.0</v>
      </c>
      <c r="F205" s="13" t="s">
        <v>153</v>
      </c>
      <c r="G205" s="13" t="s">
        <v>154</v>
      </c>
      <c r="H205" s="13" t="s">
        <v>707</v>
      </c>
      <c r="I205" s="17" t="s">
        <v>107</v>
      </c>
      <c r="J205" s="13" t="s">
        <v>143</v>
      </c>
      <c r="K205" s="13" t="s">
        <v>704</v>
      </c>
      <c r="L205" s="13" t="s">
        <v>221</v>
      </c>
      <c r="M205" s="13" t="s">
        <v>145</v>
      </c>
      <c r="N205" s="13" t="s">
        <v>225</v>
      </c>
      <c r="O205" s="13">
        <v>0.0</v>
      </c>
      <c r="P205" s="18" t="s">
        <v>147</v>
      </c>
      <c r="Q205" s="19">
        <v>1.0</v>
      </c>
      <c r="R205" s="20">
        <v>0.0714285714285714</v>
      </c>
      <c r="S205" s="21">
        <v>34.0</v>
      </c>
      <c r="T205" s="21">
        <v>34.0</v>
      </c>
      <c r="U205" s="22">
        <v>11200.0</v>
      </c>
      <c r="V205" s="21">
        <v>271.9999999999999</v>
      </c>
      <c r="W205" s="13">
        <v>0.0</v>
      </c>
      <c r="X205" s="13">
        <v>6.0</v>
      </c>
      <c r="Y205" s="13">
        <v>10.0</v>
      </c>
      <c r="Z205" s="13">
        <v>6.0</v>
      </c>
      <c r="AA205" s="13">
        <v>1.0</v>
      </c>
      <c r="AB205" s="13">
        <v>1.0</v>
      </c>
      <c r="AC205" s="21">
        <v>0.0</v>
      </c>
      <c r="AD205" s="21">
        <v>10.0</v>
      </c>
      <c r="AE205" s="13">
        <v>0.0</v>
      </c>
      <c r="AF205" s="13">
        <v>1.0</v>
      </c>
      <c r="AG205" s="13">
        <v>0.0</v>
      </c>
      <c r="AH205" s="13" t="b">
        <v>0</v>
      </c>
      <c r="AI205" s="13">
        <v>5.0</v>
      </c>
      <c r="AJ205" s="13" t="s">
        <v>194</v>
      </c>
      <c r="AK205" s="23" t="s">
        <v>708</v>
      </c>
      <c r="AL205" s="13" t="s">
        <v>528</v>
      </c>
      <c r="AM205" s="18" t="s">
        <v>151</v>
      </c>
    </row>
    <row r="206" ht="14.25" customHeight="1">
      <c r="A206" s="13" t="s">
        <v>709</v>
      </c>
      <c r="B206" s="14">
        <v>42255.0</v>
      </c>
      <c r="C206" s="15">
        <v>2015.0</v>
      </c>
      <c r="D206" s="15" t="s">
        <v>139</v>
      </c>
      <c r="E206" s="16">
        <v>9.0</v>
      </c>
      <c r="F206" s="13" t="s">
        <v>153</v>
      </c>
      <c r="G206" s="13" t="s">
        <v>154</v>
      </c>
      <c r="H206" s="13" t="s">
        <v>710</v>
      </c>
      <c r="I206" s="17" t="s">
        <v>107</v>
      </c>
      <c r="J206" s="13" t="s">
        <v>143</v>
      </c>
      <c r="K206" s="13"/>
      <c r="L206" s="13" t="s">
        <v>144</v>
      </c>
      <c r="M206" s="13" t="s">
        <v>193</v>
      </c>
      <c r="N206" s="13" t="s">
        <v>711</v>
      </c>
      <c r="O206" s="13">
        <v>0.0</v>
      </c>
      <c r="P206" s="18" t="s">
        <v>147</v>
      </c>
      <c r="Q206" s="19">
        <v>1.0</v>
      </c>
      <c r="R206" s="20">
        <v>0.25</v>
      </c>
      <c r="S206" s="21">
        <v>32.0</v>
      </c>
      <c r="T206" s="21">
        <v>32.0</v>
      </c>
      <c r="U206" s="22">
        <v>59923.08</v>
      </c>
      <c r="V206" s="21">
        <v>4793.8464</v>
      </c>
      <c r="W206" s="13">
        <v>820.0</v>
      </c>
      <c r="X206" s="13">
        <v>10.0</v>
      </c>
      <c r="Y206" s="13">
        <v>10.0</v>
      </c>
      <c r="Z206" s="13">
        <v>10.0</v>
      </c>
      <c r="AA206" s="13">
        <v>1.0</v>
      </c>
      <c r="AB206" s="13">
        <v>1.0</v>
      </c>
      <c r="AC206" s="21">
        <v>0.0</v>
      </c>
      <c r="AD206" s="21">
        <v>0.0</v>
      </c>
      <c r="AE206" s="13">
        <v>0.0</v>
      </c>
      <c r="AF206" s="13">
        <v>0.0</v>
      </c>
      <c r="AG206" s="13">
        <v>0.0</v>
      </c>
      <c r="AH206" s="13" t="b">
        <v>0</v>
      </c>
      <c r="AI206" s="13">
        <v>1.0</v>
      </c>
      <c r="AJ206" s="13" t="s">
        <v>194</v>
      </c>
      <c r="AK206" s="23" t="s">
        <v>712</v>
      </c>
      <c r="AL206" s="13" t="s">
        <v>528</v>
      </c>
      <c r="AM206" s="18" t="s">
        <v>151</v>
      </c>
    </row>
    <row r="207" ht="14.25" customHeight="1">
      <c r="A207" s="13" t="s">
        <v>713</v>
      </c>
      <c r="B207" s="14">
        <v>42261.0</v>
      </c>
      <c r="C207" s="15">
        <v>2015.0</v>
      </c>
      <c r="D207" s="15" t="s">
        <v>139</v>
      </c>
      <c r="E207" s="16">
        <v>9.0</v>
      </c>
      <c r="F207" s="13" t="s">
        <v>153</v>
      </c>
      <c r="G207" s="13" t="s">
        <v>154</v>
      </c>
      <c r="H207" s="13" t="s">
        <v>714</v>
      </c>
      <c r="I207" s="17" t="s">
        <v>107</v>
      </c>
      <c r="J207" s="13" t="s">
        <v>143</v>
      </c>
      <c r="K207" s="13"/>
      <c r="L207" s="13" t="s">
        <v>167</v>
      </c>
      <c r="M207" s="13" t="s">
        <v>145</v>
      </c>
      <c r="N207" s="13" t="s">
        <v>225</v>
      </c>
      <c r="O207" s="13">
        <v>0.0</v>
      </c>
      <c r="P207" s="18" t="s">
        <v>147</v>
      </c>
      <c r="Q207" s="19">
        <v>3.0</v>
      </c>
      <c r="R207" s="20">
        <v>0.0666666666666666</v>
      </c>
      <c r="S207" s="21">
        <v>38.0</v>
      </c>
      <c r="T207" s="21">
        <v>114.0</v>
      </c>
      <c r="U207" s="22">
        <v>11200.0</v>
      </c>
      <c r="V207" s="21">
        <v>851.199999999999</v>
      </c>
      <c r="W207" s="13">
        <v>0.0</v>
      </c>
      <c r="X207" s="13">
        <v>6.0</v>
      </c>
      <c r="Y207" s="13">
        <v>10.0</v>
      </c>
      <c r="Z207" s="13">
        <v>10.0</v>
      </c>
      <c r="AA207" s="13">
        <v>1.0</v>
      </c>
      <c r="AB207" s="13">
        <v>1.0</v>
      </c>
      <c r="AC207" s="21">
        <v>0.0</v>
      </c>
      <c r="AD207" s="21">
        <v>10.0</v>
      </c>
      <c r="AE207" s="13">
        <v>0.0</v>
      </c>
      <c r="AF207" s="13">
        <v>1.0</v>
      </c>
      <c r="AG207" s="13">
        <v>0.0</v>
      </c>
      <c r="AH207" s="13" t="b">
        <v>0</v>
      </c>
      <c r="AI207" s="13">
        <v>5.0</v>
      </c>
      <c r="AJ207" s="13" t="s">
        <v>390</v>
      </c>
      <c r="AK207" s="23" t="s">
        <v>715</v>
      </c>
      <c r="AL207" s="13" t="s">
        <v>528</v>
      </c>
      <c r="AM207" s="18" t="s">
        <v>151</v>
      </c>
    </row>
    <row r="208" ht="14.25" customHeight="1">
      <c r="A208" s="13" t="s">
        <v>716</v>
      </c>
      <c r="B208" s="14">
        <v>42263.0</v>
      </c>
      <c r="C208" s="15">
        <v>2015.0</v>
      </c>
      <c r="D208" s="15" t="s">
        <v>139</v>
      </c>
      <c r="E208" s="16">
        <v>9.0</v>
      </c>
      <c r="F208" s="13" t="s">
        <v>153</v>
      </c>
      <c r="G208" s="13" t="s">
        <v>154</v>
      </c>
      <c r="H208" s="13" t="s">
        <v>717</v>
      </c>
      <c r="I208" s="17" t="s">
        <v>107</v>
      </c>
      <c r="J208" s="13" t="s">
        <v>143</v>
      </c>
      <c r="K208" s="13" t="s">
        <v>663</v>
      </c>
      <c r="L208" s="13" t="s">
        <v>144</v>
      </c>
      <c r="M208" s="13" t="s">
        <v>193</v>
      </c>
      <c r="N208" s="13" t="s">
        <v>80</v>
      </c>
      <c r="O208" s="13">
        <v>0.0</v>
      </c>
      <c r="P208" s="18" t="s">
        <v>147</v>
      </c>
      <c r="Q208" s="19">
        <v>1.0</v>
      </c>
      <c r="R208" s="20">
        <v>0.15</v>
      </c>
      <c r="S208" s="21">
        <v>25.0</v>
      </c>
      <c r="T208" s="21">
        <v>25.0</v>
      </c>
      <c r="U208" s="22">
        <v>1744797.08</v>
      </c>
      <c r="V208" s="21">
        <v>65429.8905</v>
      </c>
      <c r="W208" s="13">
        <v>4535.0</v>
      </c>
      <c r="X208" s="13">
        <v>1.0</v>
      </c>
      <c r="Y208" s="13">
        <v>10.0</v>
      </c>
      <c r="Z208" s="13">
        <v>10.0</v>
      </c>
      <c r="AA208" s="13">
        <v>3.0</v>
      </c>
      <c r="AB208" s="13">
        <v>1.0</v>
      </c>
      <c r="AC208" s="21">
        <v>0.0</v>
      </c>
      <c r="AD208" s="21">
        <v>0.0</v>
      </c>
      <c r="AE208" s="13">
        <v>0.0</v>
      </c>
      <c r="AF208" s="13">
        <v>0.0</v>
      </c>
      <c r="AG208" s="13">
        <v>0.0</v>
      </c>
      <c r="AH208" s="13" t="b">
        <v>0</v>
      </c>
      <c r="AI208" s="13">
        <v>130.0</v>
      </c>
      <c r="AJ208" s="13" t="s">
        <v>194</v>
      </c>
      <c r="AK208" s="23" t="s">
        <v>718</v>
      </c>
      <c r="AL208" s="13" t="s">
        <v>528</v>
      </c>
      <c r="AM208" s="18" t="s">
        <v>151</v>
      </c>
    </row>
    <row r="209" ht="14.25" customHeight="1">
      <c r="A209" s="13" t="s">
        <v>719</v>
      </c>
      <c r="B209" s="14">
        <v>42269.0</v>
      </c>
      <c r="C209" s="15">
        <v>2015.0</v>
      </c>
      <c r="D209" s="15" t="s">
        <v>139</v>
      </c>
      <c r="E209" s="16">
        <v>9.0</v>
      </c>
      <c r="F209" s="13" t="s">
        <v>153</v>
      </c>
      <c r="G209" s="13" t="s">
        <v>154</v>
      </c>
      <c r="H209" s="13" t="s">
        <v>720</v>
      </c>
      <c r="I209" s="17" t="s">
        <v>107</v>
      </c>
      <c r="J209" s="13" t="s">
        <v>143</v>
      </c>
      <c r="K209" s="13" t="s">
        <v>663</v>
      </c>
      <c r="L209" s="13" t="s">
        <v>144</v>
      </c>
      <c r="M209" s="13" t="s">
        <v>145</v>
      </c>
      <c r="N209" s="13" t="s">
        <v>146</v>
      </c>
      <c r="O209" s="13">
        <v>0.0</v>
      </c>
      <c r="P209" s="18" t="s">
        <v>147</v>
      </c>
      <c r="Q209" s="19">
        <v>1.0</v>
      </c>
      <c r="R209" s="20">
        <v>0.1</v>
      </c>
      <c r="S209" s="21">
        <v>31.0</v>
      </c>
      <c r="T209" s="21">
        <v>31.0</v>
      </c>
      <c r="U209" s="22">
        <v>4900.0</v>
      </c>
      <c r="V209" s="21">
        <v>151.9</v>
      </c>
      <c r="W209" s="13">
        <v>0.0</v>
      </c>
      <c r="X209" s="13">
        <v>10.0</v>
      </c>
      <c r="Y209" s="13">
        <v>9.0</v>
      </c>
      <c r="Z209" s="13">
        <v>10.0</v>
      </c>
      <c r="AA209" s="13">
        <v>1.0</v>
      </c>
      <c r="AB209" s="13">
        <v>1.0</v>
      </c>
      <c r="AC209" s="21">
        <v>0.0</v>
      </c>
      <c r="AD209" s="21">
        <v>0.0</v>
      </c>
      <c r="AE209" s="13">
        <v>0.0</v>
      </c>
      <c r="AF209" s="13">
        <v>0.0</v>
      </c>
      <c r="AG209" s="13">
        <v>0.0</v>
      </c>
      <c r="AH209" s="13" t="b">
        <v>0</v>
      </c>
      <c r="AI209" s="13">
        <v>1.0</v>
      </c>
      <c r="AJ209" s="13" t="s">
        <v>148</v>
      </c>
      <c r="AK209" s="23" t="s">
        <v>721</v>
      </c>
      <c r="AL209" s="13" t="s">
        <v>528</v>
      </c>
      <c r="AM209" s="18" t="s">
        <v>151</v>
      </c>
    </row>
    <row r="210" ht="14.25" customHeight="1">
      <c r="A210" s="13" t="s">
        <v>722</v>
      </c>
      <c r="B210" s="14">
        <v>42262.0</v>
      </c>
      <c r="C210" s="15">
        <v>2015.0</v>
      </c>
      <c r="D210" s="15" t="s">
        <v>139</v>
      </c>
      <c r="E210" s="16">
        <v>9.0</v>
      </c>
      <c r="F210" s="13" t="s">
        <v>153</v>
      </c>
      <c r="G210" s="13" t="s">
        <v>154</v>
      </c>
      <c r="H210" s="13" t="s">
        <v>723</v>
      </c>
      <c r="I210" s="17" t="s">
        <v>107</v>
      </c>
      <c r="J210" s="13" t="s">
        <v>143</v>
      </c>
      <c r="K210" s="13" t="s">
        <v>663</v>
      </c>
      <c r="L210" s="13" t="s">
        <v>144</v>
      </c>
      <c r="M210" s="13" t="s">
        <v>193</v>
      </c>
      <c r="N210" s="13" t="s">
        <v>88</v>
      </c>
      <c r="O210" s="13">
        <v>0.0</v>
      </c>
      <c r="P210" s="18" t="s">
        <v>147</v>
      </c>
      <c r="Q210" s="19">
        <v>1.0</v>
      </c>
      <c r="R210" s="20">
        <v>0.17391304347826</v>
      </c>
      <c r="S210" s="21">
        <v>26.0</v>
      </c>
      <c r="T210" s="21">
        <v>26.0</v>
      </c>
      <c r="U210" s="22">
        <v>368676.0</v>
      </c>
      <c r="V210" s="21">
        <v>16670.566956521656</v>
      </c>
      <c r="W210" s="13">
        <v>3344.0</v>
      </c>
      <c r="X210" s="13">
        <v>1.0</v>
      </c>
      <c r="Y210" s="13">
        <v>10.0</v>
      </c>
      <c r="Z210" s="13">
        <v>10.0</v>
      </c>
      <c r="AA210" s="13">
        <v>4.0</v>
      </c>
      <c r="AB210" s="13">
        <v>1.0</v>
      </c>
      <c r="AC210" s="21">
        <v>0.0</v>
      </c>
      <c r="AD210" s="21">
        <v>0.0</v>
      </c>
      <c r="AE210" s="13">
        <v>0.0</v>
      </c>
      <c r="AF210" s="13">
        <v>0.0</v>
      </c>
      <c r="AG210" s="13">
        <v>0.0</v>
      </c>
      <c r="AH210" s="13" t="b">
        <v>0</v>
      </c>
      <c r="AI210" s="13">
        <v>34.0</v>
      </c>
      <c r="AJ210" s="13" t="s">
        <v>194</v>
      </c>
      <c r="AK210" s="23" t="s">
        <v>724</v>
      </c>
      <c r="AL210" s="13" t="s">
        <v>528</v>
      </c>
      <c r="AM210" s="18" t="s">
        <v>151</v>
      </c>
    </row>
    <row r="211" ht="14.25" customHeight="1">
      <c r="A211" s="13" t="s">
        <v>725</v>
      </c>
      <c r="B211" s="14">
        <v>42263.0</v>
      </c>
      <c r="C211" s="15">
        <v>2015.0</v>
      </c>
      <c r="D211" s="15" t="s">
        <v>139</v>
      </c>
      <c r="E211" s="16">
        <v>9.0</v>
      </c>
      <c r="F211" s="13" t="s">
        <v>153</v>
      </c>
      <c r="G211" s="13" t="s">
        <v>154</v>
      </c>
      <c r="H211" s="13" t="s">
        <v>726</v>
      </c>
      <c r="I211" s="17" t="s">
        <v>107</v>
      </c>
      <c r="J211" s="13" t="s">
        <v>143</v>
      </c>
      <c r="K211" s="13" t="s">
        <v>663</v>
      </c>
      <c r="L211" s="13" t="s">
        <v>144</v>
      </c>
      <c r="M211" s="13" t="s">
        <v>145</v>
      </c>
      <c r="N211" s="13" t="s">
        <v>146</v>
      </c>
      <c r="O211" s="13">
        <v>0.0</v>
      </c>
      <c r="P211" s="18" t="s">
        <v>147</v>
      </c>
      <c r="Q211" s="19">
        <v>1.0</v>
      </c>
      <c r="R211" s="20">
        <v>0.2</v>
      </c>
      <c r="S211" s="21">
        <v>31.0</v>
      </c>
      <c r="T211" s="21">
        <v>31.0</v>
      </c>
      <c r="U211" s="22">
        <v>4900.0</v>
      </c>
      <c r="V211" s="21">
        <v>303.8</v>
      </c>
      <c r="W211" s="13">
        <v>0.0</v>
      </c>
      <c r="X211" s="13">
        <v>10.0</v>
      </c>
      <c r="Y211" s="13">
        <v>9.0</v>
      </c>
      <c r="Z211" s="13">
        <v>10.0</v>
      </c>
      <c r="AA211" s="13">
        <v>1.0</v>
      </c>
      <c r="AB211" s="13">
        <v>1.0</v>
      </c>
      <c r="AC211" s="21">
        <v>0.0</v>
      </c>
      <c r="AD211" s="21">
        <v>0.0</v>
      </c>
      <c r="AE211" s="13">
        <v>0.0</v>
      </c>
      <c r="AF211" s="13">
        <v>0.0</v>
      </c>
      <c r="AG211" s="13">
        <v>0.0</v>
      </c>
      <c r="AH211" s="13" t="b">
        <v>0</v>
      </c>
      <c r="AI211" s="13">
        <v>1.0</v>
      </c>
      <c r="AJ211" s="13" t="s">
        <v>148</v>
      </c>
      <c r="AK211" s="23" t="s">
        <v>727</v>
      </c>
      <c r="AL211" s="13" t="s">
        <v>528</v>
      </c>
      <c r="AM211" s="18" t="s">
        <v>151</v>
      </c>
    </row>
    <row r="212" ht="14.25" customHeight="1">
      <c r="A212" s="13" t="s">
        <v>728</v>
      </c>
      <c r="B212" s="14">
        <v>42262.0</v>
      </c>
      <c r="C212" s="15">
        <v>2015.0</v>
      </c>
      <c r="D212" s="15" t="s">
        <v>139</v>
      </c>
      <c r="E212" s="16">
        <v>9.0</v>
      </c>
      <c r="F212" s="13" t="s">
        <v>153</v>
      </c>
      <c r="G212" s="13" t="s">
        <v>154</v>
      </c>
      <c r="H212" s="13" t="s">
        <v>729</v>
      </c>
      <c r="I212" s="17" t="s">
        <v>107</v>
      </c>
      <c r="J212" s="13" t="s">
        <v>143</v>
      </c>
      <c r="K212" s="13"/>
      <c r="L212" s="13" t="s">
        <v>167</v>
      </c>
      <c r="M212" s="13" t="s">
        <v>193</v>
      </c>
      <c r="N212" s="13" t="s">
        <v>88</v>
      </c>
      <c r="O212" s="13">
        <v>0.0</v>
      </c>
      <c r="P212" s="18" t="s">
        <v>147</v>
      </c>
      <c r="Q212" s="19">
        <v>1.0</v>
      </c>
      <c r="R212" s="20">
        <v>0.142857142857142</v>
      </c>
      <c r="S212" s="21">
        <v>23.0</v>
      </c>
      <c r="T212" s="21">
        <v>23.0</v>
      </c>
      <c r="U212" s="22">
        <v>125407.52</v>
      </c>
      <c r="V212" s="21">
        <v>4120.532799999975</v>
      </c>
      <c r="W212" s="13">
        <v>1143.0</v>
      </c>
      <c r="X212" s="13">
        <v>1.0</v>
      </c>
      <c r="Y212" s="13">
        <v>10.0</v>
      </c>
      <c r="Z212" s="13">
        <v>10.0</v>
      </c>
      <c r="AA212" s="13">
        <v>1.0</v>
      </c>
      <c r="AB212" s="13">
        <v>1.0</v>
      </c>
      <c r="AC212" s="21">
        <v>0.0</v>
      </c>
      <c r="AD212" s="21">
        <v>0.0</v>
      </c>
      <c r="AE212" s="13">
        <v>0.0</v>
      </c>
      <c r="AF212" s="13">
        <v>0.0</v>
      </c>
      <c r="AG212" s="13">
        <v>0.0</v>
      </c>
      <c r="AH212" s="13" t="b">
        <v>0</v>
      </c>
      <c r="AI212" s="13">
        <v>90.0</v>
      </c>
      <c r="AJ212" s="13" t="s">
        <v>194</v>
      </c>
      <c r="AK212" s="23" t="s">
        <v>730</v>
      </c>
      <c r="AL212" s="13" t="s">
        <v>528</v>
      </c>
      <c r="AM212" s="18" t="s">
        <v>151</v>
      </c>
    </row>
    <row r="213" ht="14.25" customHeight="1">
      <c r="A213" s="13" t="s">
        <v>731</v>
      </c>
      <c r="B213" s="14">
        <v>42248.0</v>
      </c>
      <c r="C213" s="15">
        <v>2015.0</v>
      </c>
      <c r="D213" s="15" t="s">
        <v>139</v>
      </c>
      <c r="E213" s="16">
        <v>9.0</v>
      </c>
      <c r="F213" s="13" t="s">
        <v>153</v>
      </c>
      <c r="G213" s="13" t="s">
        <v>154</v>
      </c>
      <c r="H213" s="13" t="s">
        <v>732</v>
      </c>
      <c r="I213" s="17" t="s">
        <v>107</v>
      </c>
      <c r="J213" s="13" t="s">
        <v>143</v>
      </c>
      <c r="K213" s="13"/>
      <c r="L213" s="13" t="s">
        <v>144</v>
      </c>
      <c r="M213" s="13" t="s">
        <v>193</v>
      </c>
      <c r="N213" s="13" t="s">
        <v>11</v>
      </c>
      <c r="O213" s="13">
        <v>0.0</v>
      </c>
      <c r="P213" s="18" t="s">
        <v>147</v>
      </c>
      <c r="Q213" s="19">
        <v>1.0</v>
      </c>
      <c r="R213" s="20">
        <v>0.25</v>
      </c>
      <c r="S213" s="21">
        <v>23.0</v>
      </c>
      <c r="T213" s="21">
        <v>23.0</v>
      </c>
      <c r="U213" s="22">
        <v>133811.2</v>
      </c>
      <c r="V213" s="21">
        <v>7694.144000000001</v>
      </c>
      <c r="W213" s="13">
        <v>504.0</v>
      </c>
      <c r="X213" s="13">
        <v>1.0</v>
      </c>
      <c r="Y213" s="13">
        <v>10.0</v>
      </c>
      <c r="Z213" s="13">
        <v>10.0</v>
      </c>
      <c r="AA213" s="13">
        <v>1.0</v>
      </c>
      <c r="AB213" s="13">
        <v>1.0</v>
      </c>
      <c r="AC213" s="21">
        <v>0.0</v>
      </c>
      <c r="AD213" s="21">
        <v>0.0</v>
      </c>
      <c r="AE213" s="13">
        <v>0.0</v>
      </c>
      <c r="AF213" s="13">
        <v>0.0</v>
      </c>
      <c r="AG213" s="13">
        <v>0.0</v>
      </c>
      <c r="AH213" s="13" t="b">
        <v>0</v>
      </c>
      <c r="AI213" s="13">
        <v>85.0</v>
      </c>
      <c r="AJ213" s="13" t="s">
        <v>194</v>
      </c>
      <c r="AK213" s="23" t="s">
        <v>733</v>
      </c>
      <c r="AL213" s="13" t="s">
        <v>528</v>
      </c>
      <c r="AM213" s="18" t="s">
        <v>151</v>
      </c>
    </row>
    <row r="214" ht="14.25" customHeight="1">
      <c r="A214" s="13" t="s">
        <v>734</v>
      </c>
      <c r="B214" s="14">
        <v>42265.0</v>
      </c>
      <c r="C214" s="15">
        <v>2015.0</v>
      </c>
      <c r="D214" s="15" t="s">
        <v>139</v>
      </c>
      <c r="E214" s="16">
        <v>9.0</v>
      </c>
      <c r="F214" s="13" t="s">
        <v>153</v>
      </c>
      <c r="G214" s="13" t="s">
        <v>154</v>
      </c>
      <c r="H214" s="13" t="s">
        <v>735</v>
      </c>
      <c r="I214" s="17" t="s">
        <v>107</v>
      </c>
      <c r="J214" s="13" t="s">
        <v>143</v>
      </c>
      <c r="K214" s="13"/>
      <c r="L214" s="13" t="s">
        <v>167</v>
      </c>
      <c r="M214" s="13" t="s">
        <v>168</v>
      </c>
      <c r="N214" s="13" t="s">
        <v>91</v>
      </c>
      <c r="O214" s="13">
        <v>0.0</v>
      </c>
      <c r="P214" s="18" t="s">
        <v>147</v>
      </c>
      <c r="Q214" s="19">
        <v>1.0</v>
      </c>
      <c r="R214" s="20">
        <v>0.0555555555555555</v>
      </c>
      <c r="S214" s="21">
        <v>25.0</v>
      </c>
      <c r="T214" s="21">
        <v>25.0</v>
      </c>
      <c r="U214" s="22">
        <v>237104.61</v>
      </c>
      <c r="V214" s="21">
        <v>3293.1195833333295</v>
      </c>
      <c r="W214" s="13">
        <v>1374.0</v>
      </c>
      <c r="X214" s="13">
        <v>3.0</v>
      </c>
      <c r="Y214" s="13">
        <v>10.0</v>
      </c>
      <c r="Z214" s="13">
        <v>10.0</v>
      </c>
      <c r="AA214" s="13">
        <v>1.0</v>
      </c>
      <c r="AB214" s="13">
        <v>1.0</v>
      </c>
      <c r="AC214" s="21">
        <v>0.0</v>
      </c>
      <c r="AD214" s="21">
        <v>0.0</v>
      </c>
      <c r="AE214" s="13">
        <v>0.0</v>
      </c>
      <c r="AF214" s="13">
        <v>0.0</v>
      </c>
      <c r="AG214" s="13">
        <v>0.0</v>
      </c>
      <c r="AH214" s="13" t="b">
        <v>0</v>
      </c>
      <c r="AI214" s="13">
        <v>8.0</v>
      </c>
      <c r="AJ214" s="13" t="s">
        <v>194</v>
      </c>
      <c r="AK214" s="23" t="s">
        <v>736</v>
      </c>
      <c r="AL214" s="13" t="s">
        <v>528</v>
      </c>
      <c r="AM214" s="18" t="s">
        <v>151</v>
      </c>
    </row>
    <row r="215" ht="14.25" customHeight="1">
      <c r="A215" s="13" t="s">
        <v>737</v>
      </c>
      <c r="B215" s="14">
        <v>42262.0</v>
      </c>
      <c r="C215" s="15">
        <v>2015.0</v>
      </c>
      <c r="D215" s="15" t="s">
        <v>139</v>
      </c>
      <c r="E215" s="16">
        <v>9.0</v>
      </c>
      <c r="F215" s="13" t="s">
        <v>153</v>
      </c>
      <c r="G215" s="13" t="s">
        <v>154</v>
      </c>
      <c r="H215" s="13" t="s">
        <v>738</v>
      </c>
      <c r="I215" s="17" t="s">
        <v>107</v>
      </c>
      <c r="J215" s="13" t="s">
        <v>143</v>
      </c>
      <c r="K215" s="13"/>
      <c r="L215" s="13" t="s">
        <v>167</v>
      </c>
      <c r="M215" s="13" t="s">
        <v>193</v>
      </c>
      <c r="N215" s="13" t="s">
        <v>88</v>
      </c>
      <c r="O215" s="13">
        <v>0.0</v>
      </c>
      <c r="P215" s="18" t="s">
        <v>147</v>
      </c>
      <c r="Q215" s="19">
        <v>1.0</v>
      </c>
      <c r="R215" s="20">
        <v>0.125</v>
      </c>
      <c r="S215" s="21">
        <v>23.0</v>
      </c>
      <c r="T215" s="21">
        <v>23.0</v>
      </c>
      <c r="U215" s="22">
        <v>119482.76</v>
      </c>
      <c r="V215" s="21">
        <v>3435.12935</v>
      </c>
      <c r="W215" s="13">
        <v>1089.0</v>
      </c>
      <c r="X215" s="13">
        <v>1.0</v>
      </c>
      <c r="Y215" s="13">
        <v>10.0</v>
      </c>
      <c r="Z215" s="13">
        <v>10.0</v>
      </c>
      <c r="AA215" s="13">
        <v>1.0</v>
      </c>
      <c r="AB215" s="13">
        <v>1.0</v>
      </c>
      <c r="AC215" s="21">
        <v>0.0</v>
      </c>
      <c r="AD215" s="21">
        <v>0.0</v>
      </c>
      <c r="AE215" s="13">
        <v>0.0</v>
      </c>
      <c r="AF215" s="13">
        <v>0.0</v>
      </c>
      <c r="AG215" s="13">
        <v>0.0</v>
      </c>
      <c r="AH215" s="13" t="b">
        <v>0</v>
      </c>
      <c r="AI215" s="13">
        <v>94.0</v>
      </c>
      <c r="AJ215" s="13" t="s">
        <v>194</v>
      </c>
      <c r="AK215" s="23" t="s">
        <v>739</v>
      </c>
      <c r="AL215" s="13" t="s">
        <v>528</v>
      </c>
      <c r="AM215" s="18" t="s">
        <v>151</v>
      </c>
    </row>
    <row r="216" ht="14.25" customHeight="1">
      <c r="A216" s="13" t="s">
        <v>613</v>
      </c>
      <c r="B216" s="14">
        <v>42258.0</v>
      </c>
      <c r="C216" s="15">
        <v>2015.0</v>
      </c>
      <c r="D216" s="15" t="s">
        <v>139</v>
      </c>
      <c r="E216" s="16">
        <v>9.0</v>
      </c>
      <c r="F216" s="13" t="s">
        <v>140</v>
      </c>
      <c r="G216" s="13" t="s">
        <v>141</v>
      </c>
      <c r="H216" s="13" t="s">
        <v>614</v>
      </c>
      <c r="I216" s="17" t="s">
        <v>107</v>
      </c>
      <c r="J216" s="13" t="s">
        <v>615</v>
      </c>
      <c r="K216" s="13" t="s">
        <v>616</v>
      </c>
      <c r="L216" s="13" t="s">
        <v>221</v>
      </c>
      <c r="M216" s="13" t="s">
        <v>168</v>
      </c>
      <c r="N216" s="13" t="s">
        <v>2</v>
      </c>
      <c r="O216" s="13">
        <v>0.0</v>
      </c>
      <c r="P216" s="18" t="s">
        <v>147</v>
      </c>
      <c r="Q216" s="19">
        <v>1.0</v>
      </c>
      <c r="R216" s="20">
        <v>0.06</v>
      </c>
      <c r="S216" s="21">
        <v>40.0</v>
      </c>
      <c r="T216" s="21">
        <v>40.0</v>
      </c>
      <c r="U216" s="22">
        <v>576176.75</v>
      </c>
      <c r="V216" s="21">
        <v>13828.241999999998</v>
      </c>
      <c r="W216" s="13">
        <v>2876.0</v>
      </c>
      <c r="X216" s="13">
        <v>9.0</v>
      </c>
      <c r="Y216" s="13">
        <v>10.0</v>
      </c>
      <c r="Z216" s="13">
        <v>10.0</v>
      </c>
      <c r="AA216" s="13">
        <v>1.0</v>
      </c>
      <c r="AB216" s="13">
        <v>10.0</v>
      </c>
      <c r="AC216" s="21">
        <v>0.0</v>
      </c>
      <c r="AD216" s="21">
        <v>0.0</v>
      </c>
      <c r="AE216" s="13">
        <v>0.0</v>
      </c>
      <c r="AF216" s="13">
        <v>0.0</v>
      </c>
      <c r="AG216" s="13">
        <v>0.0</v>
      </c>
      <c r="AH216" s="13" t="b">
        <v>0</v>
      </c>
      <c r="AI216" s="13">
        <v>2.0</v>
      </c>
      <c r="AJ216" s="13" t="s">
        <v>169</v>
      </c>
      <c r="AK216" s="23" t="s">
        <v>617</v>
      </c>
      <c r="AL216" s="13" t="s">
        <v>528</v>
      </c>
      <c r="AM216" s="18" t="s">
        <v>151</v>
      </c>
    </row>
    <row r="217" ht="14.25" customHeight="1">
      <c r="A217" s="13" t="s">
        <v>618</v>
      </c>
      <c r="B217" s="14">
        <v>42267.0</v>
      </c>
      <c r="C217" s="15">
        <v>2015.0</v>
      </c>
      <c r="D217" s="15" t="s">
        <v>139</v>
      </c>
      <c r="E217" s="16">
        <v>9.0</v>
      </c>
      <c r="F217" s="13" t="s">
        <v>140</v>
      </c>
      <c r="G217" s="13" t="s">
        <v>141</v>
      </c>
      <c r="H217" s="13" t="s">
        <v>619</v>
      </c>
      <c r="I217" s="17" t="s">
        <v>107</v>
      </c>
      <c r="J217" s="13" t="s">
        <v>173</v>
      </c>
      <c r="K217" s="13" t="s">
        <v>620</v>
      </c>
      <c r="L217" s="13" t="s">
        <v>174</v>
      </c>
      <c r="M217" s="13" t="s">
        <v>145</v>
      </c>
      <c r="N217" s="13" t="s">
        <v>229</v>
      </c>
      <c r="O217" s="13">
        <v>0.0</v>
      </c>
      <c r="P217" s="18" t="s">
        <v>147</v>
      </c>
      <c r="Q217" s="19">
        <v>1.0</v>
      </c>
      <c r="R217" s="20">
        <v>0.0909090909090909</v>
      </c>
      <c r="S217" s="21">
        <v>46.0</v>
      </c>
      <c r="T217" s="21">
        <v>46.0</v>
      </c>
      <c r="U217" s="22">
        <v>24500.0</v>
      </c>
      <c r="V217" s="21">
        <v>1024.5454545454545</v>
      </c>
      <c r="W217" s="13">
        <v>0.0</v>
      </c>
      <c r="X217" s="13">
        <v>5.0</v>
      </c>
      <c r="Y217" s="13">
        <v>10.0</v>
      </c>
      <c r="Z217" s="13">
        <v>10.0</v>
      </c>
      <c r="AA217" s="13">
        <v>2.0</v>
      </c>
      <c r="AB217" s="13">
        <v>9.0</v>
      </c>
      <c r="AC217" s="21">
        <v>0.0</v>
      </c>
      <c r="AD217" s="21">
        <v>10.0</v>
      </c>
      <c r="AE217" s="13">
        <v>0.0</v>
      </c>
      <c r="AF217" s="13">
        <v>1.0</v>
      </c>
      <c r="AG217" s="13">
        <v>0.0</v>
      </c>
      <c r="AH217" s="13" t="b">
        <v>0</v>
      </c>
      <c r="AI217" s="13">
        <v>6.0</v>
      </c>
      <c r="AJ217" s="13" t="s">
        <v>286</v>
      </c>
      <c r="AK217" s="23" t="s">
        <v>621</v>
      </c>
      <c r="AL217" s="13" t="s">
        <v>528</v>
      </c>
      <c r="AM217" s="18" t="s">
        <v>151</v>
      </c>
    </row>
    <row r="218" ht="14.25" customHeight="1">
      <c r="A218" s="13" t="s">
        <v>626</v>
      </c>
      <c r="B218" s="14">
        <v>42273.0</v>
      </c>
      <c r="C218" s="15">
        <v>2015.0</v>
      </c>
      <c r="D218" s="15" t="s">
        <v>139</v>
      </c>
      <c r="E218" s="16">
        <v>9.0</v>
      </c>
      <c r="F218" s="13" t="s">
        <v>140</v>
      </c>
      <c r="G218" s="13" t="s">
        <v>141</v>
      </c>
      <c r="H218" s="13" t="s">
        <v>627</v>
      </c>
      <c r="I218" s="17" t="s">
        <v>107</v>
      </c>
      <c r="J218" s="13" t="s">
        <v>143</v>
      </c>
      <c r="K218" s="13" t="s">
        <v>628</v>
      </c>
      <c r="L218" s="13" t="s">
        <v>167</v>
      </c>
      <c r="M218" s="13" t="s">
        <v>145</v>
      </c>
      <c r="N218" s="13" t="s">
        <v>146</v>
      </c>
      <c r="O218" s="13">
        <v>0.0</v>
      </c>
      <c r="P218" s="18" t="s">
        <v>147</v>
      </c>
      <c r="Q218" s="19">
        <v>1.0</v>
      </c>
      <c r="R218" s="20">
        <v>0.14</v>
      </c>
      <c r="S218" s="21">
        <v>40.0</v>
      </c>
      <c r="T218" s="21">
        <v>40.0</v>
      </c>
      <c r="U218" s="22">
        <v>4900.0</v>
      </c>
      <c r="V218" s="21">
        <v>274.40000000000003</v>
      </c>
      <c r="W218" s="13">
        <v>0.0</v>
      </c>
      <c r="X218" s="13">
        <v>10.0</v>
      </c>
      <c r="Y218" s="13">
        <v>9.0</v>
      </c>
      <c r="Z218" s="13">
        <v>10.0</v>
      </c>
      <c r="AA218" s="13">
        <v>10.0</v>
      </c>
      <c r="AB218" s="13">
        <v>1.0</v>
      </c>
      <c r="AC218" s="21">
        <v>0.0</v>
      </c>
      <c r="AD218" s="21">
        <v>0.0</v>
      </c>
      <c r="AE218" s="13">
        <v>0.0</v>
      </c>
      <c r="AF218" s="13">
        <v>0.0</v>
      </c>
      <c r="AG218" s="13">
        <v>0.0</v>
      </c>
      <c r="AH218" s="13" t="b">
        <v>0</v>
      </c>
      <c r="AI218" s="13">
        <v>1.0</v>
      </c>
      <c r="AJ218" s="13" t="s">
        <v>148</v>
      </c>
      <c r="AK218" s="23" t="s">
        <v>629</v>
      </c>
      <c r="AL218" s="13" t="s">
        <v>528</v>
      </c>
      <c r="AM218" s="18" t="s">
        <v>151</v>
      </c>
    </row>
    <row r="219" ht="14.25" customHeight="1">
      <c r="A219" s="13" t="s">
        <v>740</v>
      </c>
      <c r="B219" s="14">
        <v>42277.0</v>
      </c>
      <c r="C219" s="15">
        <v>2015.0</v>
      </c>
      <c r="D219" s="15" t="s">
        <v>139</v>
      </c>
      <c r="E219" s="16">
        <v>9.0</v>
      </c>
      <c r="F219" s="13" t="s">
        <v>140</v>
      </c>
      <c r="G219" s="13" t="s">
        <v>141</v>
      </c>
      <c r="H219" s="13" t="s">
        <v>741</v>
      </c>
      <c r="I219" s="17" t="s">
        <v>107</v>
      </c>
      <c r="J219" s="13" t="s">
        <v>143</v>
      </c>
      <c r="K219" s="13"/>
      <c r="L219" s="13" t="s">
        <v>144</v>
      </c>
      <c r="M219" s="13" t="s">
        <v>145</v>
      </c>
      <c r="N219" s="13" t="s">
        <v>146</v>
      </c>
      <c r="O219" s="13">
        <v>0.0</v>
      </c>
      <c r="P219" s="18" t="s">
        <v>147</v>
      </c>
      <c r="Q219" s="19">
        <v>1.0</v>
      </c>
      <c r="R219" s="20">
        <v>1.0</v>
      </c>
      <c r="S219" s="21">
        <v>32.0</v>
      </c>
      <c r="T219" s="21">
        <v>32.0</v>
      </c>
      <c r="U219" s="22">
        <v>4900.0</v>
      </c>
      <c r="V219" s="21">
        <v>1568.0</v>
      </c>
      <c r="W219" s="13">
        <v>0.0</v>
      </c>
      <c r="X219" s="13">
        <v>10.0</v>
      </c>
      <c r="Y219" s="13">
        <v>10.0</v>
      </c>
      <c r="Z219" s="13">
        <v>10.0</v>
      </c>
      <c r="AA219" s="13">
        <v>1.0</v>
      </c>
      <c r="AB219" s="13">
        <v>1.0</v>
      </c>
      <c r="AC219" s="21">
        <v>0.0</v>
      </c>
      <c r="AD219" s="21">
        <v>0.0</v>
      </c>
      <c r="AE219" s="13">
        <v>0.0</v>
      </c>
      <c r="AF219" s="13">
        <v>0.0</v>
      </c>
      <c r="AG219" s="13">
        <v>0.0</v>
      </c>
      <c r="AH219" s="13" t="b">
        <v>0</v>
      </c>
      <c r="AI219" s="13">
        <v>1.0</v>
      </c>
      <c r="AJ219" s="13" t="s">
        <v>194</v>
      </c>
      <c r="AK219" s="23" t="s">
        <v>742</v>
      </c>
      <c r="AL219" s="13" t="s">
        <v>528</v>
      </c>
      <c r="AM219" s="18" t="s">
        <v>151</v>
      </c>
    </row>
    <row r="220" ht="14.25" customHeight="1">
      <c r="A220" s="13" t="s">
        <v>743</v>
      </c>
      <c r="B220" s="14">
        <v>42264.0</v>
      </c>
      <c r="C220" s="15">
        <v>2015.0</v>
      </c>
      <c r="D220" s="15" t="s">
        <v>139</v>
      </c>
      <c r="E220" s="16">
        <v>9.0</v>
      </c>
      <c r="F220" s="13" t="s">
        <v>140</v>
      </c>
      <c r="G220" s="13" t="s">
        <v>141</v>
      </c>
      <c r="H220" s="13" t="s">
        <v>744</v>
      </c>
      <c r="I220" s="17" t="s">
        <v>107</v>
      </c>
      <c r="J220" s="13" t="s">
        <v>143</v>
      </c>
      <c r="K220" s="13" t="s">
        <v>745</v>
      </c>
      <c r="L220" s="13" t="s">
        <v>221</v>
      </c>
      <c r="M220" s="13" t="s">
        <v>145</v>
      </c>
      <c r="N220" s="13" t="s">
        <v>746</v>
      </c>
      <c r="O220" s="13">
        <v>0.0</v>
      </c>
      <c r="P220" s="18" t="s">
        <v>147</v>
      </c>
      <c r="Q220" s="19">
        <v>1.0</v>
      </c>
      <c r="R220" s="20">
        <v>0.05</v>
      </c>
      <c r="S220" s="21">
        <v>23.0</v>
      </c>
      <c r="T220" s="21">
        <v>23.0</v>
      </c>
      <c r="U220" s="22">
        <v>3500.0</v>
      </c>
      <c r="V220" s="21">
        <v>40.25</v>
      </c>
      <c r="W220" s="13">
        <v>0.0</v>
      </c>
      <c r="X220" s="13">
        <v>10.0</v>
      </c>
      <c r="Y220" s="13">
        <v>9.0</v>
      </c>
      <c r="Z220" s="13">
        <v>1.0</v>
      </c>
      <c r="AA220" s="13">
        <v>2.0</v>
      </c>
      <c r="AB220" s="13">
        <v>1.0</v>
      </c>
      <c r="AC220" s="21">
        <v>0.0</v>
      </c>
      <c r="AD220" s="21">
        <v>0.0</v>
      </c>
      <c r="AE220" s="13">
        <v>0.0</v>
      </c>
      <c r="AF220" s="13">
        <v>0.0</v>
      </c>
      <c r="AG220" s="13">
        <v>0.0</v>
      </c>
      <c r="AH220" s="13" t="b">
        <v>0</v>
      </c>
      <c r="AI220" s="13">
        <v>1.0</v>
      </c>
      <c r="AJ220" s="13" t="s">
        <v>148</v>
      </c>
      <c r="AK220" s="23" t="s">
        <v>747</v>
      </c>
      <c r="AL220" s="13" t="s">
        <v>528</v>
      </c>
      <c r="AM220" s="18" t="s">
        <v>151</v>
      </c>
    </row>
    <row r="221" ht="14.25" customHeight="1">
      <c r="A221" s="13" t="s">
        <v>748</v>
      </c>
      <c r="B221" s="14">
        <v>42253.0</v>
      </c>
      <c r="C221" s="15">
        <v>2015.0</v>
      </c>
      <c r="D221" s="15" t="s">
        <v>139</v>
      </c>
      <c r="E221" s="16">
        <v>9.0</v>
      </c>
      <c r="F221" s="13" t="s">
        <v>140</v>
      </c>
      <c r="G221" s="13" t="s">
        <v>141</v>
      </c>
      <c r="H221" s="13" t="s">
        <v>749</v>
      </c>
      <c r="I221" s="17" t="s">
        <v>107</v>
      </c>
      <c r="J221" s="13" t="s">
        <v>143</v>
      </c>
      <c r="K221" s="13"/>
      <c r="L221" s="13" t="s">
        <v>144</v>
      </c>
      <c r="M221" s="13" t="s">
        <v>145</v>
      </c>
      <c r="N221" s="13" t="s">
        <v>146</v>
      </c>
      <c r="O221" s="13">
        <v>0.0</v>
      </c>
      <c r="P221" s="18" t="s">
        <v>147</v>
      </c>
      <c r="Q221" s="19">
        <v>1.0</v>
      </c>
      <c r="R221" s="20">
        <v>0.333333333333333</v>
      </c>
      <c r="S221" s="21">
        <v>31.0</v>
      </c>
      <c r="T221" s="21">
        <v>31.0</v>
      </c>
      <c r="U221" s="22">
        <v>4900.0</v>
      </c>
      <c r="V221" s="21">
        <v>506.3333333333328</v>
      </c>
      <c r="W221" s="13">
        <v>0.0</v>
      </c>
      <c r="X221" s="13">
        <v>10.0</v>
      </c>
      <c r="Y221" s="13">
        <v>9.0</v>
      </c>
      <c r="Z221" s="13">
        <v>10.0</v>
      </c>
      <c r="AA221" s="13">
        <v>1.0</v>
      </c>
      <c r="AB221" s="13">
        <v>1.0</v>
      </c>
      <c r="AC221" s="21">
        <v>0.0</v>
      </c>
      <c r="AD221" s="21">
        <v>0.0</v>
      </c>
      <c r="AE221" s="13">
        <v>0.0</v>
      </c>
      <c r="AF221" s="13">
        <v>0.0</v>
      </c>
      <c r="AG221" s="13">
        <v>0.0</v>
      </c>
      <c r="AH221" s="13" t="b">
        <v>0</v>
      </c>
      <c r="AI221" s="13">
        <v>1.0</v>
      </c>
      <c r="AJ221" s="13" t="s">
        <v>148</v>
      </c>
      <c r="AK221" s="23" t="s">
        <v>750</v>
      </c>
      <c r="AL221" s="13" t="s">
        <v>528</v>
      </c>
      <c r="AM221" s="18" t="s">
        <v>151</v>
      </c>
    </row>
    <row r="222" ht="14.25" customHeight="1">
      <c r="A222" s="13" t="s">
        <v>751</v>
      </c>
      <c r="B222" s="14">
        <v>42249.0</v>
      </c>
      <c r="C222" s="15">
        <v>2015.0</v>
      </c>
      <c r="D222" s="15" t="s">
        <v>139</v>
      </c>
      <c r="E222" s="16">
        <v>9.0</v>
      </c>
      <c r="F222" s="13" t="s">
        <v>140</v>
      </c>
      <c r="G222" s="13" t="s">
        <v>141</v>
      </c>
      <c r="H222" s="13" t="s">
        <v>752</v>
      </c>
      <c r="I222" s="17" t="s">
        <v>107</v>
      </c>
      <c r="J222" s="13" t="s">
        <v>143</v>
      </c>
      <c r="K222" s="13"/>
      <c r="L222" s="13" t="s">
        <v>144</v>
      </c>
      <c r="M222" s="13" t="s">
        <v>145</v>
      </c>
      <c r="N222" s="13" t="s">
        <v>146</v>
      </c>
      <c r="O222" s="13">
        <v>0.0</v>
      </c>
      <c r="P222" s="18" t="s">
        <v>147</v>
      </c>
      <c r="Q222" s="19">
        <v>1.0</v>
      </c>
      <c r="R222" s="20">
        <v>0.5</v>
      </c>
      <c r="S222" s="21">
        <v>31.0</v>
      </c>
      <c r="T222" s="21">
        <v>31.0</v>
      </c>
      <c r="U222" s="22">
        <v>4900.0</v>
      </c>
      <c r="V222" s="21">
        <v>759.5</v>
      </c>
      <c r="W222" s="13">
        <v>0.0</v>
      </c>
      <c r="X222" s="13">
        <v>10.0</v>
      </c>
      <c r="Y222" s="13">
        <v>9.0</v>
      </c>
      <c r="Z222" s="13">
        <v>10.0</v>
      </c>
      <c r="AA222" s="13">
        <v>1.0</v>
      </c>
      <c r="AB222" s="13">
        <v>1.0</v>
      </c>
      <c r="AC222" s="21">
        <v>0.0</v>
      </c>
      <c r="AD222" s="21">
        <v>0.0</v>
      </c>
      <c r="AE222" s="13">
        <v>0.0</v>
      </c>
      <c r="AF222" s="13">
        <v>0.0</v>
      </c>
      <c r="AG222" s="13">
        <v>0.0</v>
      </c>
      <c r="AH222" s="13" t="b">
        <v>0</v>
      </c>
      <c r="AI222" s="13">
        <v>1.0</v>
      </c>
      <c r="AJ222" s="13" t="s">
        <v>148</v>
      </c>
      <c r="AK222" s="23" t="s">
        <v>753</v>
      </c>
      <c r="AL222" s="13" t="s">
        <v>528</v>
      </c>
      <c r="AM222" s="18" t="s">
        <v>151</v>
      </c>
    </row>
    <row r="223" ht="14.25" customHeight="1">
      <c r="A223" s="13" t="s">
        <v>754</v>
      </c>
      <c r="B223" s="14">
        <v>42270.0</v>
      </c>
      <c r="C223" s="15">
        <v>2015.0</v>
      </c>
      <c r="D223" s="15" t="s">
        <v>139</v>
      </c>
      <c r="E223" s="16">
        <v>9.0</v>
      </c>
      <c r="F223" s="13" t="s">
        <v>140</v>
      </c>
      <c r="G223" s="13" t="s">
        <v>141</v>
      </c>
      <c r="H223" s="13" t="s">
        <v>755</v>
      </c>
      <c r="I223" s="17" t="s">
        <v>107</v>
      </c>
      <c r="J223" s="13" t="s">
        <v>160</v>
      </c>
      <c r="K223" s="13" t="s">
        <v>756</v>
      </c>
      <c r="L223" s="13" t="s">
        <v>161</v>
      </c>
      <c r="M223" s="13" t="s">
        <v>193</v>
      </c>
      <c r="N223" s="13" t="s">
        <v>757</v>
      </c>
      <c r="O223" s="13">
        <v>0.0</v>
      </c>
      <c r="P223" s="18" t="s">
        <v>147</v>
      </c>
      <c r="Q223" s="19">
        <v>1.0</v>
      </c>
      <c r="R223" s="20">
        <v>0.1</v>
      </c>
      <c r="S223" s="21">
        <v>32.0</v>
      </c>
      <c r="T223" s="21">
        <v>32.0</v>
      </c>
      <c r="U223" s="22">
        <v>393187.0</v>
      </c>
      <c r="V223" s="21">
        <v>12581.984000000002</v>
      </c>
      <c r="W223" s="13">
        <v>2144.0</v>
      </c>
      <c r="X223" s="13">
        <v>1.0</v>
      </c>
      <c r="Y223" s="13">
        <v>9.0</v>
      </c>
      <c r="Z223" s="13">
        <v>10.0</v>
      </c>
      <c r="AA223" s="13">
        <v>2.0</v>
      </c>
      <c r="AB223" s="13">
        <v>10.0</v>
      </c>
      <c r="AC223" s="21">
        <v>0.0</v>
      </c>
      <c r="AD223" s="21">
        <v>0.0</v>
      </c>
      <c r="AE223" s="13">
        <v>0.0</v>
      </c>
      <c r="AF223" s="13">
        <v>0.0</v>
      </c>
      <c r="AG223" s="13">
        <v>0.0</v>
      </c>
      <c r="AH223" s="13" t="b">
        <v>0</v>
      </c>
      <c r="AI223" s="13">
        <v>102.0</v>
      </c>
      <c r="AJ223" s="13" t="s">
        <v>176</v>
      </c>
      <c r="AK223" s="23" t="s">
        <v>758</v>
      </c>
      <c r="AL223" s="13" t="s">
        <v>528</v>
      </c>
      <c r="AM223" s="18" t="s">
        <v>151</v>
      </c>
    </row>
    <row r="224" ht="14.25" customHeight="1">
      <c r="A224" s="13" t="s">
        <v>759</v>
      </c>
      <c r="B224" s="14">
        <v>42258.0</v>
      </c>
      <c r="C224" s="15">
        <v>2015.0</v>
      </c>
      <c r="D224" s="15" t="s">
        <v>139</v>
      </c>
      <c r="E224" s="16">
        <v>9.0</v>
      </c>
      <c r="F224" s="13" t="s">
        <v>140</v>
      </c>
      <c r="G224" s="13" t="s">
        <v>141</v>
      </c>
      <c r="H224" s="13" t="s">
        <v>760</v>
      </c>
      <c r="I224" s="17" t="s">
        <v>107</v>
      </c>
      <c r="J224" s="13" t="s">
        <v>761</v>
      </c>
      <c r="K224" s="13" t="s">
        <v>762</v>
      </c>
      <c r="L224" s="13" t="s">
        <v>174</v>
      </c>
      <c r="M224" s="13" t="s">
        <v>168</v>
      </c>
      <c r="N224" s="13" t="s">
        <v>91</v>
      </c>
      <c r="O224" s="13">
        <v>0.0</v>
      </c>
      <c r="P224" s="18" t="s">
        <v>147</v>
      </c>
      <c r="Q224" s="19">
        <v>3.0</v>
      </c>
      <c r="R224" s="20">
        <v>1.0</v>
      </c>
      <c r="S224" s="21">
        <v>47.0</v>
      </c>
      <c r="T224" s="21">
        <v>141.0</v>
      </c>
      <c r="U224" s="22">
        <v>33823.0</v>
      </c>
      <c r="V224" s="21">
        <v>47690.43</v>
      </c>
      <c r="W224" s="13">
        <v>196.0</v>
      </c>
      <c r="X224" s="13">
        <v>5.0</v>
      </c>
      <c r="Y224" s="13">
        <v>10.0</v>
      </c>
      <c r="Z224" s="13">
        <v>10.0</v>
      </c>
      <c r="AA224" s="13">
        <v>1.0</v>
      </c>
      <c r="AB224" s="13">
        <v>1.0</v>
      </c>
      <c r="AC224" s="21">
        <v>0.0</v>
      </c>
      <c r="AD224" s="21">
        <v>20.0</v>
      </c>
      <c r="AE224" s="13">
        <v>0.0</v>
      </c>
      <c r="AF224" s="13">
        <v>2.0</v>
      </c>
      <c r="AG224" s="13">
        <v>0.0</v>
      </c>
      <c r="AH224" s="13" t="b">
        <v>0</v>
      </c>
      <c r="AI224" s="13">
        <v>6.0</v>
      </c>
      <c r="AJ224" s="13" t="s">
        <v>353</v>
      </c>
      <c r="AK224" s="23" t="s">
        <v>763</v>
      </c>
      <c r="AL224" s="13" t="s">
        <v>528</v>
      </c>
      <c r="AM224" s="18" t="s">
        <v>151</v>
      </c>
    </row>
    <row r="225" ht="14.25" customHeight="1">
      <c r="A225" s="13" t="s">
        <v>764</v>
      </c>
      <c r="B225" s="14">
        <v>42264.0</v>
      </c>
      <c r="C225" s="15">
        <v>2015.0</v>
      </c>
      <c r="D225" s="15" t="s">
        <v>139</v>
      </c>
      <c r="E225" s="16">
        <v>9.0</v>
      </c>
      <c r="F225" s="13" t="s">
        <v>140</v>
      </c>
      <c r="G225" s="13" t="s">
        <v>141</v>
      </c>
      <c r="H225" s="13" t="s">
        <v>765</v>
      </c>
      <c r="I225" s="17" t="s">
        <v>107</v>
      </c>
      <c r="J225" s="13" t="s">
        <v>143</v>
      </c>
      <c r="K225" s="13"/>
      <c r="L225" s="13" t="s">
        <v>167</v>
      </c>
      <c r="M225" s="13" t="s">
        <v>193</v>
      </c>
      <c r="N225" s="13" t="s">
        <v>217</v>
      </c>
      <c r="O225" s="13">
        <v>0.0</v>
      </c>
      <c r="P225" s="18" t="s">
        <v>147</v>
      </c>
      <c r="Q225" s="19">
        <v>1.0</v>
      </c>
      <c r="R225" s="20">
        <v>0.06</v>
      </c>
      <c r="S225" s="21">
        <v>23.0</v>
      </c>
      <c r="T225" s="21">
        <v>23.0</v>
      </c>
      <c r="U225" s="22">
        <v>186363.64</v>
      </c>
      <c r="V225" s="21">
        <v>2571.818232</v>
      </c>
      <c r="W225" s="13">
        <v>1025.0</v>
      </c>
      <c r="X225" s="13">
        <v>1.0</v>
      </c>
      <c r="Y225" s="13">
        <v>10.0</v>
      </c>
      <c r="Z225" s="13">
        <v>10.0</v>
      </c>
      <c r="AA225" s="13">
        <v>1.0</v>
      </c>
      <c r="AB225" s="13">
        <v>1.0</v>
      </c>
      <c r="AC225" s="21">
        <v>0.0</v>
      </c>
      <c r="AD225" s="21">
        <v>0.0</v>
      </c>
      <c r="AE225" s="13">
        <v>0.0</v>
      </c>
      <c r="AF225" s="13">
        <v>0.0</v>
      </c>
      <c r="AG225" s="13">
        <v>0.0</v>
      </c>
      <c r="AH225" s="13" t="b">
        <v>0</v>
      </c>
      <c r="AI225" s="13">
        <v>74.0</v>
      </c>
      <c r="AJ225" s="13" t="s">
        <v>169</v>
      </c>
      <c r="AK225" s="23" t="s">
        <v>766</v>
      </c>
      <c r="AL225" s="13" t="s">
        <v>528</v>
      </c>
      <c r="AM225" s="18" t="s">
        <v>151</v>
      </c>
    </row>
    <row r="226" ht="14.25" customHeight="1">
      <c r="A226" s="13" t="s">
        <v>630</v>
      </c>
      <c r="B226" s="14">
        <v>42255.0</v>
      </c>
      <c r="C226" s="15">
        <v>2015.0</v>
      </c>
      <c r="D226" s="15" t="s">
        <v>139</v>
      </c>
      <c r="E226" s="16">
        <v>9.0</v>
      </c>
      <c r="F226" s="13" t="s">
        <v>140</v>
      </c>
      <c r="G226" s="13" t="s">
        <v>141</v>
      </c>
      <c r="H226" s="13" t="s">
        <v>631</v>
      </c>
      <c r="I226" s="17" t="s">
        <v>107</v>
      </c>
      <c r="J226" s="13" t="s">
        <v>143</v>
      </c>
      <c r="K226" s="13"/>
      <c r="L226" s="13" t="s">
        <v>144</v>
      </c>
      <c r="M226" s="13" t="s">
        <v>193</v>
      </c>
      <c r="N226" s="13" t="s">
        <v>22</v>
      </c>
      <c r="O226" s="13">
        <v>0.0</v>
      </c>
      <c r="P226" s="18" t="s">
        <v>147</v>
      </c>
      <c r="Q226" s="19">
        <v>1.0</v>
      </c>
      <c r="R226" s="20">
        <v>0.05</v>
      </c>
      <c r="S226" s="21">
        <v>33.0</v>
      </c>
      <c r="T226" s="21">
        <v>33.0</v>
      </c>
      <c r="U226" s="22">
        <v>108301.13</v>
      </c>
      <c r="V226" s="21">
        <v>1786.9686450000004</v>
      </c>
      <c r="W226" s="13">
        <v>638.0</v>
      </c>
      <c r="X226" s="13">
        <v>2.0</v>
      </c>
      <c r="Y226" s="13">
        <v>10.0</v>
      </c>
      <c r="Z226" s="13">
        <v>10.0</v>
      </c>
      <c r="AA226" s="13">
        <v>1.0</v>
      </c>
      <c r="AB226" s="13">
        <v>10.0</v>
      </c>
      <c r="AC226" s="21">
        <v>0.0</v>
      </c>
      <c r="AD226" s="21">
        <v>0.0</v>
      </c>
      <c r="AE226" s="13">
        <v>0.0</v>
      </c>
      <c r="AF226" s="13">
        <v>0.0</v>
      </c>
      <c r="AG226" s="13">
        <v>0.0</v>
      </c>
      <c r="AH226" s="13" t="b">
        <v>0</v>
      </c>
      <c r="AI226" s="13">
        <v>9.0</v>
      </c>
      <c r="AJ226" s="13" t="s">
        <v>169</v>
      </c>
      <c r="AK226" s="23" t="s">
        <v>632</v>
      </c>
      <c r="AL226" s="13" t="s">
        <v>528</v>
      </c>
      <c r="AM226" s="18" t="s">
        <v>151</v>
      </c>
    </row>
    <row r="227" ht="14.25" customHeight="1">
      <c r="A227" s="13" t="s">
        <v>767</v>
      </c>
      <c r="B227" s="14">
        <v>42261.0</v>
      </c>
      <c r="C227" s="15">
        <v>2015.0</v>
      </c>
      <c r="D227" s="15" t="s">
        <v>139</v>
      </c>
      <c r="E227" s="16">
        <v>9.0</v>
      </c>
      <c r="F227" s="13" t="s">
        <v>140</v>
      </c>
      <c r="G227" s="13" t="s">
        <v>141</v>
      </c>
      <c r="H227" s="13" t="s">
        <v>768</v>
      </c>
      <c r="I227" s="17" t="s">
        <v>107</v>
      </c>
      <c r="J227" s="13" t="s">
        <v>143</v>
      </c>
      <c r="K227" s="13"/>
      <c r="L227" s="13" t="s">
        <v>144</v>
      </c>
      <c r="M227" s="13" t="s">
        <v>145</v>
      </c>
      <c r="N227" s="13" t="s">
        <v>146</v>
      </c>
      <c r="O227" s="13">
        <v>0.0</v>
      </c>
      <c r="P227" s="18" t="s">
        <v>147</v>
      </c>
      <c r="Q227" s="19">
        <v>1.0</v>
      </c>
      <c r="R227" s="20">
        <v>0.25</v>
      </c>
      <c r="S227" s="21">
        <v>31.0</v>
      </c>
      <c r="T227" s="21">
        <v>31.0</v>
      </c>
      <c r="U227" s="22">
        <v>4900.0</v>
      </c>
      <c r="V227" s="21">
        <v>379.75</v>
      </c>
      <c r="W227" s="13">
        <v>0.0</v>
      </c>
      <c r="X227" s="13">
        <v>10.0</v>
      </c>
      <c r="Y227" s="13">
        <v>9.0</v>
      </c>
      <c r="Z227" s="13">
        <v>10.0</v>
      </c>
      <c r="AA227" s="13">
        <v>1.0</v>
      </c>
      <c r="AB227" s="13">
        <v>1.0</v>
      </c>
      <c r="AC227" s="21">
        <v>0.0</v>
      </c>
      <c r="AD227" s="21">
        <v>0.0</v>
      </c>
      <c r="AE227" s="13">
        <v>0.0</v>
      </c>
      <c r="AF227" s="13">
        <v>0.0</v>
      </c>
      <c r="AG227" s="13">
        <v>0.0</v>
      </c>
      <c r="AH227" s="13" t="b">
        <v>0</v>
      </c>
      <c r="AI227" s="13">
        <v>1.0</v>
      </c>
      <c r="AJ227" s="13" t="s">
        <v>148</v>
      </c>
      <c r="AK227" s="23" t="s">
        <v>769</v>
      </c>
      <c r="AL227" s="13" t="s">
        <v>528</v>
      </c>
      <c r="AM227" s="18" t="s">
        <v>151</v>
      </c>
    </row>
    <row r="228" ht="14.25" customHeight="1">
      <c r="A228" s="13" t="s">
        <v>770</v>
      </c>
      <c r="B228" s="14">
        <v>42256.0</v>
      </c>
      <c r="C228" s="15">
        <v>2015.0</v>
      </c>
      <c r="D228" s="15" t="s">
        <v>139</v>
      </c>
      <c r="E228" s="16">
        <v>9.0</v>
      </c>
      <c r="F228" s="13" t="s">
        <v>140</v>
      </c>
      <c r="G228" s="13" t="s">
        <v>141</v>
      </c>
      <c r="H228" s="13" t="s">
        <v>771</v>
      </c>
      <c r="I228" s="17" t="s">
        <v>107</v>
      </c>
      <c r="J228" s="13" t="s">
        <v>143</v>
      </c>
      <c r="K228" s="13"/>
      <c r="L228" s="13" t="s">
        <v>144</v>
      </c>
      <c r="M228" s="13" t="s">
        <v>145</v>
      </c>
      <c r="N228" s="13" t="s">
        <v>146</v>
      </c>
      <c r="O228" s="13">
        <v>0.0</v>
      </c>
      <c r="P228" s="18" t="s">
        <v>147</v>
      </c>
      <c r="Q228" s="19">
        <v>1.0</v>
      </c>
      <c r="R228" s="20">
        <v>0.333333333333333</v>
      </c>
      <c r="S228" s="21">
        <v>31.0</v>
      </c>
      <c r="T228" s="21">
        <v>31.0</v>
      </c>
      <c r="U228" s="22">
        <v>4900.0</v>
      </c>
      <c r="V228" s="21">
        <v>506.3333333333328</v>
      </c>
      <c r="W228" s="13">
        <v>0.0</v>
      </c>
      <c r="X228" s="13">
        <v>10.0</v>
      </c>
      <c r="Y228" s="13">
        <v>9.0</v>
      </c>
      <c r="Z228" s="13">
        <v>10.0</v>
      </c>
      <c r="AA228" s="13">
        <v>1.0</v>
      </c>
      <c r="AB228" s="13">
        <v>1.0</v>
      </c>
      <c r="AC228" s="21">
        <v>0.0</v>
      </c>
      <c r="AD228" s="21">
        <v>0.0</v>
      </c>
      <c r="AE228" s="13">
        <v>0.0</v>
      </c>
      <c r="AF228" s="13">
        <v>0.0</v>
      </c>
      <c r="AG228" s="13">
        <v>0.0</v>
      </c>
      <c r="AH228" s="13" t="b">
        <v>0</v>
      </c>
      <c r="AI228" s="13">
        <v>1.0</v>
      </c>
      <c r="AJ228" s="13" t="s">
        <v>148</v>
      </c>
      <c r="AK228" s="23" t="s">
        <v>772</v>
      </c>
      <c r="AL228" s="13" t="s">
        <v>528</v>
      </c>
      <c r="AM228" s="18" t="s">
        <v>151</v>
      </c>
    </row>
    <row r="229" ht="14.25" customHeight="1">
      <c r="A229" s="13" t="s">
        <v>633</v>
      </c>
      <c r="B229" s="14">
        <v>42248.0</v>
      </c>
      <c r="C229" s="15">
        <v>2015.0</v>
      </c>
      <c r="D229" s="15" t="s">
        <v>139</v>
      </c>
      <c r="E229" s="16">
        <v>9.0</v>
      </c>
      <c r="F229" s="13" t="s">
        <v>140</v>
      </c>
      <c r="G229" s="13" t="s">
        <v>141</v>
      </c>
      <c r="H229" s="13" t="s">
        <v>634</v>
      </c>
      <c r="I229" s="17" t="s">
        <v>107</v>
      </c>
      <c r="J229" s="13" t="s">
        <v>143</v>
      </c>
      <c r="K229" s="13" t="s">
        <v>635</v>
      </c>
      <c r="L229" s="13" t="s">
        <v>144</v>
      </c>
      <c r="M229" s="13" t="s">
        <v>193</v>
      </c>
      <c r="N229" s="13" t="s">
        <v>11</v>
      </c>
      <c r="O229" s="13">
        <v>0.0</v>
      </c>
      <c r="P229" s="18" t="s">
        <v>147</v>
      </c>
      <c r="Q229" s="19">
        <v>1.0</v>
      </c>
      <c r="R229" s="20">
        <v>0.2857142857142857</v>
      </c>
      <c r="S229" s="21">
        <v>28.0</v>
      </c>
      <c r="T229" s="21">
        <v>28.0</v>
      </c>
      <c r="U229" s="22">
        <v>965194.81</v>
      </c>
      <c r="V229" s="21">
        <v>77215.58480000001</v>
      </c>
      <c r="W229" s="13">
        <v>3716.0</v>
      </c>
      <c r="X229" s="13">
        <v>1.0</v>
      </c>
      <c r="Y229" s="13">
        <v>10.0</v>
      </c>
      <c r="Z229" s="13">
        <v>10.0</v>
      </c>
      <c r="AA229" s="13">
        <v>6.0</v>
      </c>
      <c r="AB229" s="13">
        <v>1.0</v>
      </c>
      <c r="AC229" s="21">
        <v>0.0</v>
      </c>
      <c r="AD229" s="21">
        <v>0.0</v>
      </c>
      <c r="AE229" s="13">
        <v>0.0</v>
      </c>
      <c r="AF229" s="13">
        <v>0.0</v>
      </c>
      <c r="AG229" s="13">
        <v>0.0</v>
      </c>
      <c r="AH229" s="13" t="b">
        <v>0</v>
      </c>
      <c r="AI229" s="13">
        <v>58.0</v>
      </c>
      <c r="AJ229" s="13" t="s">
        <v>169</v>
      </c>
      <c r="AK229" s="23" t="s">
        <v>636</v>
      </c>
      <c r="AL229" s="13" t="s">
        <v>528</v>
      </c>
      <c r="AM229" s="18" t="s">
        <v>151</v>
      </c>
    </row>
    <row r="230" ht="14.25" customHeight="1">
      <c r="A230" s="13" t="s">
        <v>773</v>
      </c>
      <c r="B230" s="14">
        <v>42252.0</v>
      </c>
      <c r="C230" s="15">
        <v>2015.0</v>
      </c>
      <c r="D230" s="15" t="s">
        <v>139</v>
      </c>
      <c r="E230" s="16">
        <v>9.0</v>
      </c>
      <c r="F230" s="13" t="s">
        <v>140</v>
      </c>
      <c r="G230" s="13" t="s">
        <v>141</v>
      </c>
      <c r="H230" s="13" t="s">
        <v>774</v>
      </c>
      <c r="I230" s="17" t="s">
        <v>107</v>
      </c>
      <c r="J230" s="13" t="s">
        <v>143</v>
      </c>
      <c r="K230" s="13"/>
      <c r="L230" s="13" t="s">
        <v>144</v>
      </c>
      <c r="M230" s="13" t="s">
        <v>145</v>
      </c>
      <c r="N230" s="13" t="s">
        <v>146</v>
      </c>
      <c r="O230" s="13">
        <v>0.0</v>
      </c>
      <c r="P230" s="18" t="s">
        <v>147</v>
      </c>
      <c r="Q230" s="19">
        <v>1.0</v>
      </c>
      <c r="R230" s="20">
        <v>1.0</v>
      </c>
      <c r="S230" s="21">
        <v>32.0</v>
      </c>
      <c r="T230" s="21">
        <v>32.0</v>
      </c>
      <c r="U230" s="22">
        <v>4900.0</v>
      </c>
      <c r="V230" s="21">
        <v>1568.0</v>
      </c>
      <c r="W230" s="13">
        <v>0.0</v>
      </c>
      <c r="X230" s="13">
        <v>10.0</v>
      </c>
      <c r="Y230" s="13">
        <v>9.0</v>
      </c>
      <c r="Z230" s="13">
        <v>10.0</v>
      </c>
      <c r="AA230" s="13">
        <v>2.0</v>
      </c>
      <c r="AB230" s="13">
        <v>1.0</v>
      </c>
      <c r="AC230" s="21">
        <v>0.0</v>
      </c>
      <c r="AD230" s="21">
        <v>0.0</v>
      </c>
      <c r="AE230" s="13">
        <v>0.0</v>
      </c>
      <c r="AF230" s="13">
        <v>0.0</v>
      </c>
      <c r="AG230" s="13">
        <v>0.0</v>
      </c>
      <c r="AH230" s="13" t="b">
        <v>0</v>
      </c>
      <c r="AI230" s="13">
        <v>1.0</v>
      </c>
      <c r="AJ230" s="13" t="s">
        <v>148</v>
      </c>
      <c r="AK230" s="23" t="s">
        <v>775</v>
      </c>
      <c r="AL230" s="13" t="s">
        <v>528</v>
      </c>
      <c r="AM230" s="18" t="s">
        <v>151</v>
      </c>
    </row>
    <row r="231" ht="14.25" customHeight="1">
      <c r="A231" s="13" t="s">
        <v>776</v>
      </c>
      <c r="B231" s="14">
        <v>42268.0</v>
      </c>
      <c r="C231" s="15">
        <v>2015.0</v>
      </c>
      <c r="D231" s="15" t="s">
        <v>139</v>
      </c>
      <c r="E231" s="16">
        <v>9.0</v>
      </c>
      <c r="F231" s="13" t="s">
        <v>140</v>
      </c>
      <c r="G231" s="13" t="s">
        <v>141</v>
      </c>
      <c r="H231" s="13" t="s">
        <v>777</v>
      </c>
      <c r="I231" s="17" t="s">
        <v>107</v>
      </c>
      <c r="J231" s="13" t="s">
        <v>143</v>
      </c>
      <c r="K231" s="13"/>
      <c r="L231" s="13" t="s">
        <v>144</v>
      </c>
      <c r="M231" s="13" t="s">
        <v>145</v>
      </c>
      <c r="N231" s="13" t="s">
        <v>146</v>
      </c>
      <c r="O231" s="13">
        <v>0.0</v>
      </c>
      <c r="P231" s="18" t="s">
        <v>147</v>
      </c>
      <c r="Q231" s="19">
        <v>1.0</v>
      </c>
      <c r="R231" s="20">
        <v>0.5</v>
      </c>
      <c r="S231" s="21">
        <v>31.0</v>
      </c>
      <c r="T231" s="21">
        <v>31.0</v>
      </c>
      <c r="U231" s="22">
        <v>4900.0</v>
      </c>
      <c r="V231" s="21">
        <v>759.5</v>
      </c>
      <c r="W231" s="13">
        <v>0.0</v>
      </c>
      <c r="X231" s="13">
        <v>10.0</v>
      </c>
      <c r="Y231" s="13">
        <v>9.0</v>
      </c>
      <c r="Z231" s="13">
        <v>10.0</v>
      </c>
      <c r="AA231" s="13">
        <v>1.0</v>
      </c>
      <c r="AB231" s="13">
        <v>1.0</v>
      </c>
      <c r="AC231" s="21">
        <v>0.0</v>
      </c>
      <c r="AD231" s="21">
        <v>0.0</v>
      </c>
      <c r="AE231" s="13">
        <v>0.0</v>
      </c>
      <c r="AF231" s="13">
        <v>0.0</v>
      </c>
      <c r="AG231" s="13">
        <v>0.0</v>
      </c>
      <c r="AH231" s="13" t="b">
        <v>0</v>
      </c>
      <c r="AI231" s="13">
        <v>1.0</v>
      </c>
      <c r="AJ231" s="13" t="s">
        <v>148</v>
      </c>
      <c r="AK231" s="23" t="s">
        <v>778</v>
      </c>
      <c r="AL231" s="13" t="s">
        <v>528</v>
      </c>
      <c r="AM231" s="18" t="s">
        <v>151</v>
      </c>
    </row>
    <row r="232" ht="14.25" customHeight="1">
      <c r="A232" s="13" t="s">
        <v>779</v>
      </c>
      <c r="B232" s="14">
        <v>42277.0</v>
      </c>
      <c r="C232" s="15">
        <v>2015.0</v>
      </c>
      <c r="D232" s="15" t="s">
        <v>139</v>
      </c>
      <c r="E232" s="16">
        <v>9.0</v>
      </c>
      <c r="F232" s="13" t="s">
        <v>140</v>
      </c>
      <c r="G232" s="13" t="s">
        <v>141</v>
      </c>
      <c r="H232" s="13" t="s">
        <v>780</v>
      </c>
      <c r="I232" s="17" t="s">
        <v>107</v>
      </c>
      <c r="J232" s="13" t="s">
        <v>143</v>
      </c>
      <c r="K232" s="13"/>
      <c r="L232" s="13" t="s">
        <v>144</v>
      </c>
      <c r="M232" s="13" t="s">
        <v>145</v>
      </c>
      <c r="N232" s="13" t="s">
        <v>146</v>
      </c>
      <c r="O232" s="13">
        <v>0.0</v>
      </c>
      <c r="P232" s="18" t="s">
        <v>147</v>
      </c>
      <c r="Q232" s="19">
        <v>1.0</v>
      </c>
      <c r="R232" s="20">
        <v>0.5</v>
      </c>
      <c r="S232" s="21">
        <v>31.0</v>
      </c>
      <c r="T232" s="21">
        <v>31.0</v>
      </c>
      <c r="U232" s="22">
        <v>4900.0</v>
      </c>
      <c r="V232" s="21">
        <v>759.5</v>
      </c>
      <c r="W232" s="13">
        <v>0.0</v>
      </c>
      <c r="X232" s="13">
        <v>10.0</v>
      </c>
      <c r="Y232" s="13">
        <v>9.0</v>
      </c>
      <c r="Z232" s="13">
        <v>10.0</v>
      </c>
      <c r="AA232" s="13">
        <v>1.0</v>
      </c>
      <c r="AB232" s="13">
        <v>1.0</v>
      </c>
      <c r="AC232" s="21">
        <v>0.0</v>
      </c>
      <c r="AD232" s="21">
        <v>0.0</v>
      </c>
      <c r="AE232" s="13">
        <v>0.0</v>
      </c>
      <c r="AF232" s="13">
        <v>0.0</v>
      </c>
      <c r="AG232" s="13">
        <v>0.0</v>
      </c>
      <c r="AH232" s="13" t="b">
        <v>0</v>
      </c>
      <c r="AI232" s="13">
        <v>1.0</v>
      </c>
      <c r="AJ232" s="13" t="s">
        <v>148</v>
      </c>
      <c r="AK232" s="23" t="s">
        <v>781</v>
      </c>
      <c r="AL232" s="13" t="s">
        <v>528</v>
      </c>
      <c r="AM232" s="18" t="s">
        <v>151</v>
      </c>
    </row>
    <row r="233" ht="14.25" customHeight="1">
      <c r="A233" s="13" t="s">
        <v>637</v>
      </c>
      <c r="B233" s="14">
        <v>42251.0</v>
      </c>
      <c r="C233" s="15">
        <v>2015.0</v>
      </c>
      <c r="D233" s="15" t="s">
        <v>139</v>
      </c>
      <c r="E233" s="16">
        <v>9.0</v>
      </c>
      <c r="F233" s="13" t="s">
        <v>140</v>
      </c>
      <c r="G233" s="13" t="s">
        <v>141</v>
      </c>
      <c r="H233" s="13" t="s">
        <v>638</v>
      </c>
      <c r="I233" s="17" t="s">
        <v>107</v>
      </c>
      <c r="J233" s="13" t="s">
        <v>143</v>
      </c>
      <c r="K233" s="13"/>
      <c r="L233" s="13" t="s">
        <v>167</v>
      </c>
      <c r="M233" s="13" t="s">
        <v>168</v>
      </c>
      <c r="N233" s="13" t="s">
        <v>91</v>
      </c>
      <c r="O233" s="13">
        <v>0.0</v>
      </c>
      <c r="P233" s="18" t="s">
        <v>147</v>
      </c>
      <c r="Q233" s="19">
        <v>1.0</v>
      </c>
      <c r="R233" s="20">
        <v>0.0555555555555555</v>
      </c>
      <c r="S233" s="21">
        <v>25.0</v>
      </c>
      <c r="T233" s="21">
        <v>25.0</v>
      </c>
      <c r="U233" s="22">
        <v>240901.04</v>
      </c>
      <c r="V233" s="21">
        <v>3345.8477777777744</v>
      </c>
      <c r="W233" s="13">
        <v>1396.0</v>
      </c>
      <c r="X233" s="13">
        <v>3.0</v>
      </c>
      <c r="Y233" s="13">
        <v>10.0</v>
      </c>
      <c r="Z233" s="13">
        <v>10.0</v>
      </c>
      <c r="AA233" s="13">
        <v>1.0</v>
      </c>
      <c r="AB233" s="13">
        <v>1.0</v>
      </c>
      <c r="AC233" s="21">
        <v>0.0</v>
      </c>
      <c r="AD233" s="21">
        <v>0.0</v>
      </c>
      <c r="AE233" s="13">
        <v>0.0</v>
      </c>
      <c r="AF233" s="13">
        <v>0.0</v>
      </c>
      <c r="AG233" s="13">
        <v>0.0</v>
      </c>
      <c r="AH233" s="13" t="b">
        <v>0</v>
      </c>
      <c r="AI233" s="13">
        <v>8.0</v>
      </c>
      <c r="AJ233" s="13" t="s">
        <v>169</v>
      </c>
      <c r="AK233" s="23" t="s">
        <v>639</v>
      </c>
      <c r="AL233" s="13" t="s">
        <v>528</v>
      </c>
      <c r="AM233" s="18" t="s">
        <v>151</v>
      </c>
    </row>
    <row r="234" ht="14.25" customHeight="1">
      <c r="A234" s="13" t="s">
        <v>782</v>
      </c>
      <c r="B234" s="14">
        <v>42277.0</v>
      </c>
      <c r="C234" s="15">
        <v>2015.0</v>
      </c>
      <c r="D234" s="15" t="s">
        <v>139</v>
      </c>
      <c r="E234" s="16">
        <v>9.0</v>
      </c>
      <c r="F234" s="13" t="s">
        <v>140</v>
      </c>
      <c r="G234" s="13" t="s">
        <v>141</v>
      </c>
      <c r="H234" s="13" t="s">
        <v>783</v>
      </c>
      <c r="I234" s="17" t="s">
        <v>107</v>
      </c>
      <c r="J234" s="13" t="s">
        <v>143</v>
      </c>
      <c r="K234" s="13"/>
      <c r="L234" s="13" t="s">
        <v>144</v>
      </c>
      <c r="M234" s="13" t="s">
        <v>145</v>
      </c>
      <c r="N234" s="13" t="s">
        <v>146</v>
      </c>
      <c r="O234" s="13">
        <v>0.0</v>
      </c>
      <c r="P234" s="18" t="s">
        <v>147</v>
      </c>
      <c r="Q234" s="19">
        <v>1.0</v>
      </c>
      <c r="R234" s="20">
        <v>1.0</v>
      </c>
      <c r="S234" s="21">
        <v>31.0</v>
      </c>
      <c r="T234" s="21">
        <v>31.0</v>
      </c>
      <c r="U234" s="22">
        <v>4900.0</v>
      </c>
      <c r="V234" s="21">
        <v>1519.0</v>
      </c>
      <c r="W234" s="13">
        <v>0.0</v>
      </c>
      <c r="X234" s="13">
        <v>10.0</v>
      </c>
      <c r="Y234" s="13">
        <v>9.0</v>
      </c>
      <c r="Z234" s="13">
        <v>10.0</v>
      </c>
      <c r="AA234" s="13">
        <v>1.0</v>
      </c>
      <c r="AB234" s="13">
        <v>1.0</v>
      </c>
      <c r="AC234" s="21">
        <v>0.0</v>
      </c>
      <c r="AD234" s="21">
        <v>0.0</v>
      </c>
      <c r="AE234" s="13">
        <v>0.0</v>
      </c>
      <c r="AF234" s="13">
        <v>0.0</v>
      </c>
      <c r="AG234" s="13">
        <v>0.0</v>
      </c>
      <c r="AH234" s="13" t="b">
        <v>0</v>
      </c>
      <c r="AI234" s="13">
        <v>1.0</v>
      </c>
      <c r="AJ234" s="13" t="s">
        <v>148</v>
      </c>
      <c r="AK234" s="23" t="s">
        <v>784</v>
      </c>
      <c r="AL234" s="13" t="s">
        <v>528</v>
      </c>
      <c r="AM234" s="18" t="s">
        <v>151</v>
      </c>
    </row>
    <row r="235" ht="14.25" customHeight="1">
      <c r="A235" s="13" t="s">
        <v>785</v>
      </c>
      <c r="B235" s="14">
        <v>42269.0</v>
      </c>
      <c r="C235" s="15">
        <v>2015.0</v>
      </c>
      <c r="D235" s="15" t="s">
        <v>139</v>
      </c>
      <c r="E235" s="16">
        <v>9.0</v>
      </c>
      <c r="F235" s="13" t="s">
        <v>140</v>
      </c>
      <c r="G235" s="13" t="s">
        <v>141</v>
      </c>
      <c r="H235" s="13" t="s">
        <v>786</v>
      </c>
      <c r="I235" s="17" t="s">
        <v>107</v>
      </c>
      <c r="J235" s="13" t="s">
        <v>555</v>
      </c>
      <c r="K235" s="13" t="s">
        <v>787</v>
      </c>
      <c r="L235" s="13" t="s">
        <v>192</v>
      </c>
      <c r="M235" s="13" t="s">
        <v>145</v>
      </c>
      <c r="N235" s="13" t="s">
        <v>788</v>
      </c>
      <c r="O235" s="13">
        <v>0.0</v>
      </c>
      <c r="P235" s="18" t="s">
        <v>147</v>
      </c>
      <c r="Q235" s="19">
        <v>3.0</v>
      </c>
      <c r="R235" s="20">
        <v>1.0</v>
      </c>
      <c r="S235" s="21">
        <v>53.0</v>
      </c>
      <c r="T235" s="21">
        <v>159.0</v>
      </c>
      <c r="U235" s="22">
        <v>16800.0</v>
      </c>
      <c r="V235" s="21">
        <v>26712.0</v>
      </c>
      <c r="W235" s="13">
        <v>0.0</v>
      </c>
      <c r="X235" s="13">
        <v>10.0</v>
      </c>
      <c r="Y235" s="13">
        <v>10.0</v>
      </c>
      <c r="Z235" s="13">
        <v>10.0</v>
      </c>
      <c r="AA235" s="13">
        <v>3.0</v>
      </c>
      <c r="AB235" s="13">
        <v>10.0</v>
      </c>
      <c r="AC235" s="21">
        <v>0.0</v>
      </c>
      <c r="AD235" s="21">
        <v>10.0</v>
      </c>
      <c r="AE235" s="13">
        <v>0.0</v>
      </c>
      <c r="AF235" s="13">
        <v>1.0</v>
      </c>
      <c r="AG235" s="13">
        <v>0.0</v>
      </c>
      <c r="AH235" s="13" t="b">
        <v>0</v>
      </c>
      <c r="AI235" s="13">
        <v>1.0</v>
      </c>
      <c r="AJ235" s="13" t="s">
        <v>169</v>
      </c>
      <c r="AK235" s="23" t="s">
        <v>789</v>
      </c>
      <c r="AL235" s="13" t="s">
        <v>528</v>
      </c>
      <c r="AM235" s="18" t="s">
        <v>151</v>
      </c>
    </row>
    <row r="236" ht="14.25" customHeight="1">
      <c r="A236" s="13" t="s">
        <v>644</v>
      </c>
      <c r="B236" s="14">
        <v>42265.0</v>
      </c>
      <c r="C236" s="15">
        <v>2015.0</v>
      </c>
      <c r="D236" s="15" t="s">
        <v>139</v>
      </c>
      <c r="E236" s="16">
        <v>9.0</v>
      </c>
      <c r="F236" s="13" t="s">
        <v>140</v>
      </c>
      <c r="G236" s="13" t="s">
        <v>141</v>
      </c>
      <c r="H236" s="13" t="s">
        <v>645</v>
      </c>
      <c r="I236" s="17" t="s">
        <v>107</v>
      </c>
      <c r="J236" s="13" t="s">
        <v>143</v>
      </c>
      <c r="K236" s="13"/>
      <c r="L236" s="13" t="s">
        <v>167</v>
      </c>
      <c r="M236" s="13" t="s">
        <v>168</v>
      </c>
      <c r="N236" s="13" t="s">
        <v>91</v>
      </c>
      <c r="O236" s="13">
        <v>0.0</v>
      </c>
      <c r="P236" s="18" t="s">
        <v>147</v>
      </c>
      <c r="Q236" s="19">
        <v>1.0</v>
      </c>
      <c r="R236" s="20">
        <v>0.125</v>
      </c>
      <c r="S236" s="21">
        <v>23.0</v>
      </c>
      <c r="T236" s="21">
        <v>23.0</v>
      </c>
      <c r="U236" s="22">
        <v>115791.26</v>
      </c>
      <c r="V236" s="21">
        <v>3328.998725</v>
      </c>
      <c r="W236" s="13">
        <v>671.0</v>
      </c>
      <c r="X236" s="13">
        <v>1.0</v>
      </c>
      <c r="Y236" s="13">
        <v>10.0</v>
      </c>
      <c r="Z236" s="13">
        <v>10.0</v>
      </c>
      <c r="AA236" s="13">
        <v>1.0</v>
      </c>
      <c r="AB236" s="13">
        <v>1.0</v>
      </c>
      <c r="AC236" s="21">
        <v>0.0</v>
      </c>
      <c r="AD236" s="21">
        <v>0.0</v>
      </c>
      <c r="AE236" s="13">
        <v>0.0</v>
      </c>
      <c r="AF236" s="13">
        <v>0.0</v>
      </c>
      <c r="AG236" s="13">
        <v>0.0</v>
      </c>
      <c r="AH236" s="13" t="b">
        <v>0</v>
      </c>
      <c r="AI236" s="13">
        <v>11.0</v>
      </c>
      <c r="AJ236" s="13" t="s">
        <v>169</v>
      </c>
      <c r="AK236" s="23" t="s">
        <v>646</v>
      </c>
      <c r="AL236" s="13" t="s">
        <v>528</v>
      </c>
      <c r="AM236" s="18" t="s">
        <v>151</v>
      </c>
    </row>
    <row r="237" ht="14.25" customHeight="1">
      <c r="A237" s="13" t="s">
        <v>790</v>
      </c>
      <c r="B237" s="14">
        <v>42263.0</v>
      </c>
      <c r="C237" s="15">
        <v>2015.0</v>
      </c>
      <c r="D237" s="15" t="s">
        <v>139</v>
      </c>
      <c r="E237" s="16">
        <v>9.0</v>
      </c>
      <c r="F237" s="13" t="s">
        <v>140</v>
      </c>
      <c r="G237" s="13" t="s">
        <v>141</v>
      </c>
      <c r="H237" s="13" t="s">
        <v>412</v>
      </c>
      <c r="I237" s="17" t="s">
        <v>107</v>
      </c>
      <c r="J237" s="13" t="s">
        <v>525</v>
      </c>
      <c r="K237" s="13" t="s">
        <v>756</v>
      </c>
      <c r="L237" s="13" t="s">
        <v>167</v>
      </c>
      <c r="M237" s="13" t="s">
        <v>193</v>
      </c>
      <c r="N237" s="13" t="s">
        <v>80</v>
      </c>
      <c r="O237" s="13">
        <v>0.0</v>
      </c>
      <c r="P237" s="18" t="s">
        <v>147</v>
      </c>
      <c r="Q237" s="19">
        <v>1.0</v>
      </c>
      <c r="R237" s="20">
        <v>0.3612</v>
      </c>
      <c r="S237" s="21">
        <v>26.0</v>
      </c>
      <c r="T237" s="21">
        <v>26.0</v>
      </c>
      <c r="U237" s="22">
        <v>415134.74</v>
      </c>
      <c r="V237" s="21">
        <v>38986.133702880004</v>
      </c>
      <c r="W237" s="13">
        <v>1079.0</v>
      </c>
      <c r="X237" s="13">
        <v>1.0</v>
      </c>
      <c r="Y237" s="13">
        <v>10.0</v>
      </c>
      <c r="Z237" s="13">
        <v>10.0</v>
      </c>
      <c r="AA237" s="13">
        <v>4.0</v>
      </c>
      <c r="AB237" s="13">
        <v>1.0</v>
      </c>
      <c r="AC237" s="21">
        <v>0.0</v>
      </c>
      <c r="AD237" s="21">
        <v>0.0</v>
      </c>
      <c r="AE237" s="13">
        <v>0.0</v>
      </c>
      <c r="AF237" s="13">
        <v>0.0</v>
      </c>
      <c r="AG237" s="13">
        <v>0.0</v>
      </c>
      <c r="AH237" s="13" t="b">
        <v>0</v>
      </c>
      <c r="AI237" s="13">
        <v>150.0</v>
      </c>
      <c r="AJ237" s="13" t="s">
        <v>169</v>
      </c>
      <c r="AK237" s="23" t="s">
        <v>791</v>
      </c>
      <c r="AL237" s="13" t="s">
        <v>528</v>
      </c>
      <c r="AM237" s="18" t="s">
        <v>151</v>
      </c>
    </row>
    <row r="238" ht="14.25" customHeight="1">
      <c r="A238" s="13" t="s">
        <v>792</v>
      </c>
      <c r="B238" s="14">
        <v>42262.0</v>
      </c>
      <c r="C238" s="15">
        <v>2015.0</v>
      </c>
      <c r="D238" s="15" t="s">
        <v>139</v>
      </c>
      <c r="E238" s="16">
        <v>9.0</v>
      </c>
      <c r="F238" s="13" t="s">
        <v>140</v>
      </c>
      <c r="G238" s="13" t="s">
        <v>141</v>
      </c>
      <c r="H238" s="13" t="s">
        <v>793</v>
      </c>
      <c r="I238" s="17" t="s">
        <v>107</v>
      </c>
      <c r="J238" s="13" t="s">
        <v>198</v>
      </c>
      <c r="K238" s="13" t="s">
        <v>794</v>
      </c>
      <c r="L238" s="13" t="s">
        <v>144</v>
      </c>
      <c r="M238" s="13" t="s">
        <v>145</v>
      </c>
      <c r="N238" s="13" t="s">
        <v>795</v>
      </c>
      <c r="O238" s="13">
        <v>0.0</v>
      </c>
      <c r="P238" s="18" t="s">
        <v>147</v>
      </c>
      <c r="Q238" s="19">
        <v>3.0</v>
      </c>
      <c r="R238" s="20">
        <v>1.0</v>
      </c>
      <c r="S238" s="21">
        <v>73.0</v>
      </c>
      <c r="T238" s="21">
        <v>219.0</v>
      </c>
      <c r="U238" s="22">
        <v>2800.0</v>
      </c>
      <c r="V238" s="21">
        <v>6132.0</v>
      </c>
      <c r="W238" s="13">
        <v>0.0</v>
      </c>
      <c r="X238" s="13">
        <v>10.0</v>
      </c>
      <c r="Y238" s="13">
        <v>9.0</v>
      </c>
      <c r="Z238" s="13">
        <v>10.0</v>
      </c>
      <c r="AA238" s="13">
        <v>5.0</v>
      </c>
      <c r="AB238" s="13">
        <v>1.0</v>
      </c>
      <c r="AC238" s="21">
        <v>0.0</v>
      </c>
      <c r="AD238" s="21">
        <v>30.0</v>
      </c>
      <c r="AE238" s="13">
        <v>8.0</v>
      </c>
      <c r="AF238" s="13">
        <v>5.0</v>
      </c>
      <c r="AG238" s="13">
        <v>1.0</v>
      </c>
      <c r="AH238" s="13" t="b">
        <v>0</v>
      </c>
      <c r="AI238" s="13">
        <v>1.0</v>
      </c>
      <c r="AJ238" s="13" t="s">
        <v>148</v>
      </c>
      <c r="AK238" s="23" t="s">
        <v>796</v>
      </c>
      <c r="AL238" s="13" t="s">
        <v>528</v>
      </c>
      <c r="AM238" s="18" t="s">
        <v>151</v>
      </c>
    </row>
    <row r="239" ht="14.25" customHeight="1">
      <c r="A239" s="13" t="s">
        <v>797</v>
      </c>
      <c r="B239" s="14">
        <v>42264.0</v>
      </c>
      <c r="C239" s="15">
        <v>2015.0</v>
      </c>
      <c r="D239" s="15" t="s">
        <v>139</v>
      </c>
      <c r="E239" s="16">
        <v>9.0</v>
      </c>
      <c r="F239" s="13" t="s">
        <v>140</v>
      </c>
      <c r="G239" s="13" t="s">
        <v>141</v>
      </c>
      <c r="H239" s="13" t="s">
        <v>798</v>
      </c>
      <c r="I239" s="17" t="s">
        <v>107</v>
      </c>
      <c r="J239" s="13" t="s">
        <v>143</v>
      </c>
      <c r="K239" s="13" t="s">
        <v>799</v>
      </c>
      <c r="L239" s="13" t="s">
        <v>221</v>
      </c>
      <c r="M239" s="13" t="s">
        <v>145</v>
      </c>
      <c r="N239" s="13" t="s">
        <v>800</v>
      </c>
      <c r="O239" s="13">
        <v>0.0</v>
      </c>
      <c r="P239" s="18" t="s">
        <v>147</v>
      </c>
      <c r="Q239" s="19">
        <v>1.0</v>
      </c>
      <c r="R239" s="20">
        <v>0.0666666666666666</v>
      </c>
      <c r="S239" s="21">
        <v>32.0</v>
      </c>
      <c r="T239" s="21">
        <v>32.0</v>
      </c>
      <c r="U239" s="22">
        <v>3500.0</v>
      </c>
      <c r="V239" s="21">
        <v>74.66666666666659</v>
      </c>
      <c r="W239" s="13">
        <v>0.0</v>
      </c>
      <c r="X239" s="13">
        <v>10.0</v>
      </c>
      <c r="Y239" s="13">
        <v>10.0</v>
      </c>
      <c r="Z239" s="13">
        <v>10.0</v>
      </c>
      <c r="AA239" s="13">
        <v>1.0</v>
      </c>
      <c r="AB239" s="13">
        <v>1.0</v>
      </c>
      <c r="AC239" s="21">
        <v>0.0</v>
      </c>
      <c r="AD239" s="21">
        <v>0.0</v>
      </c>
      <c r="AE239" s="13">
        <v>0.0</v>
      </c>
      <c r="AF239" s="13">
        <v>0.0</v>
      </c>
      <c r="AG239" s="13">
        <v>0.0</v>
      </c>
      <c r="AH239" s="13" t="b">
        <v>0</v>
      </c>
      <c r="AI239" s="13">
        <v>1.0</v>
      </c>
      <c r="AJ239" s="13" t="s">
        <v>169</v>
      </c>
      <c r="AK239" s="23" t="s">
        <v>801</v>
      </c>
      <c r="AL239" s="13" t="s">
        <v>528</v>
      </c>
      <c r="AM239" s="18" t="s">
        <v>151</v>
      </c>
    </row>
    <row r="240" ht="14.25" customHeight="1">
      <c r="A240" s="13" t="s">
        <v>802</v>
      </c>
      <c r="B240" s="14">
        <v>42258.0</v>
      </c>
      <c r="C240" s="15">
        <v>2015.0</v>
      </c>
      <c r="D240" s="15" t="s">
        <v>139</v>
      </c>
      <c r="E240" s="16">
        <v>9.0</v>
      </c>
      <c r="F240" s="13" t="s">
        <v>140</v>
      </c>
      <c r="G240" s="13" t="s">
        <v>141</v>
      </c>
      <c r="H240" s="13" t="s">
        <v>803</v>
      </c>
      <c r="I240" s="17" t="s">
        <v>107</v>
      </c>
      <c r="J240" s="13" t="s">
        <v>160</v>
      </c>
      <c r="K240" s="13" t="s">
        <v>804</v>
      </c>
      <c r="L240" s="13" t="s">
        <v>161</v>
      </c>
      <c r="M240" s="13" t="s">
        <v>145</v>
      </c>
      <c r="N240" s="13" t="s">
        <v>244</v>
      </c>
      <c r="O240" s="13">
        <v>0.0</v>
      </c>
      <c r="P240" s="18" t="s">
        <v>147</v>
      </c>
      <c r="Q240" s="19">
        <v>3.0</v>
      </c>
      <c r="R240" s="20">
        <v>1.0</v>
      </c>
      <c r="S240" s="21">
        <v>72.0</v>
      </c>
      <c r="T240" s="21">
        <v>216.0</v>
      </c>
      <c r="U240" s="22">
        <v>16800.0</v>
      </c>
      <c r="V240" s="21">
        <v>36288.0</v>
      </c>
      <c r="W240" s="13">
        <v>0.0</v>
      </c>
      <c r="X240" s="13">
        <v>10.0</v>
      </c>
      <c r="Y240" s="13">
        <v>10.0</v>
      </c>
      <c r="Z240" s="13">
        <v>10.0</v>
      </c>
      <c r="AA240" s="13">
        <v>2.0</v>
      </c>
      <c r="AB240" s="13">
        <v>10.0</v>
      </c>
      <c r="AC240" s="21">
        <v>10.0</v>
      </c>
      <c r="AD240" s="21">
        <v>20.0</v>
      </c>
      <c r="AE240" s="13">
        <v>0.0</v>
      </c>
      <c r="AF240" s="13">
        <v>2.0</v>
      </c>
      <c r="AG240" s="13">
        <v>0.0</v>
      </c>
      <c r="AH240" s="13" t="b">
        <v>1</v>
      </c>
      <c r="AI240" s="13">
        <v>1.0</v>
      </c>
      <c r="AJ240" s="13" t="s">
        <v>169</v>
      </c>
      <c r="AK240" s="23" t="s">
        <v>805</v>
      </c>
      <c r="AL240" s="13" t="s">
        <v>528</v>
      </c>
      <c r="AM240" s="18" t="s">
        <v>151</v>
      </c>
    </row>
    <row r="241" ht="14.25" customHeight="1">
      <c r="A241" s="13" t="s">
        <v>806</v>
      </c>
      <c r="B241" s="14">
        <v>42268.0</v>
      </c>
      <c r="C241" s="15">
        <v>2015.0</v>
      </c>
      <c r="D241" s="15" t="s">
        <v>139</v>
      </c>
      <c r="E241" s="16">
        <v>9.0</v>
      </c>
      <c r="F241" s="13" t="s">
        <v>140</v>
      </c>
      <c r="G241" s="13" t="s">
        <v>141</v>
      </c>
      <c r="H241" s="13" t="s">
        <v>807</v>
      </c>
      <c r="I241" s="17" t="s">
        <v>107</v>
      </c>
      <c r="J241" s="13" t="s">
        <v>143</v>
      </c>
      <c r="K241" s="13"/>
      <c r="L241" s="13" t="s">
        <v>167</v>
      </c>
      <c r="M241" s="13" t="s">
        <v>193</v>
      </c>
      <c r="N241" s="13" t="s">
        <v>261</v>
      </c>
      <c r="O241" s="13">
        <v>0.0</v>
      </c>
      <c r="P241" s="18" t="s">
        <v>147</v>
      </c>
      <c r="Q241" s="19">
        <v>1.0</v>
      </c>
      <c r="R241" s="20">
        <v>0.125</v>
      </c>
      <c r="S241" s="21">
        <v>23.0</v>
      </c>
      <c r="T241" s="21">
        <v>23.0</v>
      </c>
      <c r="U241" s="22">
        <v>314835.0</v>
      </c>
      <c r="V241" s="21">
        <v>9051.50625</v>
      </c>
      <c r="W241" s="13">
        <v>978.0</v>
      </c>
      <c r="X241" s="13">
        <v>1.0</v>
      </c>
      <c r="Y241" s="13">
        <v>10.0</v>
      </c>
      <c r="Z241" s="13">
        <v>10.0</v>
      </c>
      <c r="AA241" s="13">
        <v>1.0</v>
      </c>
      <c r="AB241" s="13">
        <v>1.0</v>
      </c>
      <c r="AC241" s="21">
        <v>0.0</v>
      </c>
      <c r="AD241" s="21">
        <v>0.0</v>
      </c>
      <c r="AE241" s="13">
        <v>0.0</v>
      </c>
      <c r="AF241" s="13">
        <v>0.0</v>
      </c>
      <c r="AG241" s="13">
        <v>0.0</v>
      </c>
      <c r="AH241" s="13" t="b">
        <v>0</v>
      </c>
      <c r="AI241" s="13">
        <v>82.0</v>
      </c>
      <c r="AJ241" s="13" t="s">
        <v>169</v>
      </c>
      <c r="AK241" s="23" t="s">
        <v>808</v>
      </c>
      <c r="AL241" s="13" t="s">
        <v>528</v>
      </c>
      <c r="AM241" s="18" t="s">
        <v>151</v>
      </c>
    </row>
    <row r="242" ht="14.25" customHeight="1">
      <c r="A242" s="13" t="s">
        <v>809</v>
      </c>
      <c r="B242" s="14">
        <v>42257.0</v>
      </c>
      <c r="C242" s="15">
        <v>2015.0</v>
      </c>
      <c r="D242" s="15" t="s">
        <v>139</v>
      </c>
      <c r="E242" s="16">
        <v>9.0</v>
      </c>
      <c r="F242" s="13" t="s">
        <v>140</v>
      </c>
      <c r="G242" s="13" t="s">
        <v>141</v>
      </c>
      <c r="H242" s="13" t="s">
        <v>810</v>
      </c>
      <c r="I242" s="17" t="s">
        <v>107</v>
      </c>
      <c r="J242" s="13" t="s">
        <v>143</v>
      </c>
      <c r="K242" s="13"/>
      <c r="L242" s="13" t="s">
        <v>144</v>
      </c>
      <c r="M242" s="13" t="s">
        <v>145</v>
      </c>
      <c r="N242" s="13" t="s">
        <v>146</v>
      </c>
      <c r="O242" s="13">
        <v>0.0</v>
      </c>
      <c r="P242" s="18" t="s">
        <v>147</v>
      </c>
      <c r="Q242" s="19">
        <v>1.0</v>
      </c>
      <c r="R242" s="20">
        <v>0.25</v>
      </c>
      <c r="S242" s="21">
        <v>31.0</v>
      </c>
      <c r="T242" s="21">
        <v>31.0</v>
      </c>
      <c r="U242" s="22">
        <v>4900.0</v>
      </c>
      <c r="V242" s="21">
        <v>379.75</v>
      </c>
      <c r="W242" s="13">
        <v>0.0</v>
      </c>
      <c r="X242" s="13">
        <v>10.0</v>
      </c>
      <c r="Y242" s="13">
        <v>9.0</v>
      </c>
      <c r="Z242" s="13">
        <v>10.0</v>
      </c>
      <c r="AA242" s="13">
        <v>1.0</v>
      </c>
      <c r="AB242" s="13">
        <v>1.0</v>
      </c>
      <c r="AC242" s="21">
        <v>0.0</v>
      </c>
      <c r="AD242" s="21">
        <v>0.0</v>
      </c>
      <c r="AE242" s="13">
        <v>0.0</v>
      </c>
      <c r="AF242" s="13">
        <v>0.0</v>
      </c>
      <c r="AG242" s="13">
        <v>0.0</v>
      </c>
      <c r="AH242" s="13" t="b">
        <v>0</v>
      </c>
      <c r="AI242" s="13">
        <v>1.0</v>
      </c>
      <c r="AJ242" s="13" t="s">
        <v>148</v>
      </c>
      <c r="AK242" s="23" t="s">
        <v>811</v>
      </c>
      <c r="AL242" s="13" t="s">
        <v>528</v>
      </c>
      <c r="AM242" s="18" t="s">
        <v>151</v>
      </c>
    </row>
    <row r="243" ht="14.25" customHeight="1">
      <c r="A243" s="13" t="s">
        <v>647</v>
      </c>
      <c r="B243" s="14">
        <v>42251.0</v>
      </c>
      <c r="C243" s="15">
        <v>2015.0</v>
      </c>
      <c r="D243" s="15" t="s">
        <v>139</v>
      </c>
      <c r="E243" s="16">
        <v>9.0</v>
      </c>
      <c r="F243" s="13" t="s">
        <v>140</v>
      </c>
      <c r="G243" s="13" t="s">
        <v>141</v>
      </c>
      <c r="H243" s="13" t="s">
        <v>648</v>
      </c>
      <c r="I243" s="17" t="s">
        <v>107</v>
      </c>
      <c r="J243" s="13" t="s">
        <v>143</v>
      </c>
      <c r="K243" s="13"/>
      <c r="L243" s="13" t="s">
        <v>144</v>
      </c>
      <c r="M243" s="13" t="s">
        <v>168</v>
      </c>
      <c r="N243" s="13" t="s">
        <v>91</v>
      </c>
      <c r="O243" s="13">
        <v>0.0</v>
      </c>
      <c r="P243" s="18" t="s">
        <v>147</v>
      </c>
      <c r="Q243" s="19">
        <v>1.0</v>
      </c>
      <c r="R243" s="20">
        <v>0.266666666666666</v>
      </c>
      <c r="S243" s="21">
        <v>40.0</v>
      </c>
      <c r="T243" s="21">
        <v>40.0</v>
      </c>
      <c r="U243" s="22">
        <v>247113.0</v>
      </c>
      <c r="V243" s="21">
        <v>26358.719999999932</v>
      </c>
      <c r="W243" s="13">
        <v>1432.0</v>
      </c>
      <c r="X243" s="13">
        <v>1.0</v>
      </c>
      <c r="Y243" s="13">
        <v>10.0</v>
      </c>
      <c r="Z243" s="13">
        <v>10.0</v>
      </c>
      <c r="AA243" s="13">
        <v>8.0</v>
      </c>
      <c r="AB243" s="13">
        <v>1.0</v>
      </c>
      <c r="AC243" s="21">
        <v>0.0</v>
      </c>
      <c r="AD243" s="21">
        <v>10.0</v>
      </c>
      <c r="AE243" s="13">
        <v>0.0</v>
      </c>
      <c r="AF243" s="13">
        <v>1.0</v>
      </c>
      <c r="AG243" s="13">
        <v>0.0</v>
      </c>
      <c r="AH243" s="13" t="b">
        <v>0</v>
      </c>
      <c r="AI243" s="13">
        <v>14.0</v>
      </c>
      <c r="AJ243" s="13" t="s">
        <v>169</v>
      </c>
      <c r="AK243" s="23" t="s">
        <v>649</v>
      </c>
      <c r="AL243" s="13" t="s">
        <v>528</v>
      </c>
      <c r="AM243" s="18" t="s">
        <v>151</v>
      </c>
    </row>
    <row r="244" ht="14.25" customHeight="1">
      <c r="A244" s="13" t="s">
        <v>581</v>
      </c>
      <c r="B244" s="14">
        <v>42262.0</v>
      </c>
      <c r="C244" s="15">
        <v>2015.0</v>
      </c>
      <c r="D244" s="15" t="s">
        <v>139</v>
      </c>
      <c r="E244" s="16">
        <v>9.0</v>
      </c>
      <c r="F244" s="13" t="s">
        <v>140</v>
      </c>
      <c r="G244" s="13" t="s">
        <v>141</v>
      </c>
      <c r="H244" s="13" t="s">
        <v>582</v>
      </c>
      <c r="I244" s="17" t="s">
        <v>107</v>
      </c>
      <c r="J244" s="13" t="s">
        <v>143</v>
      </c>
      <c r="K244" s="13"/>
      <c r="L244" s="13" t="s">
        <v>144</v>
      </c>
      <c r="M244" s="13" t="s">
        <v>193</v>
      </c>
      <c r="N244" s="13" t="s">
        <v>88</v>
      </c>
      <c r="O244" s="13">
        <v>0.0</v>
      </c>
      <c r="P244" s="18" t="s">
        <v>147</v>
      </c>
      <c r="Q244" s="19">
        <v>1.0</v>
      </c>
      <c r="R244" s="20">
        <v>0.1</v>
      </c>
      <c r="S244" s="21">
        <v>24.0</v>
      </c>
      <c r="T244" s="21">
        <v>24.0</v>
      </c>
      <c r="U244" s="22">
        <v>98307.21</v>
      </c>
      <c r="V244" s="21">
        <v>2359.3730400000004</v>
      </c>
      <c r="W244" s="13">
        <v>896.0</v>
      </c>
      <c r="X244" s="13">
        <v>1.0</v>
      </c>
      <c r="Y244" s="13">
        <v>10.0</v>
      </c>
      <c r="Z244" s="13">
        <v>10.0</v>
      </c>
      <c r="AA244" s="13">
        <v>2.0</v>
      </c>
      <c r="AB244" s="13">
        <v>1.0</v>
      </c>
      <c r="AC244" s="21">
        <v>0.0</v>
      </c>
      <c r="AD244" s="21">
        <v>0.0</v>
      </c>
      <c r="AE244" s="13">
        <v>0.0</v>
      </c>
      <c r="AF244" s="13">
        <v>0.0</v>
      </c>
      <c r="AG244" s="13">
        <v>0.0</v>
      </c>
      <c r="AH244" s="13" t="b">
        <v>0</v>
      </c>
      <c r="AI244" s="13">
        <v>10.0</v>
      </c>
      <c r="AJ244" s="13" t="s">
        <v>169</v>
      </c>
      <c r="AK244" s="23" t="s">
        <v>583</v>
      </c>
      <c r="AL244" s="13" t="s">
        <v>528</v>
      </c>
      <c r="AM244" s="18" t="s">
        <v>151</v>
      </c>
    </row>
    <row r="245" ht="14.25" customHeight="1">
      <c r="A245" s="13" t="s">
        <v>812</v>
      </c>
      <c r="B245" s="14">
        <v>42277.0</v>
      </c>
      <c r="C245" s="15">
        <v>2015.0</v>
      </c>
      <c r="D245" s="15" t="s">
        <v>139</v>
      </c>
      <c r="E245" s="16">
        <v>9.0</v>
      </c>
      <c r="F245" s="13" t="s">
        <v>140</v>
      </c>
      <c r="G245" s="13" t="s">
        <v>141</v>
      </c>
      <c r="H245" s="13" t="s">
        <v>813</v>
      </c>
      <c r="I245" s="17" t="s">
        <v>107</v>
      </c>
      <c r="J245" s="13" t="s">
        <v>143</v>
      </c>
      <c r="K245" s="13"/>
      <c r="L245" s="13" t="s">
        <v>144</v>
      </c>
      <c r="M245" s="13" t="s">
        <v>145</v>
      </c>
      <c r="N245" s="13" t="s">
        <v>146</v>
      </c>
      <c r="O245" s="13">
        <v>0.0</v>
      </c>
      <c r="P245" s="18" t="s">
        <v>147</v>
      </c>
      <c r="Q245" s="19">
        <v>1.0</v>
      </c>
      <c r="R245" s="20">
        <v>0.5</v>
      </c>
      <c r="S245" s="21">
        <v>31.0</v>
      </c>
      <c r="T245" s="21">
        <v>31.0</v>
      </c>
      <c r="U245" s="22">
        <v>4900.0</v>
      </c>
      <c r="V245" s="21">
        <v>759.5</v>
      </c>
      <c r="W245" s="13">
        <v>0.0</v>
      </c>
      <c r="X245" s="13">
        <v>10.0</v>
      </c>
      <c r="Y245" s="13">
        <v>9.0</v>
      </c>
      <c r="Z245" s="13">
        <v>10.0</v>
      </c>
      <c r="AA245" s="13">
        <v>1.0</v>
      </c>
      <c r="AB245" s="13">
        <v>1.0</v>
      </c>
      <c r="AC245" s="21">
        <v>0.0</v>
      </c>
      <c r="AD245" s="21">
        <v>0.0</v>
      </c>
      <c r="AE245" s="13">
        <v>0.0</v>
      </c>
      <c r="AF245" s="13">
        <v>0.0</v>
      </c>
      <c r="AG245" s="13">
        <v>0.0</v>
      </c>
      <c r="AH245" s="13" t="b">
        <v>0</v>
      </c>
      <c r="AI245" s="13">
        <v>1.0</v>
      </c>
      <c r="AJ245" s="13" t="s">
        <v>148</v>
      </c>
      <c r="AK245" s="23" t="s">
        <v>814</v>
      </c>
      <c r="AL245" s="13" t="s">
        <v>528</v>
      </c>
      <c r="AM245" s="18" t="s">
        <v>151</v>
      </c>
    </row>
    <row r="246" ht="14.25" customHeight="1">
      <c r="A246" s="13" t="s">
        <v>815</v>
      </c>
      <c r="B246" s="14">
        <v>42276.0</v>
      </c>
      <c r="C246" s="15">
        <v>2015.0</v>
      </c>
      <c r="D246" s="15" t="s">
        <v>139</v>
      </c>
      <c r="E246" s="16">
        <v>9.0</v>
      </c>
      <c r="F246" s="13" t="s">
        <v>140</v>
      </c>
      <c r="G246" s="13" t="s">
        <v>141</v>
      </c>
      <c r="H246" s="13" t="s">
        <v>816</v>
      </c>
      <c r="I246" s="17" t="s">
        <v>107</v>
      </c>
      <c r="J246" s="13" t="s">
        <v>143</v>
      </c>
      <c r="K246" s="13"/>
      <c r="L246" s="13" t="s">
        <v>144</v>
      </c>
      <c r="M246" s="13" t="s">
        <v>145</v>
      </c>
      <c r="N246" s="13" t="s">
        <v>146</v>
      </c>
      <c r="O246" s="13">
        <v>0.0</v>
      </c>
      <c r="P246" s="18" t="s">
        <v>147</v>
      </c>
      <c r="Q246" s="19">
        <v>1.0</v>
      </c>
      <c r="R246" s="20">
        <v>0.25</v>
      </c>
      <c r="S246" s="21">
        <v>31.0</v>
      </c>
      <c r="T246" s="21">
        <v>31.0</v>
      </c>
      <c r="U246" s="22">
        <v>4900.0</v>
      </c>
      <c r="V246" s="21">
        <v>379.75</v>
      </c>
      <c r="W246" s="13">
        <v>0.0</v>
      </c>
      <c r="X246" s="13">
        <v>10.0</v>
      </c>
      <c r="Y246" s="13">
        <v>9.0</v>
      </c>
      <c r="Z246" s="13">
        <v>10.0</v>
      </c>
      <c r="AA246" s="13">
        <v>1.0</v>
      </c>
      <c r="AB246" s="13">
        <v>1.0</v>
      </c>
      <c r="AC246" s="21">
        <v>0.0</v>
      </c>
      <c r="AD246" s="21">
        <v>0.0</v>
      </c>
      <c r="AE246" s="13">
        <v>0.0</v>
      </c>
      <c r="AF246" s="13">
        <v>0.0</v>
      </c>
      <c r="AG246" s="13">
        <v>0.0</v>
      </c>
      <c r="AH246" s="13" t="b">
        <v>0</v>
      </c>
      <c r="AI246" s="13">
        <v>1.0</v>
      </c>
      <c r="AJ246" s="13" t="s">
        <v>148</v>
      </c>
      <c r="AK246" s="23" t="s">
        <v>817</v>
      </c>
      <c r="AL246" s="13" t="s">
        <v>528</v>
      </c>
      <c r="AM246" s="18" t="s">
        <v>151</v>
      </c>
    </row>
    <row r="247" ht="14.25" customHeight="1">
      <c r="A247" s="13" t="s">
        <v>818</v>
      </c>
      <c r="B247" s="14">
        <v>42275.0</v>
      </c>
      <c r="C247" s="15">
        <v>2015.0</v>
      </c>
      <c r="D247" s="15" t="s">
        <v>139</v>
      </c>
      <c r="E247" s="16">
        <v>9.0</v>
      </c>
      <c r="F247" s="13" t="s">
        <v>140</v>
      </c>
      <c r="G247" s="13" t="s">
        <v>141</v>
      </c>
      <c r="H247" s="13" t="s">
        <v>819</v>
      </c>
      <c r="I247" s="17" t="s">
        <v>107</v>
      </c>
      <c r="J247" s="13" t="s">
        <v>555</v>
      </c>
      <c r="K247" s="13" t="s">
        <v>820</v>
      </c>
      <c r="L247" s="13" t="s">
        <v>192</v>
      </c>
      <c r="M247" s="13" t="s">
        <v>145</v>
      </c>
      <c r="N247" s="13" t="s">
        <v>75</v>
      </c>
      <c r="O247" s="13">
        <v>0.0</v>
      </c>
      <c r="P247" s="18" t="s">
        <v>147</v>
      </c>
      <c r="Q247" s="19">
        <v>3.0</v>
      </c>
      <c r="R247" s="20">
        <v>0.384615384615384</v>
      </c>
      <c r="S247" s="21">
        <v>76.0</v>
      </c>
      <c r="T247" s="21">
        <v>228.0</v>
      </c>
      <c r="U247" s="22">
        <v>6300.0</v>
      </c>
      <c r="V247" s="21">
        <v>5524.615384615376</v>
      </c>
      <c r="W247" s="13">
        <v>0.0</v>
      </c>
      <c r="X247" s="13">
        <v>1.0</v>
      </c>
      <c r="Y247" s="13">
        <v>10.0</v>
      </c>
      <c r="Z247" s="13">
        <v>10.0</v>
      </c>
      <c r="AA247" s="13">
        <v>5.0</v>
      </c>
      <c r="AB247" s="13">
        <v>10.0</v>
      </c>
      <c r="AC247" s="21">
        <v>10.0</v>
      </c>
      <c r="AD247" s="21">
        <v>30.0</v>
      </c>
      <c r="AE247" s="13">
        <v>0.0</v>
      </c>
      <c r="AF247" s="13">
        <v>3.0</v>
      </c>
      <c r="AG247" s="13">
        <v>0.0</v>
      </c>
      <c r="AH247" s="13" t="b">
        <v>1</v>
      </c>
      <c r="AI247" s="13">
        <v>10.0</v>
      </c>
      <c r="AJ247" s="13" t="s">
        <v>286</v>
      </c>
      <c r="AK247" s="23" t="s">
        <v>821</v>
      </c>
      <c r="AL247" s="13" t="s">
        <v>528</v>
      </c>
      <c r="AM247" s="18" t="s">
        <v>151</v>
      </c>
    </row>
    <row r="248" ht="14.25" customHeight="1">
      <c r="A248" s="13" t="s">
        <v>822</v>
      </c>
      <c r="B248" s="14">
        <v>42264.0</v>
      </c>
      <c r="C248" s="15">
        <v>2015.0</v>
      </c>
      <c r="D248" s="15" t="s">
        <v>139</v>
      </c>
      <c r="E248" s="16">
        <v>9.0</v>
      </c>
      <c r="F248" s="13" t="s">
        <v>140</v>
      </c>
      <c r="G248" s="13" t="s">
        <v>141</v>
      </c>
      <c r="H248" s="13" t="s">
        <v>823</v>
      </c>
      <c r="I248" s="17" t="s">
        <v>107</v>
      </c>
      <c r="J248" s="13" t="s">
        <v>143</v>
      </c>
      <c r="K248" s="13"/>
      <c r="L248" s="13" t="s">
        <v>167</v>
      </c>
      <c r="M248" s="13" t="s">
        <v>193</v>
      </c>
      <c r="N248" s="13" t="s">
        <v>217</v>
      </c>
      <c r="O248" s="13">
        <v>0.0</v>
      </c>
      <c r="P248" s="18" t="s">
        <v>147</v>
      </c>
      <c r="Q248" s="19">
        <v>1.0</v>
      </c>
      <c r="R248" s="20">
        <v>0.166666666666666</v>
      </c>
      <c r="S248" s="21">
        <v>23.0</v>
      </c>
      <c r="T248" s="21">
        <v>23.0</v>
      </c>
      <c r="U248" s="22">
        <v>125636.36</v>
      </c>
      <c r="V248" s="21">
        <v>4816.060466666648</v>
      </c>
      <c r="W248" s="13">
        <v>691.0</v>
      </c>
      <c r="X248" s="13">
        <v>1.0</v>
      </c>
      <c r="Y248" s="13">
        <v>10.0</v>
      </c>
      <c r="Z248" s="13">
        <v>10.0</v>
      </c>
      <c r="AA248" s="13">
        <v>1.0</v>
      </c>
      <c r="AB248" s="13">
        <v>1.0</v>
      </c>
      <c r="AC248" s="21">
        <v>0.0</v>
      </c>
      <c r="AD248" s="21">
        <v>0.0</v>
      </c>
      <c r="AE248" s="13">
        <v>0.0</v>
      </c>
      <c r="AF248" s="13">
        <v>0.0</v>
      </c>
      <c r="AG248" s="13">
        <v>0.0</v>
      </c>
      <c r="AH248" s="13" t="b">
        <v>0</v>
      </c>
      <c r="AI248" s="13">
        <v>72.0</v>
      </c>
      <c r="AJ248" s="13" t="s">
        <v>169</v>
      </c>
      <c r="AK248" s="23" t="s">
        <v>824</v>
      </c>
      <c r="AL248" s="13" t="s">
        <v>528</v>
      </c>
      <c r="AM248" s="18" t="s">
        <v>151</v>
      </c>
    </row>
    <row r="249" ht="14.25" customHeight="1">
      <c r="A249" s="13" t="s">
        <v>825</v>
      </c>
      <c r="B249" s="14">
        <v>42265.0</v>
      </c>
      <c r="C249" s="15">
        <v>2015.0</v>
      </c>
      <c r="D249" s="15" t="s">
        <v>139</v>
      </c>
      <c r="E249" s="16">
        <v>9.0</v>
      </c>
      <c r="F249" s="13" t="s">
        <v>140</v>
      </c>
      <c r="G249" s="13" t="s">
        <v>141</v>
      </c>
      <c r="H249" s="13" t="s">
        <v>826</v>
      </c>
      <c r="I249" s="17" t="s">
        <v>107</v>
      </c>
      <c r="J249" s="13" t="s">
        <v>143</v>
      </c>
      <c r="K249" s="13" t="s">
        <v>827</v>
      </c>
      <c r="L249" s="13" t="s">
        <v>144</v>
      </c>
      <c r="M249" s="13" t="s">
        <v>145</v>
      </c>
      <c r="N249" s="13" t="s">
        <v>828</v>
      </c>
      <c r="O249" s="13">
        <v>0.0</v>
      </c>
      <c r="P249" s="18" t="s">
        <v>147</v>
      </c>
      <c r="Q249" s="19">
        <v>1.0</v>
      </c>
      <c r="R249" s="20">
        <v>0.05</v>
      </c>
      <c r="S249" s="21">
        <v>31.0</v>
      </c>
      <c r="T249" s="21">
        <v>31.0</v>
      </c>
      <c r="U249" s="22">
        <v>2100.0</v>
      </c>
      <c r="V249" s="21">
        <v>32.55</v>
      </c>
      <c r="W249" s="13">
        <v>0.0</v>
      </c>
      <c r="X249" s="13">
        <v>10.0</v>
      </c>
      <c r="Y249" s="13">
        <v>9.0</v>
      </c>
      <c r="Z249" s="13">
        <v>10.0</v>
      </c>
      <c r="AA249" s="13">
        <v>1.0</v>
      </c>
      <c r="AB249" s="13">
        <v>1.0</v>
      </c>
      <c r="AC249" s="21">
        <v>0.0</v>
      </c>
      <c r="AD249" s="21">
        <v>0.0</v>
      </c>
      <c r="AE249" s="13">
        <v>0.0</v>
      </c>
      <c r="AF249" s="13">
        <v>0.0</v>
      </c>
      <c r="AG249" s="13">
        <v>0.0</v>
      </c>
      <c r="AH249" s="13" t="b">
        <v>0</v>
      </c>
      <c r="AI249" s="13">
        <v>1.0</v>
      </c>
      <c r="AJ249" s="13" t="s">
        <v>148</v>
      </c>
      <c r="AK249" s="23" t="s">
        <v>829</v>
      </c>
      <c r="AL249" s="13" t="s">
        <v>528</v>
      </c>
      <c r="AM249" s="18" t="s">
        <v>151</v>
      </c>
    </row>
    <row r="250" ht="14.25" customHeight="1">
      <c r="A250" s="13" t="s">
        <v>830</v>
      </c>
      <c r="B250" s="14">
        <v>42256.0</v>
      </c>
      <c r="C250" s="15">
        <v>2015.0</v>
      </c>
      <c r="D250" s="15" t="s">
        <v>139</v>
      </c>
      <c r="E250" s="16">
        <v>9.0</v>
      </c>
      <c r="F250" s="13" t="s">
        <v>140</v>
      </c>
      <c r="G250" s="13" t="s">
        <v>141</v>
      </c>
      <c r="H250" s="13" t="s">
        <v>831</v>
      </c>
      <c r="I250" s="17" t="s">
        <v>107</v>
      </c>
      <c r="J250" s="13" t="s">
        <v>143</v>
      </c>
      <c r="K250" s="13"/>
      <c r="L250" s="13" t="s">
        <v>144</v>
      </c>
      <c r="M250" s="13" t="s">
        <v>145</v>
      </c>
      <c r="N250" s="13" t="s">
        <v>146</v>
      </c>
      <c r="O250" s="13">
        <v>0.0</v>
      </c>
      <c r="P250" s="18" t="s">
        <v>147</v>
      </c>
      <c r="Q250" s="19">
        <v>1.0</v>
      </c>
      <c r="R250" s="20">
        <v>0.666666666666666</v>
      </c>
      <c r="S250" s="21">
        <v>32.0</v>
      </c>
      <c r="T250" s="21">
        <v>32.0</v>
      </c>
      <c r="U250" s="22">
        <v>4900.0</v>
      </c>
      <c r="V250" s="21">
        <v>1045.3333333333323</v>
      </c>
      <c r="W250" s="13">
        <v>0.0</v>
      </c>
      <c r="X250" s="13">
        <v>10.0</v>
      </c>
      <c r="Y250" s="13">
        <v>9.0</v>
      </c>
      <c r="Z250" s="13">
        <v>10.0</v>
      </c>
      <c r="AA250" s="13">
        <v>2.0</v>
      </c>
      <c r="AB250" s="13">
        <v>1.0</v>
      </c>
      <c r="AC250" s="21">
        <v>0.0</v>
      </c>
      <c r="AD250" s="21">
        <v>0.0</v>
      </c>
      <c r="AE250" s="13">
        <v>0.0</v>
      </c>
      <c r="AF250" s="13">
        <v>0.0</v>
      </c>
      <c r="AG250" s="13">
        <v>0.0</v>
      </c>
      <c r="AH250" s="13" t="b">
        <v>0</v>
      </c>
      <c r="AI250" s="13">
        <v>1.0</v>
      </c>
      <c r="AJ250" s="13" t="s">
        <v>148</v>
      </c>
      <c r="AK250" s="23" t="s">
        <v>832</v>
      </c>
      <c r="AL250" s="13" t="s">
        <v>528</v>
      </c>
      <c r="AM250" s="18" t="s">
        <v>151</v>
      </c>
    </row>
    <row r="251" ht="14.25" customHeight="1">
      <c r="A251" s="13" t="s">
        <v>833</v>
      </c>
      <c r="B251" s="14">
        <v>42258.0</v>
      </c>
      <c r="C251" s="15">
        <v>2015.0</v>
      </c>
      <c r="D251" s="15" t="s">
        <v>139</v>
      </c>
      <c r="E251" s="16">
        <v>9.0</v>
      </c>
      <c r="F251" s="13" t="s">
        <v>140</v>
      </c>
      <c r="G251" s="13" t="s">
        <v>141</v>
      </c>
      <c r="H251" s="13" t="s">
        <v>834</v>
      </c>
      <c r="I251" s="17" t="s">
        <v>107</v>
      </c>
      <c r="J251" s="13" t="s">
        <v>525</v>
      </c>
      <c r="K251" s="13" t="s">
        <v>835</v>
      </c>
      <c r="L251" s="13" t="s">
        <v>167</v>
      </c>
      <c r="M251" s="13" t="s">
        <v>145</v>
      </c>
      <c r="N251" s="13" t="s">
        <v>4</v>
      </c>
      <c r="O251" s="13">
        <v>0.0</v>
      </c>
      <c r="P251" s="18" t="s">
        <v>147</v>
      </c>
      <c r="Q251" s="19">
        <v>3.0</v>
      </c>
      <c r="R251" s="20">
        <v>0.5</v>
      </c>
      <c r="S251" s="21">
        <v>55.0</v>
      </c>
      <c r="T251" s="21">
        <v>165.0</v>
      </c>
      <c r="U251" s="22">
        <v>22400.0</v>
      </c>
      <c r="V251" s="21">
        <v>18480.0</v>
      </c>
      <c r="W251" s="13">
        <v>0.0</v>
      </c>
      <c r="X251" s="13">
        <v>10.0</v>
      </c>
      <c r="Y251" s="13">
        <v>10.0</v>
      </c>
      <c r="Z251" s="13">
        <v>0.0</v>
      </c>
      <c r="AA251" s="13">
        <v>3.0</v>
      </c>
      <c r="AB251" s="13">
        <v>1.0</v>
      </c>
      <c r="AC251" s="21">
        <v>10.0</v>
      </c>
      <c r="AD251" s="21">
        <v>20.0</v>
      </c>
      <c r="AE251" s="13">
        <v>1.0</v>
      </c>
      <c r="AF251" s="13">
        <v>2.0</v>
      </c>
      <c r="AG251" s="13">
        <v>1.0</v>
      </c>
      <c r="AH251" s="13" t="b">
        <v>1</v>
      </c>
      <c r="AI251" s="13">
        <v>1.0</v>
      </c>
      <c r="AJ251" s="13" t="s">
        <v>169</v>
      </c>
      <c r="AK251" s="23" t="s">
        <v>836</v>
      </c>
      <c r="AL251" s="13" t="s">
        <v>528</v>
      </c>
      <c r="AM251" s="18" t="s">
        <v>151</v>
      </c>
    </row>
    <row r="252" ht="14.25" customHeight="1">
      <c r="A252" s="13" t="s">
        <v>837</v>
      </c>
      <c r="B252" s="14">
        <v>42270.0</v>
      </c>
      <c r="C252" s="15">
        <v>2015.0</v>
      </c>
      <c r="D252" s="15" t="s">
        <v>139</v>
      </c>
      <c r="E252" s="16">
        <v>9.0</v>
      </c>
      <c r="F252" s="13" t="s">
        <v>140</v>
      </c>
      <c r="G252" s="13" t="s">
        <v>141</v>
      </c>
      <c r="H252" s="13" t="s">
        <v>838</v>
      </c>
      <c r="I252" s="17" t="s">
        <v>107</v>
      </c>
      <c r="J252" s="13" t="s">
        <v>160</v>
      </c>
      <c r="K252" s="13" t="s">
        <v>839</v>
      </c>
      <c r="L252" s="13" t="s">
        <v>161</v>
      </c>
      <c r="M252" s="13" t="s">
        <v>145</v>
      </c>
      <c r="N252" s="13" t="s">
        <v>840</v>
      </c>
      <c r="O252" s="13">
        <v>0.0</v>
      </c>
      <c r="P252" s="18" t="s">
        <v>147</v>
      </c>
      <c r="Q252" s="19">
        <v>3.0</v>
      </c>
      <c r="R252" s="20">
        <v>1.0</v>
      </c>
      <c r="S252" s="21">
        <v>67.0</v>
      </c>
      <c r="T252" s="21">
        <v>201.0</v>
      </c>
      <c r="U252" s="22">
        <v>2100.0</v>
      </c>
      <c r="V252" s="21">
        <v>4221.0</v>
      </c>
      <c r="W252" s="13">
        <v>0.0</v>
      </c>
      <c r="X252" s="13">
        <v>10.0</v>
      </c>
      <c r="Y252" s="13">
        <v>9.0</v>
      </c>
      <c r="Z252" s="13">
        <v>10.0</v>
      </c>
      <c r="AA252" s="13">
        <v>8.0</v>
      </c>
      <c r="AB252" s="13">
        <v>10.0</v>
      </c>
      <c r="AC252" s="21">
        <v>10.0</v>
      </c>
      <c r="AD252" s="21">
        <v>10.0</v>
      </c>
      <c r="AE252" s="13">
        <v>0.0</v>
      </c>
      <c r="AF252" s="13">
        <v>1.0</v>
      </c>
      <c r="AG252" s="13">
        <v>0.0</v>
      </c>
      <c r="AH252" s="13" t="b">
        <v>1</v>
      </c>
      <c r="AI252" s="13">
        <v>1.0</v>
      </c>
      <c r="AJ252" s="13" t="s">
        <v>148</v>
      </c>
      <c r="AK252" s="23" t="s">
        <v>841</v>
      </c>
      <c r="AL252" s="13" t="s">
        <v>528</v>
      </c>
      <c r="AM252" s="18" t="s">
        <v>151</v>
      </c>
    </row>
    <row r="253" ht="14.25" customHeight="1">
      <c r="A253" s="13" t="s">
        <v>842</v>
      </c>
      <c r="B253" s="14">
        <v>42275.0</v>
      </c>
      <c r="C253" s="15">
        <v>2015.0</v>
      </c>
      <c r="D253" s="15" t="s">
        <v>139</v>
      </c>
      <c r="E253" s="16">
        <v>9.0</v>
      </c>
      <c r="F253" s="13" t="s">
        <v>140</v>
      </c>
      <c r="G253" s="13" t="s">
        <v>141</v>
      </c>
      <c r="H253" s="13" t="s">
        <v>843</v>
      </c>
      <c r="I253" s="17" t="s">
        <v>107</v>
      </c>
      <c r="J253" s="13" t="s">
        <v>160</v>
      </c>
      <c r="K253" s="13" t="s">
        <v>839</v>
      </c>
      <c r="L253" s="13" t="s">
        <v>161</v>
      </c>
      <c r="M253" s="13" t="s">
        <v>145</v>
      </c>
      <c r="N253" s="13" t="s">
        <v>844</v>
      </c>
      <c r="O253" s="13">
        <v>0.0</v>
      </c>
      <c r="P253" s="18" t="s">
        <v>147</v>
      </c>
      <c r="Q253" s="19">
        <v>3.0</v>
      </c>
      <c r="R253" s="20">
        <v>1.0</v>
      </c>
      <c r="S253" s="21">
        <v>59.0</v>
      </c>
      <c r="T253" s="21">
        <v>177.0</v>
      </c>
      <c r="U253" s="22">
        <v>2100.0</v>
      </c>
      <c r="V253" s="21">
        <v>3717.0</v>
      </c>
      <c r="W253" s="13">
        <v>0.0</v>
      </c>
      <c r="X253" s="13">
        <v>10.0</v>
      </c>
      <c r="Y253" s="13">
        <v>10.0</v>
      </c>
      <c r="Z253" s="13">
        <v>6.0</v>
      </c>
      <c r="AA253" s="13">
        <v>3.0</v>
      </c>
      <c r="AB253" s="13">
        <v>10.0</v>
      </c>
      <c r="AC253" s="21">
        <v>10.0</v>
      </c>
      <c r="AD253" s="21">
        <v>10.0</v>
      </c>
      <c r="AE253" s="13">
        <v>0.0</v>
      </c>
      <c r="AF253" s="13">
        <v>1.0</v>
      </c>
      <c r="AG253" s="13">
        <v>0.0</v>
      </c>
      <c r="AH253" s="13" t="b">
        <v>1</v>
      </c>
      <c r="AI253" s="13">
        <v>1.0</v>
      </c>
      <c r="AJ253" s="13" t="s">
        <v>194</v>
      </c>
      <c r="AK253" s="23" t="s">
        <v>845</v>
      </c>
      <c r="AL253" s="13" t="s">
        <v>528</v>
      </c>
      <c r="AM253" s="18" t="s">
        <v>151</v>
      </c>
    </row>
    <row r="254" ht="14.25" customHeight="1">
      <c r="A254" s="13" t="s">
        <v>846</v>
      </c>
      <c r="B254" s="14">
        <v>42275.0</v>
      </c>
      <c r="C254" s="15">
        <v>2015.0</v>
      </c>
      <c r="D254" s="15" t="s">
        <v>139</v>
      </c>
      <c r="E254" s="16">
        <v>9.0</v>
      </c>
      <c r="F254" s="13" t="s">
        <v>140</v>
      </c>
      <c r="G254" s="13" t="s">
        <v>141</v>
      </c>
      <c r="H254" s="13" t="s">
        <v>847</v>
      </c>
      <c r="I254" s="17" t="s">
        <v>107</v>
      </c>
      <c r="J254" s="13" t="s">
        <v>416</v>
      </c>
      <c r="K254" s="13"/>
      <c r="L254" s="13" t="s">
        <v>174</v>
      </c>
      <c r="M254" s="13" t="s">
        <v>168</v>
      </c>
      <c r="N254" s="13" t="s">
        <v>67</v>
      </c>
      <c r="O254" s="13">
        <v>0.0</v>
      </c>
      <c r="P254" s="18" t="s">
        <v>147</v>
      </c>
      <c r="Q254" s="19">
        <v>3.0</v>
      </c>
      <c r="R254" s="20">
        <v>1.0</v>
      </c>
      <c r="S254" s="21">
        <v>59.0</v>
      </c>
      <c r="T254" s="21">
        <v>177.0</v>
      </c>
      <c r="U254" s="22">
        <v>1971.83</v>
      </c>
      <c r="V254" s="21">
        <v>3490.1391</v>
      </c>
      <c r="W254" s="13">
        <v>25.0</v>
      </c>
      <c r="X254" s="13">
        <v>8.0</v>
      </c>
      <c r="Y254" s="13">
        <v>10.0</v>
      </c>
      <c r="Z254" s="13">
        <v>0.0</v>
      </c>
      <c r="AA254" s="13">
        <v>1.0</v>
      </c>
      <c r="AB254" s="13">
        <v>10.0</v>
      </c>
      <c r="AC254" s="21">
        <v>10.0</v>
      </c>
      <c r="AD254" s="21">
        <v>20.0</v>
      </c>
      <c r="AE254" s="13">
        <v>0.0</v>
      </c>
      <c r="AF254" s="13">
        <v>2.0</v>
      </c>
      <c r="AG254" s="13">
        <v>0.0</v>
      </c>
      <c r="AH254" s="13" t="b">
        <v>1</v>
      </c>
      <c r="AI254" s="13">
        <v>3.0</v>
      </c>
      <c r="AJ254" s="13" t="s">
        <v>194</v>
      </c>
      <c r="AK254" s="23" t="s">
        <v>848</v>
      </c>
      <c r="AL254" s="13" t="s">
        <v>528</v>
      </c>
      <c r="AM254" s="18" t="s">
        <v>151</v>
      </c>
    </row>
    <row r="255" ht="14.25" customHeight="1">
      <c r="A255" s="13" t="s">
        <v>849</v>
      </c>
      <c r="B255" s="14">
        <v>42253.0</v>
      </c>
      <c r="C255" s="15">
        <v>2015.0</v>
      </c>
      <c r="D255" s="15" t="s">
        <v>139</v>
      </c>
      <c r="E255" s="16">
        <v>9.0</v>
      </c>
      <c r="F255" s="13" t="s">
        <v>140</v>
      </c>
      <c r="G255" s="13" t="s">
        <v>141</v>
      </c>
      <c r="H255" s="13" t="s">
        <v>850</v>
      </c>
      <c r="I255" s="17" t="s">
        <v>107</v>
      </c>
      <c r="J255" s="13" t="s">
        <v>143</v>
      </c>
      <c r="K255" s="13" t="s">
        <v>655</v>
      </c>
      <c r="L255" s="13" t="s">
        <v>144</v>
      </c>
      <c r="M255" s="13" t="s">
        <v>145</v>
      </c>
      <c r="N255" s="13" t="s">
        <v>146</v>
      </c>
      <c r="O255" s="13">
        <v>0.0</v>
      </c>
      <c r="P255" s="18" t="s">
        <v>147</v>
      </c>
      <c r="Q255" s="19">
        <v>1.0</v>
      </c>
      <c r="R255" s="20">
        <v>1.0</v>
      </c>
      <c r="S255" s="21">
        <v>32.0</v>
      </c>
      <c r="T255" s="21">
        <v>32.0</v>
      </c>
      <c r="U255" s="22">
        <v>4900.0</v>
      </c>
      <c r="V255" s="21">
        <v>1568.0</v>
      </c>
      <c r="W255" s="13">
        <v>0.0</v>
      </c>
      <c r="X255" s="13">
        <v>10.0</v>
      </c>
      <c r="Y255" s="13">
        <v>9.0</v>
      </c>
      <c r="Z255" s="13">
        <v>10.0</v>
      </c>
      <c r="AA255" s="13">
        <v>2.0</v>
      </c>
      <c r="AB255" s="13">
        <v>1.0</v>
      </c>
      <c r="AC255" s="21">
        <v>0.0</v>
      </c>
      <c r="AD255" s="21">
        <v>0.0</v>
      </c>
      <c r="AE255" s="13">
        <v>0.0</v>
      </c>
      <c r="AF255" s="13">
        <v>0.0</v>
      </c>
      <c r="AG255" s="13">
        <v>0.0</v>
      </c>
      <c r="AH255" s="13" t="b">
        <v>0</v>
      </c>
      <c r="AI255" s="13">
        <v>1.0</v>
      </c>
      <c r="AJ255" s="13" t="s">
        <v>148</v>
      </c>
      <c r="AK255" s="23" t="s">
        <v>851</v>
      </c>
      <c r="AL255" s="13" t="s">
        <v>528</v>
      </c>
      <c r="AM255" s="18" t="s">
        <v>151</v>
      </c>
    </row>
    <row r="256" ht="14.25" customHeight="1">
      <c r="A256" s="13" t="s">
        <v>653</v>
      </c>
      <c r="B256" s="14">
        <v>42248.0</v>
      </c>
      <c r="C256" s="15">
        <v>2015.0</v>
      </c>
      <c r="D256" s="15" t="s">
        <v>139</v>
      </c>
      <c r="E256" s="16">
        <v>9.0</v>
      </c>
      <c r="F256" s="13" t="s">
        <v>140</v>
      </c>
      <c r="G256" s="13" t="s">
        <v>141</v>
      </c>
      <c r="H256" s="13" t="s">
        <v>654</v>
      </c>
      <c r="I256" s="17" t="s">
        <v>107</v>
      </c>
      <c r="J256" s="13" t="s">
        <v>143</v>
      </c>
      <c r="K256" s="13" t="s">
        <v>655</v>
      </c>
      <c r="L256" s="13" t="s">
        <v>144</v>
      </c>
      <c r="M256" s="13" t="s">
        <v>145</v>
      </c>
      <c r="N256" s="13" t="s">
        <v>146</v>
      </c>
      <c r="O256" s="13">
        <v>0.0</v>
      </c>
      <c r="P256" s="18" t="s">
        <v>147</v>
      </c>
      <c r="Q256" s="19">
        <v>1.0</v>
      </c>
      <c r="R256" s="20">
        <v>0.333333333333333</v>
      </c>
      <c r="S256" s="21">
        <v>31.0</v>
      </c>
      <c r="T256" s="21">
        <v>31.0</v>
      </c>
      <c r="U256" s="22">
        <v>4900.0</v>
      </c>
      <c r="V256" s="21">
        <v>506.3333333333328</v>
      </c>
      <c r="W256" s="13">
        <v>0.0</v>
      </c>
      <c r="X256" s="13">
        <v>10.0</v>
      </c>
      <c r="Y256" s="13">
        <v>9.0</v>
      </c>
      <c r="Z256" s="13">
        <v>10.0</v>
      </c>
      <c r="AA256" s="13">
        <v>1.0</v>
      </c>
      <c r="AB256" s="13">
        <v>1.0</v>
      </c>
      <c r="AC256" s="21">
        <v>0.0</v>
      </c>
      <c r="AD256" s="21">
        <v>0.0</v>
      </c>
      <c r="AE256" s="13">
        <v>0.0</v>
      </c>
      <c r="AF256" s="13">
        <v>0.0</v>
      </c>
      <c r="AG256" s="13">
        <v>0.0</v>
      </c>
      <c r="AH256" s="13" t="b">
        <v>0</v>
      </c>
      <c r="AI256" s="13">
        <v>1.0</v>
      </c>
      <c r="AJ256" s="13" t="s">
        <v>148</v>
      </c>
      <c r="AK256" s="23" t="s">
        <v>656</v>
      </c>
      <c r="AL256" s="13" t="s">
        <v>528</v>
      </c>
      <c r="AM256" s="18" t="s">
        <v>151</v>
      </c>
    </row>
    <row r="257" ht="14.25" customHeight="1">
      <c r="A257" s="13" t="s">
        <v>852</v>
      </c>
      <c r="B257" s="14">
        <v>42258.0</v>
      </c>
      <c r="C257" s="15">
        <v>2015.0</v>
      </c>
      <c r="D257" s="15" t="s">
        <v>139</v>
      </c>
      <c r="E257" s="16">
        <v>9.0</v>
      </c>
      <c r="F257" s="13" t="s">
        <v>140</v>
      </c>
      <c r="G257" s="13" t="s">
        <v>141</v>
      </c>
      <c r="H257" s="13" t="s">
        <v>853</v>
      </c>
      <c r="I257" s="17" t="s">
        <v>107</v>
      </c>
      <c r="J257" s="13" t="s">
        <v>143</v>
      </c>
      <c r="K257" s="13"/>
      <c r="L257" s="13" t="s">
        <v>167</v>
      </c>
      <c r="M257" s="13" t="s">
        <v>193</v>
      </c>
      <c r="N257" s="13" t="s">
        <v>854</v>
      </c>
      <c r="O257" s="13">
        <v>0.0</v>
      </c>
      <c r="P257" s="18" t="s">
        <v>147</v>
      </c>
      <c r="Q257" s="19">
        <v>1.0</v>
      </c>
      <c r="R257" s="20">
        <v>0.0666666666666666</v>
      </c>
      <c r="S257" s="21">
        <v>23.0</v>
      </c>
      <c r="T257" s="21">
        <v>23.0</v>
      </c>
      <c r="U257" s="22">
        <v>242962.96</v>
      </c>
      <c r="V257" s="21">
        <v>3725.4320533333293</v>
      </c>
      <c r="W257" s="13">
        <v>560.0</v>
      </c>
      <c r="X257" s="13">
        <v>1.0</v>
      </c>
      <c r="Y257" s="13">
        <v>10.0</v>
      </c>
      <c r="Z257" s="13">
        <v>10.0</v>
      </c>
      <c r="AA257" s="13">
        <v>1.0</v>
      </c>
      <c r="AB257" s="13">
        <v>1.0</v>
      </c>
      <c r="AC257" s="21">
        <v>0.0</v>
      </c>
      <c r="AD257" s="21">
        <v>0.0</v>
      </c>
      <c r="AE257" s="13">
        <v>0.0</v>
      </c>
      <c r="AF257" s="13">
        <v>0.0</v>
      </c>
      <c r="AG257" s="13">
        <v>0.0</v>
      </c>
      <c r="AH257" s="13" t="b">
        <v>0</v>
      </c>
      <c r="AI257" s="13">
        <v>17.0</v>
      </c>
      <c r="AJ257" s="13" t="s">
        <v>169</v>
      </c>
      <c r="AK257" s="23" t="s">
        <v>855</v>
      </c>
      <c r="AL257" s="13" t="s">
        <v>528</v>
      </c>
      <c r="AM257" s="18" t="s">
        <v>151</v>
      </c>
    </row>
    <row r="258" ht="14.25" customHeight="1">
      <c r="A258" s="13" t="s">
        <v>856</v>
      </c>
      <c r="B258" s="14">
        <v>42270.0</v>
      </c>
      <c r="C258" s="15">
        <v>2015.0</v>
      </c>
      <c r="D258" s="15" t="s">
        <v>139</v>
      </c>
      <c r="E258" s="16">
        <v>9.0</v>
      </c>
      <c r="F258" s="13" t="s">
        <v>140</v>
      </c>
      <c r="G258" s="13" t="s">
        <v>141</v>
      </c>
      <c r="H258" s="13" t="s">
        <v>857</v>
      </c>
      <c r="I258" s="17" t="s">
        <v>107</v>
      </c>
      <c r="J258" s="13" t="s">
        <v>160</v>
      </c>
      <c r="K258" s="13" t="s">
        <v>858</v>
      </c>
      <c r="L258" s="13" t="s">
        <v>161</v>
      </c>
      <c r="M258" s="13" t="s">
        <v>145</v>
      </c>
      <c r="N258" s="13" t="s">
        <v>244</v>
      </c>
      <c r="O258" s="13">
        <v>0.0</v>
      </c>
      <c r="P258" s="18" t="s">
        <v>147</v>
      </c>
      <c r="Q258" s="19">
        <v>3.0</v>
      </c>
      <c r="R258" s="20">
        <v>1.0</v>
      </c>
      <c r="S258" s="21">
        <v>64.0</v>
      </c>
      <c r="T258" s="21">
        <v>192.0</v>
      </c>
      <c r="U258" s="22">
        <v>16800.0</v>
      </c>
      <c r="V258" s="21">
        <v>32256.0</v>
      </c>
      <c r="W258" s="13">
        <v>0.0</v>
      </c>
      <c r="X258" s="13">
        <v>10.0</v>
      </c>
      <c r="Y258" s="13">
        <v>10.0</v>
      </c>
      <c r="Z258" s="13">
        <v>10.0</v>
      </c>
      <c r="AA258" s="13">
        <v>4.0</v>
      </c>
      <c r="AB258" s="13">
        <v>10.0</v>
      </c>
      <c r="AC258" s="21">
        <v>10.0</v>
      </c>
      <c r="AD258" s="21">
        <v>10.0</v>
      </c>
      <c r="AE258" s="13">
        <v>0.0</v>
      </c>
      <c r="AF258" s="13">
        <v>1.0</v>
      </c>
      <c r="AG258" s="13">
        <v>0.0</v>
      </c>
      <c r="AH258" s="13" t="b">
        <v>1</v>
      </c>
      <c r="AI258" s="13">
        <v>1.0</v>
      </c>
      <c r="AJ258" s="13" t="s">
        <v>169</v>
      </c>
      <c r="AK258" s="23" t="s">
        <v>859</v>
      </c>
      <c r="AL258" s="13" t="s">
        <v>528</v>
      </c>
      <c r="AM258" s="18" t="s">
        <v>151</v>
      </c>
    </row>
    <row r="259" ht="14.25" customHeight="1">
      <c r="A259" s="13" t="s">
        <v>541</v>
      </c>
      <c r="B259" s="14">
        <v>42262.0</v>
      </c>
      <c r="C259" s="15">
        <v>2015.0</v>
      </c>
      <c r="D259" s="15" t="s">
        <v>139</v>
      </c>
      <c r="E259" s="16">
        <v>9.0</v>
      </c>
      <c r="F259" s="13" t="s">
        <v>140</v>
      </c>
      <c r="G259" s="13" t="s">
        <v>141</v>
      </c>
      <c r="H259" s="13" t="s">
        <v>542</v>
      </c>
      <c r="I259" s="17" t="s">
        <v>107</v>
      </c>
      <c r="J259" s="13" t="s">
        <v>143</v>
      </c>
      <c r="K259" s="13" t="s">
        <v>526</v>
      </c>
      <c r="L259" s="13" t="s">
        <v>144</v>
      </c>
      <c r="M259" s="13" t="s">
        <v>193</v>
      </c>
      <c r="N259" s="13" t="s">
        <v>88</v>
      </c>
      <c r="O259" s="13">
        <v>0.0</v>
      </c>
      <c r="P259" s="18" t="s">
        <v>147</v>
      </c>
      <c r="Q259" s="19">
        <v>1.0</v>
      </c>
      <c r="R259" s="20">
        <v>0.185185185185185</v>
      </c>
      <c r="S259" s="21">
        <v>27.0</v>
      </c>
      <c r="T259" s="21">
        <v>27.0</v>
      </c>
      <c r="U259" s="22">
        <v>832168.0</v>
      </c>
      <c r="V259" s="21">
        <v>41608.399999999965</v>
      </c>
      <c r="W259" s="13">
        <v>7548.0</v>
      </c>
      <c r="X259" s="13">
        <v>1.0</v>
      </c>
      <c r="Y259" s="13">
        <v>10.0</v>
      </c>
      <c r="Z259" s="13">
        <v>10.0</v>
      </c>
      <c r="AA259" s="13">
        <v>5.0</v>
      </c>
      <c r="AB259" s="13">
        <v>1.0</v>
      </c>
      <c r="AC259" s="21">
        <v>0.0</v>
      </c>
      <c r="AD259" s="21">
        <v>0.0</v>
      </c>
      <c r="AE259" s="13">
        <v>0.0</v>
      </c>
      <c r="AF259" s="13">
        <v>0.0</v>
      </c>
      <c r="AG259" s="13">
        <v>0.0</v>
      </c>
      <c r="AH259" s="13" t="b">
        <v>0</v>
      </c>
      <c r="AI259" s="13"/>
      <c r="AJ259" s="13" t="s">
        <v>169</v>
      </c>
      <c r="AK259" s="23" t="s">
        <v>543</v>
      </c>
      <c r="AL259" s="13" t="s">
        <v>528</v>
      </c>
      <c r="AM259" s="18" t="s">
        <v>151</v>
      </c>
    </row>
    <row r="260" ht="14.25" customHeight="1">
      <c r="A260" s="13" t="s">
        <v>860</v>
      </c>
      <c r="B260" s="14">
        <v>42261.0</v>
      </c>
      <c r="C260" s="15">
        <v>2015.0</v>
      </c>
      <c r="D260" s="15" t="s">
        <v>139</v>
      </c>
      <c r="E260" s="16">
        <v>9.0</v>
      </c>
      <c r="F260" s="13" t="s">
        <v>140</v>
      </c>
      <c r="G260" s="13" t="s">
        <v>141</v>
      </c>
      <c r="H260" s="13" t="s">
        <v>861</v>
      </c>
      <c r="I260" s="17" t="s">
        <v>107</v>
      </c>
      <c r="J260" s="13" t="s">
        <v>143</v>
      </c>
      <c r="K260" s="13" t="s">
        <v>663</v>
      </c>
      <c r="L260" s="13" t="s">
        <v>144</v>
      </c>
      <c r="M260" s="13" t="s">
        <v>193</v>
      </c>
      <c r="N260" s="13" t="s">
        <v>30</v>
      </c>
      <c r="O260" s="13">
        <v>0.0</v>
      </c>
      <c r="P260" s="18" t="s">
        <v>147</v>
      </c>
      <c r="Q260" s="19">
        <v>1.0</v>
      </c>
      <c r="R260" s="20">
        <v>0.0833333333333333</v>
      </c>
      <c r="S260" s="21">
        <v>25.0</v>
      </c>
      <c r="T260" s="21">
        <v>25.0</v>
      </c>
      <c r="U260" s="22">
        <v>2227220.78</v>
      </c>
      <c r="V260" s="21">
        <v>46400.43291666664</v>
      </c>
      <c r="W260" s="13">
        <v>7072.0</v>
      </c>
      <c r="X260" s="13">
        <v>1.0</v>
      </c>
      <c r="Y260" s="13">
        <v>10.0</v>
      </c>
      <c r="Z260" s="13">
        <v>10.0</v>
      </c>
      <c r="AA260" s="13">
        <v>3.0</v>
      </c>
      <c r="AB260" s="13">
        <v>1.0</v>
      </c>
      <c r="AC260" s="21">
        <v>0.0</v>
      </c>
      <c r="AD260" s="21">
        <v>0.0</v>
      </c>
      <c r="AE260" s="13">
        <v>0.0</v>
      </c>
      <c r="AF260" s="13">
        <v>0.0</v>
      </c>
      <c r="AG260" s="13">
        <v>0.0</v>
      </c>
      <c r="AH260" s="13" t="b">
        <v>0</v>
      </c>
      <c r="AI260" s="13">
        <v>174.0</v>
      </c>
      <c r="AJ260" s="13" t="s">
        <v>169</v>
      </c>
      <c r="AK260" s="23" t="s">
        <v>862</v>
      </c>
      <c r="AL260" s="13" t="s">
        <v>528</v>
      </c>
      <c r="AM260" s="18" t="s">
        <v>151</v>
      </c>
    </row>
    <row r="261" ht="14.25" customHeight="1">
      <c r="A261" s="13" t="s">
        <v>863</v>
      </c>
      <c r="B261" s="14">
        <v>42272.0</v>
      </c>
      <c r="C261" s="15">
        <v>2015.0</v>
      </c>
      <c r="D261" s="15" t="s">
        <v>139</v>
      </c>
      <c r="E261" s="16">
        <v>9.0</v>
      </c>
      <c r="F261" s="13" t="s">
        <v>140</v>
      </c>
      <c r="G261" s="13" t="s">
        <v>141</v>
      </c>
      <c r="H261" s="13" t="s">
        <v>864</v>
      </c>
      <c r="I261" s="17" t="s">
        <v>107</v>
      </c>
      <c r="J261" s="13" t="s">
        <v>143</v>
      </c>
      <c r="K261" s="13"/>
      <c r="L261" s="13" t="s">
        <v>167</v>
      </c>
      <c r="M261" s="13" t="s">
        <v>168</v>
      </c>
      <c r="N261" s="13" t="s">
        <v>91</v>
      </c>
      <c r="O261" s="13">
        <v>0.0</v>
      </c>
      <c r="P261" s="18" t="s">
        <v>147</v>
      </c>
      <c r="Q261" s="19">
        <v>1.0</v>
      </c>
      <c r="R261" s="20">
        <v>0.1</v>
      </c>
      <c r="S261" s="21">
        <v>23.0</v>
      </c>
      <c r="T261" s="21">
        <v>23.0</v>
      </c>
      <c r="U261" s="22">
        <v>124765.0</v>
      </c>
      <c r="V261" s="21">
        <v>2869.5950000000003</v>
      </c>
      <c r="W261" s="13">
        <v>723.0</v>
      </c>
      <c r="X261" s="13">
        <v>1.0</v>
      </c>
      <c r="Y261" s="13">
        <v>10.0</v>
      </c>
      <c r="Z261" s="13">
        <v>10.0</v>
      </c>
      <c r="AA261" s="13">
        <v>1.0</v>
      </c>
      <c r="AB261" s="13">
        <v>1.0</v>
      </c>
      <c r="AC261" s="21">
        <v>0.0</v>
      </c>
      <c r="AD261" s="21">
        <v>0.0</v>
      </c>
      <c r="AE261" s="13">
        <v>0.0</v>
      </c>
      <c r="AF261" s="13">
        <v>0.0</v>
      </c>
      <c r="AG261" s="13">
        <v>0.0</v>
      </c>
      <c r="AH261" s="13" t="b">
        <v>0</v>
      </c>
      <c r="AI261" s="13">
        <v>10.0</v>
      </c>
      <c r="AJ261" s="13" t="s">
        <v>169</v>
      </c>
      <c r="AK261" s="23" t="s">
        <v>865</v>
      </c>
      <c r="AL261" s="13" t="s">
        <v>528</v>
      </c>
      <c r="AM261" s="18" t="s">
        <v>151</v>
      </c>
    </row>
    <row r="262" ht="14.25" customHeight="1">
      <c r="A262" s="13" t="s">
        <v>866</v>
      </c>
      <c r="B262" s="14">
        <v>42258.0</v>
      </c>
      <c r="C262" s="15">
        <v>2015.0</v>
      </c>
      <c r="D262" s="15" t="s">
        <v>139</v>
      </c>
      <c r="E262" s="16">
        <v>9.0</v>
      </c>
      <c r="F262" s="13" t="s">
        <v>140</v>
      </c>
      <c r="G262" s="13" t="s">
        <v>141</v>
      </c>
      <c r="H262" s="13" t="s">
        <v>867</v>
      </c>
      <c r="I262" s="17" t="s">
        <v>107</v>
      </c>
      <c r="J262" s="13" t="s">
        <v>143</v>
      </c>
      <c r="K262" s="13"/>
      <c r="L262" s="13" t="s">
        <v>167</v>
      </c>
      <c r="M262" s="13" t="s">
        <v>168</v>
      </c>
      <c r="N262" s="13" t="s">
        <v>91</v>
      </c>
      <c r="O262" s="13">
        <v>0.0</v>
      </c>
      <c r="P262" s="18" t="s">
        <v>147</v>
      </c>
      <c r="Q262" s="19">
        <v>1.0</v>
      </c>
      <c r="R262" s="20">
        <v>0.0625</v>
      </c>
      <c r="S262" s="21">
        <v>25.0</v>
      </c>
      <c r="T262" s="21">
        <v>25.0</v>
      </c>
      <c r="U262" s="22">
        <v>239175.39</v>
      </c>
      <c r="V262" s="21">
        <v>3737.11546875</v>
      </c>
      <c r="W262" s="13">
        <v>1386.0</v>
      </c>
      <c r="X262" s="13">
        <v>3.0</v>
      </c>
      <c r="Y262" s="13">
        <v>10.0</v>
      </c>
      <c r="Z262" s="13">
        <v>10.0</v>
      </c>
      <c r="AA262" s="13">
        <v>1.0</v>
      </c>
      <c r="AB262" s="13">
        <v>1.0</v>
      </c>
      <c r="AC262" s="21">
        <v>0.0</v>
      </c>
      <c r="AD262" s="21">
        <v>0.0</v>
      </c>
      <c r="AE262" s="13">
        <v>0.0</v>
      </c>
      <c r="AF262" s="13">
        <v>0.0</v>
      </c>
      <c r="AG262" s="13">
        <v>0.0</v>
      </c>
      <c r="AH262" s="13" t="b">
        <v>0</v>
      </c>
      <c r="AI262" s="13">
        <v>8.0</v>
      </c>
      <c r="AJ262" s="13" t="s">
        <v>169</v>
      </c>
      <c r="AK262" s="23" t="s">
        <v>868</v>
      </c>
      <c r="AL262" s="13" t="s">
        <v>528</v>
      </c>
      <c r="AM262" s="18" t="s">
        <v>151</v>
      </c>
    </row>
    <row r="263" ht="14.25" customHeight="1">
      <c r="A263" s="13" t="s">
        <v>661</v>
      </c>
      <c r="B263" s="14">
        <v>42255.0</v>
      </c>
      <c r="C263" s="15">
        <v>2015.0</v>
      </c>
      <c r="D263" s="15" t="s">
        <v>139</v>
      </c>
      <c r="E263" s="16">
        <v>9.0</v>
      </c>
      <c r="F263" s="13" t="s">
        <v>140</v>
      </c>
      <c r="G263" s="13" t="s">
        <v>141</v>
      </c>
      <c r="H263" s="13" t="s">
        <v>662</v>
      </c>
      <c r="I263" s="17" t="s">
        <v>107</v>
      </c>
      <c r="J263" s="13" t="s">
        <v>143</v>
      </c>
      <c r="K263" s="13" t="s">
        <v>663</v>
      </c>
      <c r="L263" s="13" t="s">
        <v>144</v>
      </c>
      <c r="M263" s="13" t="s">
        <v>193</v>
      </c>
      <c r="N263" s="13" t="s">
        <v>278</v>
      </c>
      <c r="O263" s="13">
        <v>0.0</v>
      </c>
      <c r="P263" s="18" t="s">
        <v>147</v>
      </c>
      <c r="Q263" s="19">
        <v>1.0</v>
      </c>
      <c r="R263" s="20">
        <v>0.05</v>
      </c>
      <c r="S263" s="21">
        <v>23.0</v>
      </c>
      <c r="T263" s="21">
        <v>23.0</v>
      </c>
      <c r="U263" s="22">
        <v>762637.3</v>
      </c>
      <c r="V263" s="21">
        <v>8770.328950000001</v>
      </c>
      <c r="W263" s="13">
        <v>4858.0</v>
      </c>
      <c r="X263" s="13">
        <v>1.0</v>
      </c>
      <c r="Y263" s="13">
        <v>10.0</v>
      </c>
      <c r="Z263" s="13">
        <v>10.0</v>
      </c>
      <c r="AA263" s="13">
        <v>1.0</v>
      </c>
      <c r="AB263" s="13">
        <v>1.0</v>
      </c>
      <c r="AC263" s="21">
        <v>0.0</v>
      </c>
      <c r="AD263" s="21">
        <v>0.0</v>
      </c>
      <c r="AE263" s="13">
        <v>0.0</v>
      </c>
      <c r="AF263" s="13">
        <v>0.0</v>
      </c>
      <c r="AG263" s="13">
        <v>0.0</v>
      </c>
      <c r="AH263" s="13" t="b">
        <v>0</v>
      </c>
      <c r="AI263" s="13"/>
      <c r="AJ263" s="13" t="s">
        <v>169</v>
      </c>
      <c r="AK263" s="23" t="s">
        <v>664</v>
      </c>
      <c r="AL263" s="13" t="s">
        <v>528</v>
      </c>
      <c r="AM263" s="18" t="s">
        <v>151</v>
      </c>
    </row>
    <row r="264" ht="14.25" customHeight="1">
      <c r="A264" s="13" t="s">
        <v>869</v>
      </c>
      <c r="B264" s="14">
        <v>42273.0</v>
      </c>
      <c r="C264" s="15">
        <v>2015.0</v>
      </c>
      <c r="D264" s="15" t="s">
        <v>139</v>
      </c>
      <c r="E264" s="16">
        <v>9.0</v>
      </c>
      <c r="F264" s="13" t="s">
        <v>140</v>
      </c>
      <c r="G264" s="13" t="s">
        <v>141</v>
      </c>
      <c r="H264" s="13" t="s">
        <v>870</v>
      </c>
      <c r="I264" s="17" t="s">
        <v>107</v>
      </c>
      <c r="J264" s="13" t="s">
        <v>555</v>
      </c>
      <c r="K264" s="13" t="s">
        <v>787</v>
      </c>
      <c r="L264" s="13" t="s">
        <v>192</v>
      </c>
      <c r="M264" s="13" t="s">
        <v>168</v>
      </c>
      <c r="N264" s="13" t="s">
        <v>40</v>
      </c>
      <c r="O264" s="13">
        <v>0.0</v>
      </c>
      <c r="P264" s="18" t="s">
        <v>147</v>
      </c>
      <c r="Q264" s="19">
        <v>3.0</v>
      </c>
      <c r="R264" s="20">
        <v>1.0</v>
      </c>
      <c r="S264" s="21">
        <v>48.0</v>
      </c>
      <c r="T264" s="21">
        <v>144.0</v>
      </c>
      <c r="U264" s="22">
        <v>158927.0</v>
      </c>
      <c r="V264" s="21">
        <v>228854.88</v>
      </c>
      <c r="W264" s="13">
        <v>788.0</v>
      </c>
      <c r="X264" s="13">
        <v>7.0</v>
      </c>
      <c r="Y264" s="13">
        <v>10.0</v>
      </c>
      <c r="Z264" s="13">
        <v>5.0</v>
      </c>
      <c r="AA264" s="13">
        <v>6.0</v>
      </c>
      <c r="AB264" s="13">
        <v>10.0</v>
      </c>
      <c r="AC264" s="21">
        <v>0.0</v>
      </c>
      <c r="AD264" s="21">
        <v>10.0</v>
      </c>
      <c r="AE264" s="13">
        <v>0.0</v>
      </c>
      <c r="AF264" s="13">
        <v>1.0</v>
      </c>
      <c r="AG264" s="13">
        <v>0.0</v>
      </c>
      <c r="AH264" s="13" t="b">
        <v>0</v>
      </c>
      <c r="AI264" s="13">
        <v>4.0</v>
      </c>
      <c r="AJ264" s="13" t="s">
        <v>163</v>
      </c>
      <c r="AK264" s="23" t="s">
        <v>871</v>
      </c>
      <c r="AL264" s="13" t="s">
        <v>528</v>
      </c>
      <c r="AM264" s="18" t="s">
        <v>151</v>
      </c>
    </row>
    <row r="265" ht="14.25" customHeight="1">
      <c r="A265" s="13" t="s">
        <v>872</v>
      </c>
      <c r="B265" s="14">
        <v>42273.0</v>
      </c>
      <c r="C265" s="15">
        <v>2015.0</v>
      </c>
      <c r="D265" s="15" t="s">
        <v>139</v>
      </c>
      <c r="E265" s="16">
        <v>9.0</v>
      </c>
      <c r="F265" s="13" t="s">
        <v>140</v>
      </c>
      <c r="G265" s="13" t="s">
        <v>141</v>
      </c>
      <c r="H265" s="13" t="s">
        <v>870</v>
      </c>
      <c r="I265" s="17" t="s">
        <v>107</v>
      </c>
      <c r="J265" s="13" t="s">
        <v>555</v>
      </c>
      <c r="K265" s="13" t="s">
        <v>787</v>
      </c>
      <c r="L265" s="13" t="s">
        <v>192</v>
      </c>
      <c r="M265" s="13" t="s">
        <v>145</v>
      </c>
      <c r="N265" s="13" t="s">
        <v>14</v>
      </c>
      <c r="O265" s="13">
        <v>0.0</v>
      </c>
      <c r="P265" s="18" t="s">
        <v>147</v>
      </c>
      <c r="Q265" s="19">
        <v>3.0</v>
      </c>
      <c r="R265" s="20">
        <v>1.0</v>
      </c>
      <c r="S265" s="21">
        <v>56.0</v>
      </c>
      <c r="T265" s="21">
        <v>168.0</v>
      </c>
      <c r="U265" s="22">
        <v>18900.0</v>
      </c>
      <c r="V265" s="21">
        <v>31752.0</v>
      </c>
      <c r="W265" s="13">
        <v>0.0</v>
      </c>
      <c r="X265" s="13">
        <v>10.0</v>
      </c>
      <c r="Y265" s="13">
        <v>10.0</v>
      </c>
      <c r="Z265" s="13">
        <v>10.0</v>
      </c>
      <c r="AA265" s="13">
        <v>6.0</v>
      </c>
      <c r="AB265" s="13">
        <v>10.0</v>
      </c>
      <c r="AC265" s="21">
        <v>0.0</v>
      </c>
      <c r="AD265" s="21">
        <v>10.0</v>
      </c>
      <c r="AE265" s="13">
        <v>0.0</v>
      </c>
      <c r="AF265" s="13">
        <v>1.0</v>
      </c>
      <c r="AG265" s="13">
        <v>0.0</v>
      </c>
      <c r="AH265" s="13" t="b">
        <v>0</v>
      </c>
      <c r="AI265" s="13">
        <v>1.0</v>
      </c>
      <c r="AJ265" s="13" t="s">
        <v>194</v>
      </c>
      <c r="AK265" s="23" t="s">
        <v>873</v>
      </c>
      <c r="AL265" s="13" t="s">
        <v>528</v>
      </c>
      <c r="AM265" s="18" t="s">
        <v>151</v>
      </c>
    </row>
    <row r="266" ht="14.25" customHeight="1">
      <c r="A266" s="13" t="s">
        <v>874</v>
      </c>
      <c r="B266" s="14">
        <v>42254.0</v>
      </c>
      <c r="C266" s="15">
        <v>2015.0</v>
      </c>
      <c r="D266" s="15" t="s">
        <v>139</v>
      </c>
      <c r="E266" s="16">
        <v>9.0</v>
      </c>
      <c r="F266" s="13" t="s">
        <v>140</v>
      </c>
      <c r="G266" s="13" t="s">
        <v>141</v>
      </c>
      <c r="H266" s="13" t="s">
        <v>875</v>
      </c>
      <c r="I266" s="17" t="s">
        <v>107</v>
      </c>
      <c r="J266" s="13" t="s">
        <v>143</v>
      </c>
      <c r="K266" s="13"/>
      <c r="L266" s="13" t="s">
        <v>144</v>
      </c>
      <c r="M266" s="13" t="s">
        <v>145</v>
      </c>
      <c r="N266" s="13" t="s">
        <v>146</v>
      </c>
      <c r="O266" s="13">
        <v>0.0</v>
      </c>
      <c r="P266" s="18" t="s">
        <v>147</v>
      </c>
      <c r="Q266" s="19">
        <v>1.0</v>
      </c>
      <c r="R266" s="20">
        <v>0.333333333333333</v>
      </c>
      <c r="S266" s="21">
        <v>31.0</v>
      </c>
      <c r="T266" s="21">
        <v>31.0</v>
      </c>
      <c r="U266" s="22">
        <v>4900.0</v>
      </c>
      <c r="V266" s="21">
        <v>506.3333333333328</v>
      </c>
      <c r="W266" s="13">
        <v>0.0</v>
      </c>
      <c r="X266" s="13">
        <v>10.0</v>
      </c>
      <c r="Y266" s="13">
        <v>9.0</v>
      </c>
      <c r="Z266" s="13">
        <v>10.0</v>
      </c>
      <c r="AA266" s="13">
        <v>1.0</v>
      </c>
      <c r="AB266" s="13">
        <v>1.0</v>
      </c>
      <c r="AC266" s="21">
        <v>0.0</v>
      </c>
      <c r="AD266" s="21">
        <v>0.0</v>
      </c>
      <c r="AE266" s="13">
        <v>0.0</v>
      </c>
      <c r="AF266" s="13">
        <v>0.0</v>
      </c>
      <c r="AG266" s="13">
        <v>0.0</v>
      </c>
      <c r="AH266" s="13" t="b">
        <v>0</v>
      </c>
      <c r="AI266" s="13">
        <v>1.0</v>
      </c>
      <c r="AJ266" s="13" t="s">
        <v>148</v>
      </c>
      <c r="AK266" s="23" t="s">
        <v>876</v>
      </c>
      <c r="AL266" s="13" t="s">
        <v>528</v>
      </c>
      <c r="AM266" s="18" t="s">
        <v>151</v>
      </c>
    </row>
    <row r="267" ht="14.25" customHeight="1">
      <c r="A267" s="13" t="s">
        <v>877</v>
      </c>
      <c r="B267" s="14">
        <v>42265.0</v>
      </c>
      <c r="C267" s="15">
        <v>2015.0</v>
      </c>
      <c r="D267" s="15" t="s">
        <v>139</v>
      </c>
      <c r="E267" s="16">
        <v>9.0</v>
      </c>
      <c r="F267" s="13" t="s">
        <v>140</v>
      </c>
      <c r="G267" s="13" t="s">
        <v>141</v>
      </c>
      <c r="H267" s="13" t="s">
        <v>878</v>
      </c>
      <c r="I267" s="17" t="s">
        <v>107</v>
      </c>
      <c r="J267" s="13" t="s">
        <v>143</v>
      </c>
      <c r="K267" s="13"/>
      <c r="L267" s="13" t="s">
        <v>144</v>
      </c>
      <c r="M267" s="13" t="s">
        <v>168</v>
      </c>
      <c r="N267" s="13" t="s">
        <v>91</v>
      </c>
      <c r="O267" s="13">
        <v>0.0</v>
      </c>
      <c r="P267" s="18" t="s">
        <v>147</v>
      </c>
      <c r="Q267" s="19">
        <v>1.0</v>
      </c>
      <c r="R267" s="20">
        <v>0.1</v>
      </c>
      <c r="S267" s="21">
        <v>25.0</v>
      </c>
      <c r="T267" s="21">
        <v>25.0</v>
      </c>
      <c r="U267" s="22">
        <v>247631.0</v>
      </c>
      <c r="V267" s="21">
        <v>6190.775000000001</v>
      </c>
      <c r="W267" s="13">
        <v>1435.0</v>
      </c>
      <c r="X267" s="13">
        <v>1.0</v>
      </c>
      <c r="Y267" s="13">
        <v>10.0</v>
      </c>
      <c r="Z267" s="13">
        <v>10.0</v>
      </c>
      <c r="AA267" s="13">
        <v>3.0</v>
      </c>
      <c r="AB267" s="13">
        <v>1.0</v>
      </c>
      <c r="AC267" s="21">
        <v>0.0</v>
      </c>
      <c r="AD267" s="21">
        <v>0.0</v>
      </c>
      <c r="AE267" s="13">
        <v>0.0</v>
      </c>
      <c r="AF267" s="13">
        <v>0.0</v>
      </c>
      <c r="AG267" s="13">
        <v>0.0</v>
      </c>
      <c r="AH267" s="13" t="b">
        <v>0</v>
      </c>
      <c r="AI267" s="13">
        <v>14.0</v>
      </c>
      <c r="AJ267" s="13" t="s">
        <v>169</v>
      </c>
      <c r="AK267" s="23" t="s">
        <v>879</v>
      </c>
      <c r="AL267" s="13" t="s">
        <v>528</v>
      </c>
      <c r="AM267" s="18" t="s">
        <v>151</v>
      </c>
    </row>
    <row r="268" ht="14.25" customHeight="1">
      <c r="A268" s="13" t="s">
        <v>665</v>
      </c>
      <c r="B268" s="14">
        <v>42275.0</v>
      </c>
      <c r="C268" s="15">
        <v>2015.0</v>
      </c>
      <c r="D268" s="15" t="s">
        <v>139</v>
      </c>
      <c r="E268" s="16">
        <v>9.0</v>
      </c>
      <c r="F268" s="13" t="s">
        <v>140</v>
      </c>
      <c r="G268" s="13" t="s">
        <v>141</v>
      </c>
      <c r="H268" s="13" t="s">
        <v>666</v>
      </c>
      <c r="I268" s="17" t="s">
        <v>107</v>
      </c>
      <c r="J268" s="13" t="s">
        <v>143</v>
      </c>
      <c r="K268" s="13"/>
      <c r="L268" s="13" t="s">
        <v>144</v>
      </c>
      <c r="M268" s="13" t="s">
        <v>145</v>
      </c>
      <c r="N268" s="13" t="s">
        <v>146</v>
      </c>
      <c r="O268" s="13">
        <v>0.0</v>
      </c>
      <c r="P268" s="18" t="s">
        <v>147</v>
      </c>
      <c r="Q268" s="19">
        <v>1.0</v>
      </c>
      <c r="R268" s="20">
        <v>0.25</v>
      </c>
      <c r="S268" s="21">
        <v>31.0</v>
      </c>
      <c r="T268" s="21">
        <v>31.0</v>
      </c>
      <c r="U268" s="22">
        <v>4900.0</v>
      </c>
      <c r="V268" s="21">
        <v>379.75</v>
      </c>
      <c r="W268" s="13">
        <v>0.0</v>
      </c>
      <c r="X268" s="13">
        <v>10.0</v>
      </c>
      <c r="Y268" s="13">
        <v>9.0</v>
      </c>
      <c r="Z268" s="13">
        <v>10.0</v>
      </c>
      <c r="AA268" s="13">
        <v>1.0</v>
      </c>
      <c r="AB268" s="13">
        <v>1.0</v>
      </c>
      <c r="AC268" s="21">
        <v>0.0</v>
      </c>
      <c r="AD268" s="21">
        <v>0.0</v>
      </c>
      <c r="AE268" s="13">
        <v>0.0</v>
      </c>
      <c r="AF268" s="13">
        <v>0.0</v>
      </c>
      <c r="AG268" s="13">
        <v>0.0</v>
      </c>
      <c r="AH268" s="13" t="b">
        <v>0</v>
      </c>
      <c r="AI268" s="13">
        <v>1.0</v>
      </c>
      <c r="AJ268" s="13" t="s">
        <v>148</v>
      </c>
      <c r="AK268" s="23" t="s">
        <v>667</v>
      </c>
      <c r="AL268" s="13" t="s">
        <v>528</v>
      </c>
      <c r="AM268" s="18" t="s">
        <v>151</v>
      </c>
    </row>
    <row r="269" ht="14.25" customHeight="1">
      <c r="A269" s="13" t="s">
        <v>668</v>
      </c>
      <c r="B269" s="14">
        <v>42262.0</v>
      </c>
      <c r="C269" s="15">
        <v>2015.0</v>
      </c>
      <c r="D269" s="15" t="s">
        <v>139</v>
      </c>
      <c r="E269" s="16">
        <v>9.0</v>
      </c>
      <c r="F269" s="13" t="s">
        <v>140</v>
      </c>
      <c r="G269" s="13" t="s">
        <v>141</v>
      </c>
      <c r="H269" s="13" t="s">
        <v>669</v>
      </c>
      <c r="I269" s="17" t="s">
        <v>107</v>
      </c>
      <c r="J269" s="13" t="s">
        <v>143</v>
      </c>
      <c r="K269" s="13"/>
      <c r="L269" s="13" t="s">
        <v>144</v>
      </c>
      <c r="M269" s="13" t="s">
        <v>193</v>
      </c>
      <c r="N269" s="13" t="s">
        <v>88</v>
      </c>
      <c r="O269" s="13">
        <v>0.0</v>
      </c>
      <c r="P269" s="18" t="s">
        <v>147</v>
      </c>
      <c r="Q269" s="19">
        <v>1.0</v>
      </c>
      <c r="R269" s="20">
        <v>0.0857142857142857</v>
      </c>
      <c r="S269" s="21">
        <v>25.0</v>
      </c>
      <c r="T269" s="21">
        <v>25.0</v>
      </c>
      <c r="U269" s="22">
        <v>471677.12</v>
      </c>
      <c r="V269" s="21">
        <v>10107.366857142855</v>
      </c>
      <c r="W269" s="13">
        <v>4299.0</v>
      </c>
      <c r="X269" s="13">
        <v>1.0</v>
      </c>
      <c r="Y269" s="13">
        <v>10.0</v>
      </c>
      <c r="Z269" s="13">
        <v>10.0</v>
      </c>
      <c r="AA269" s="13">
        <v>3.0</v>
      </c>
      <c r="AB269" s="13">
        <v>1.0</v>
      </c>
      <c r="AC269" s="21">
        <v>0.0</v>
      </c>
      <c r="AD269" s="21">
        <v>0.0</v>
      </c>
      <c r="AE269" s="13">
        <v>0.0</v>
      </c>
      <c r="AF269" s="13">
        <v>0.0</v>
      </c>
      <c r="AG269" s="13">
        <v>0.0</v>
      </c>
      <c r="AH269" s="13" t="b">
        <v>0</v>
      </c>
      <c r="AI269" s="13">
        <v>132.0</v>
      </c>
      <c r="AJ269" s="13" t="s">
        <v>169</v>
      </c>
      <c r="AK269" s="23" t="s">
        <v>670</v>
      </c>
      <c r="AL269" s="13" t="s">
        <v>528</v>
      </c>
      <c r="AM269" s="18" t="s">
        <v>151</v>
      </c>
    </row>
    <row r="270" ht="14.25" customHeight="1">
      <c r="A270" s="13" t="s">
        <v>880</v>
      </c>
      <c r="B270" s="14">
        <v>42258.0</v>
      </c>
      <c r="C270" s="15">
        <v>2015.0</v>
      </c>
      <c r="D270" s="15" t="s">
        <v>139</v>
      </c>
      <c r="E270" s="16">
        <v>9.0</v>
      </c>
      <c r="F270" s="13" t="s">
        <v>140</v>
      </c>
      <c r="G270" s="13" t="s">
        <v>141</v>
      </c>
      <c r="H270" s="13" t="s">
        <v>881</v>
      </c>
      <c r="I270" s="17" t="s">
        <v>107</v>
      </c>
      <c r="J270" s="13" t="s">
        <v>143</v>
      </c>
      <c r="K270" s="13" t="s">
        <v>663</v>
      </c>
      <c r="L270" s="13" t="s">
        <v>144</v>
      </c>
      <c r="M270" s="13" t="s">
        <v>193</v>
      </c>
      <c r="N270" s="13" t="s">
        <v>49</v>
      </c>
      <c r="O270" s="13">
        <v>0.0</v>
      </c>
      <c r="P270" s="18" t="s">
        <v>147</v>
      </c>
      <c r="Q270" s="19">
        <v>1.0</v>
      </c>
      <c r="R270" s="20">
        <v>0.3</v>
      </c>
      <c r="S270" s="21">
        <v>25.0</v>
      </c>
      <c r="T270" s="21">
        <v>25.0</v>
      </c>
      <c r="U270" s="22">
        <v>909155.84</v>
      </c>
      <c r="V270" s="21">
        <v>68186.688</v>
      </c>
      <c r="W270" s="13">
        <v>4308.0</v>
      </c>
      <c r="X270" s="13">
        <v>1.0</v>
      </c>
      <c r="Y270" s="13">
        <v>10.0</v>
      </c>
      <c r="Z270" s="13">
        <v>10.0</v>
      </c>
      <c r="AA270" s="13">
        <v>3.0</v>
      </c>
      <c r="AB270" s="13">
        <v>1.0</v>
      </c>
      <c r="AC270" s="21">
        <v>0.0</v>
      </c>
      <c r="AD270" s="21">
        <v>0.0</v>
      </c>
      <c r="AE270" s="13">
        <v>0.0</v>
      </c>
      <c r="AF270" s="13">
        <v>0.0</v>
      </c>
      <c r="AG270" s="13">
        <v>0.0</v>
      </c>
      <c r="AH270" s="13" t="b">
        <v>0</v>
      </c>
      <c r="AI270" s="13">
        <v>302.0</v>
      </c>
      <c r="AJ270" s="13" t="s">
        <v>169</v>
      </c>
      <c r="AK270" s="23" t="s">
        <v>882</v>
      </c>
      <c r="AL270" s="13" t="s">
        <v>528</v>
      </c>
      <c r="AM270" s="18" t="s">
        <v>151</v>
      </c>
    </row>
    <row r="271" ht="14.25" customHeight="1">
      <c r="A271" s="13" t="s">
        <v>883</v>
      </c>
      <c r="B271" s="14">
        <v>42255.0</v>
      </c>
      <c r="C271" s="15">
        <v>2015.0</v>
      </c>
      <c r="D271" s="15" t="s">
        <v>139</v>
      </c>
      <c r="E271" s="16">
        <v>9.0</v>
      </c>
      <c r="F271" s="13" t="s">
        <v>140</v>
      </c>
      <c r="G271" s="13" t="s">
        <v>141</v>
      </c>
      <c r="H271" s="13" t="s">
        <v>884</v>
      </c>
      <c r="I271" s="17" t="s">
        <v>107</v>
      </c>
      <c r="J271" s="13" t="s">
        <v>143</v>
      </c>
      <c r="K271" s="13"/>
      <c r="L271" s="13" t="s">
        <v>144</v>
      </c>
      <c r="M271" s="13" t="s">
        <v>193</v>
      </c>
      <c r="N271" s="13" t="s">
        <v>22</v>
      </c>
      <c r="O271" s="13">
        <v>0.0</v>
      </c>
      <c r="P271" s="18" t="s">
        <v>147</v>
      </c>
      <c r="Q271" s="19">
        <v>1.0</v>
      </c>
      <c r="R271" s="20">
        <v>0.15</v>
      </c>
      <c r="S271" s="21">
        <v>22.0</v>
      </c>
      <c r="T271" s="21">
        <v>22.0</v>
      </c>
      <c r="U271" s="22">
        <v>123411.0</v>
      </c>
      <c r="V271" s="21">
        <v>4072.5629999999996</v>
      </c>
      <c r="W271" s="13">
        <v>740.0</v>
      </c>
      <c r="X271" s="13">
        <v>1.0</v>
      </c>
      <c r="Y271" s="13">
        <v>10.0</v>
      </c>
      <c r="Z271" s="13">
        <v>6.0</v>
      </c>
      <c r="AA271" s="13">
        <v>4.0</v>
      </c>
      <c r="AB271" s="13">
        <v>1.0</v>
      </c>
      <c r="AC271" s="21">
        <v>0.0</v>
      </c>
      <c r="AD271" s="21">
        <v>0.0</v>
      </c>
      <c r="AE271" s="13">
        <v>0.0</v>
      </c>
      <c r="AF271" s="13">
        <v>0.0</v>
      </c>
      <c r="AG271" s="13">
        <v>0.0</v>
      </c>
      <c r="AH271" s="13" t="b">
        <v>0</v>
      </c>
      <c r="AI271" s="13">
        <v>56.0</v>
      </c>
      <c r="AJ271" s="13" t="s">
        <v>169</v>
      </c>
      <c r="AK271" s="23" t="s">
        <v>885</v>
      </c>
      <c r="AL271" s="13" t="s">
        <v>528</v>
      </c>
      <c r="AM271" s="18" t="s">
        <v>151</v>
      </c>
    </row>
    <row r="272" ht="14.25" customHeight="1">
      <c r="A272" s="13" t="s">
        <v>671</v>
      </c>
      <c r="B272" s="14">
        <v>42262.0</v>
      </c>
      <c r="C272" s="15">
        <v>2015.0</v>
      </c>
      <c r="D272" s="15" t="s">
        <v>139</v>
      </c>
      <c r="E272" s="16">
        <v>9.0</v>
      </c>
      <c r="F272" s="13" t="s">
        <v>140</v>
      </c>
      <c r="G272" s="13" t="s">
        <v>141</v>
      </c>
      <c r="H272" s="13" t="s">
        <v>672</v>
      </c>
      <c r="I272" s="17" t="s">
        <v>107</v>
      </c>
      <c r="J272" s="13" t="s">
        <v>143</v>
      </c>
      <c r="K272" s="13"/>
      <c r="L272" s="13" t="s">
        <v>144</v>
      </c>
      <c r="M272" s="13" t="s">
        <v>193</v>
      </c>
      <c r="N272" s="13" t="s">
        <v>88</v>
      </c>
      <c r="O272" s="13">
        <v>0.0</v>
      </c>
      <c r="P272" s="18" t="s">
        <v>147</v>
      </c>
      <c r="Q272" s="19">
        <v>1.0</v>
      </c>
      <c r="R272" s="20">
        <v>0.0454545454545454</v>
      </c>
      <c r="S272" s="21">
        <v>33.0</v>
      </c>
      <c r="T272" s="21">
        <v>33.0</v>
      </c>
      <c r="U272" s="22">
        <v>206598.75</v>
      </c>
      <c r="V272" s="21">
        <v>3098.981249999996</v>
      </c>
      <c r="W272" s="13">
        <v>1883.0</v>
      </c>
      <c r="X272" s="13">
        <v>1.0</v>
      </c>
      <c r="Y272" s="13">
        <v>10.0</v>
      </c>
      <c r="Z272" s="13">
        <v>10.0</v>
      </c>
      <c r="AA272" s="13">
        <v>1.0</v>
      </c>
      <c r="AB272" s="13">
        <v>1.0</v>
      </c>
      <c r="AC272" s="21">
        <v>0.0</v>
      </c>
      <c r="AD272" s="21">
        <v>10.0</v>
      </c>
      <c r="AE272" s="13">
        <v>0.0</v>
      </c>
      <c r="AF272" s="13">
        <v>1.0</v>
      </c>
      <c r="AG272" s="13">
        <v>0.0</v>
      </c>
      <c r="AH272" s="13" t="b">
        <v>0</v>
      </c>
      <c r="AI272" s="13">
        <v>40.0</v>
      </c>
      <c r="AJ272" s="13" t="s">
        <v>169</v>
      </c>
      <c r="AK272" s="23" t="s">
        <v>673</v>
      </c>
      <c r="AL272" s="13" t="s">
        <v>528</v>
      </c>
      <c r="AM272" s="18" t="s">
        <v>151</v>
      </c>
    </row>
    <row r="273" ht="14.25" customHeight="1">
      <c r="A273" s="13" t="s">
        <v>886</v>
      </c>
      <c r="B273" s="14">
        <v>42264.0</v>
      </c>
      <c r="C273" s="15">
        <v>2015.0</v>
      </c>
      <c r="D273" s="15" t="s">
        <v>139</v>
      </c>
      <c r="E273" s="16">
        <v>9.0</v>
      </c>
      <c r="F273" s="13" t="s">
        <v>140</v>
      </c>
      <c r="G273" s="13" t="s">
        <v>141</v>
      </c>
      <c r="H273" s="13" t="s">
        <v>887</v>
      </c>
      <c r="I273" s="17" t="s">
        <v>107</v>
      </c>
      <c r="J273" s="13" t="s">
        <v>143</v>
      </c>
      <c r="K273" s="13" t="s">
        <v>888</v>
      </c>
      <c r="L273" s="13" t="s">
        <v>144</v>
      </c>
      <c r="M273" s="13" t="s">
        <v>145</v>
      </c>
      <c r="N273" s="13" t="s">
        <v>889</v>
      </c>
      <c r="O273" s="13">
        <v>0.0</v>
      </c>
      <c r="P273" s="18" t="s">
        <v>147</v>
      </c>
      <c r="Q273" s="19">
        <v>1.0</v>
      </c>
      <c r="R273" s="20">
        <v>0.25</v>
      </c>
      <c r="S273" s="21">
        <v>32.0</v>
      </c>
      <c r="T273" s="21">
        <v>32.0</v>
      </c>
      <c r="U273" s="22">
        <v>14700.0</v>
      </c>
      <c r="V273" s="21">
        <v>1176.0</v>
      </c>
      <c r="W273" s="13">
        <v>0.0</v>
      </c>
      <c r="X273" s="13">
        <v>10.0</v>
      </c>
      <c r="Y273" s="13">
        <v>10.0</v>
      </c>
      <c r="Z273" s="13">
        <v>10.0</v>
      </c>
      <c r="AA273" s="13">
        <v>1.0</v>
      </c>
      <c r="AB273" s="13">
        <v>1.0</v>
      </c>
      <c r="AC273" s="21">
        <v>0.0</v>
      </c>
      <c r="AD273" s="21">
        <v>0.0</v>
      </c>
      <c r="AE273" s="13">
        <v>0.0</v>
      </c>
      <c r="AF273" s="13">
        <v>0.0</v>
      </c>
      <c r="AG273" s="13">
        <v>0.0</v>
      </c>
      <c r="AH273" s="13" t="b">
        <v>0</v>
      </c>
      <c r="AI273" s="13">
        <v>1.0</v>
      </c>
      <c r="AJ273" s="13" t="s">
        <v>194</v>
      </c>
      <c r="AK273" s="23" t="s">
        <v>890</v>
      </c>
      <c r="AL273" s="13" t="s">
        <v>528</v>
      </c>
      <c r="AM273" s="18" t="s">
        <v>151</v>
      </c>
    </row>
    <row r="274" ht="14.25" customHeight="1">
      <c r="A274" s="13" t="s">
        <v>891</v>
      </c>
      <c r="B274" s="14">
        <v>42271.0</v>
      </c>
      <c r="C274" s="15">
        <v>2015.0</v>
      </c>
      <c r="D274" s="15" t="s">
        <v>139</v>
      </c>
      <c r="E274" s="16">
        <v>9.0</v>
      </c>
      <c r="F274" s="13" t="s">
        <v>140</v>
      </c>
      <c r="G274" s="13" t="s">
        <v>141</v>
      </c>
      <c r="H274" s="13" t="s">
        <v>892</v>
      </c>
      <c r="I274" s="17" t="s">
        <v>107</v>
      </c>
      <c r="J274" s="13" t="s">
        <v>173</v>
      </c>
      <c r="K274" s="13" t="s">
        <v>893</v>
      </c>
      <c r="L274" s="13" t="s">
        <v>174</v>
      </c>
      <c r="M274" s="13" t="s">
        <v>145</v>
      </c>
      <c r="N274" s="13" t="s">
        <v>45</v>
      </c>
      <c r="O274" s="13">
        <v>0.0</v>
      </c>
      <c r="P274" s="18" t="s">
        <v>147</v>
      </c>
      <c r="Q274" s="19">
        <v>1.0</v>
      </c>
      <c r="R274" s="20">
        <v>0.0909090909090909</v>
      </c>
      <c r="S274" s="21">
        <v>38.0</v>
      </c>
      <c r="T274" s="21">
        <v>38.0</v>
      </c>
      <c r="U274" s="22">
        <v>16800.0</v>
      </c>
      <c r="V274" s="21">
        <v>580.3636363636363</v>
      </c>
      <c r="W274" s="13">
        <v>0.0</v>
      </c>
      <c r="X274" s="13">
        <v>6.0</v>
      </c>
      <c r="Y274" s="13">
        <v>10.0</v>
      </c>
      <c r="Z274" s="13">
        <v>0.0</v>
      </c>
      <c r="AA274" s="13">
        <v>1.0</v>
      </c>
      <c r="AB274" s="13">
        <v>1.0</v>
      </c>
      <c r="AC274" s="21">
        <v>0.0</v>
      </c>
      <c r="AD274" s="21">
        <v>20.0</v>
      </c>
      <c r="AE274" s="13">
        <v>0.0</v>
      </c>
      <c r="AF274" s="13">
        <v>2.0</v>
      </c>
      <c r="AG274" s="13">
        <v>0.0</v>
      </c>
      <c r="AH274" s="13" t="b">
        <v>0</v>
      </c>
      <c r="AI274" s="13">
        <v>5.0</v>
      </c>
      <c r="AJ274" s="13" t="s">
        <v>194</v>
      </c>
      <c r="AK274" s="23" t="s">
        <v>894</v>
      </c>
      <c r="AL274" s="13" t="s">
        <v>528</v>
      </c>
      <c r="AM274" s="18" t="s">
        <v>151</v>
      </c>
    </row>
    <row r="275" ht="14.25" customHeight="1">
      <c r="A275" s="13" t="s">
        <v>895</v>
      </c>
      <c r="B275" s="14">
        <v>42254.0</v>
      </c>
      <c r="C275" s="15">
        <v>2015.0</v>
      </c>
      <c r="D275" s="15" t="s">
        <v>139</v>
      </c>
      <c r="E275" s="16">
        <v>9.0</v>
      </c>
      <c r="F275" s="13" t="s">
        <v>140</v>
      </c>
      <c r="G275" s="13" t="s">
        <v>141</v>
      </c>
      <c r="H275" s="13" t="s">
        <v>896</v>
      </c>
      <c r="I275" s="17" t="s">
        <v>107</v>
      </c>
      <c r="J275" s="13" t="s">
        <v>173</v>
      </c>
      <c r="K275" s="13" t="s">
        <v>897</v>
      </c>
      <c r="L275" s="13" t="s">
        <v>174</v>
      </c>
      <c r="M275" s="13" t="s">
        <v>193</v>
      </c>
      <c r="N275" s="13" t="s">
        <v>94</v>
      </c>
      <c r="O275" s="13">
        <v>0.0</v>
      </c>
      <c r="P275" s="18" t="s">
        <v>147</v>
      </c>
      <c r="Q275" s="19">
        <v>1.0</v>
      </c>
      <c r="R275" s="20">
        <v>0.0769230769230769</v>
      </c>
      <c r="S275" s="21">
        <v>19.0</v>
      </c>
      <c r="T275" s="21">
        <v>19.0</v>
      </c>
      <c r="U275" s="22">
        <v>28391.0</v>
      </c>
      <c r="V275" s="21">
        <v>414.9453846153845</v>
      </c>
      <c r="W275" s="13">
        <v>565.0</v>
      </c>
      <c r="X275" s="13">
        <v>1.0</v>
      </c>
      <c r="Y275" s="13">
        <v>10.0</v>
      </c>
      <c r="Z275" s="13">
        <v>6.0</v>
      </c>
      <c r="AA275" s="13">
        <v>1.0</v>
      </c>
      <c r="AB275" s="13">
        <v>1.0</v>
      </c>
      <c r="AC275" s="21">
        <v>0.0</v>
      </c>
      <c r="AD275" s="21">
        <v>0.0</v>
      </c>
      <c r="AE275" s="13">
        <v>0.0</v>
      </c>
      <c r="AF275" s="13">
        <v>0.0</v>
      </c>
      <c r="AG275" s="13">
        <v>0.0</v>
      </c>
      <c r="AH275" s="13" t="b">
        <v>0</v>
      </c>
      <c r="AI275" s="13">
        <v>28.0</v>
      </c>
      <c r="AJ275" s="13" t="s">
        <v>169</v>
      </c>
      <c r="AK275" s="23" t="s">
        <v>898</v>
      </c>
      <c r="AL275" s="13" t="s">
        <v>528</v>
      </c>
      <c r="AM275" s="18" t="s">
        <v>151</v>
      </c>
    </row>
    <row r="276" ht="14.25" customHeight="1">
      <c r="A276" s="13" t="s">
        <v>674</v>
      </c>
      <c r="B276" s="14">
        <v>42262.0</v>
      </c>
      <c r="C276" s="15">
        <v>2015.0</v>
      </c>
      <c r="D276" s="15" t="s">
        <v>139</v>
      </c>
      <c r="E276" s="16">
        <v>9.0</v>
      </c>
      <c r="F276" s="13" t="s">
        <v>140</v>
      </c>
      <c r="G276" s="13" t="s">
        <v>141</v>
      </c>
      <c r="H276" s="13" t="s">
        <v>675</v>
      </c>
      <c r="I276" s="17" t="s">
        <v>107</v>
      </c>
      <c r="J276" s="13" t="s">
        <v>143</v>
      </c>
      <c r="K276" s="13" t="s">
        <v>676</v>
      </c>
      <c r="L276" s="13" t="s">
        <v>144</v>
      </c>
      <c r="M276" s="13" t="s">
        <v>193</v>
      </c>
      <c r="N276" s="13" t="s">
        <v>88</v>
      </c>
      <c r="O276" s="13">
        <v>0.0</v>
      </c>
      <c r="P276" s="18" t="s">
        <v>147</v>
      </c>
      <c r="Q276" s="19">
        <v>1.0</v>
      </c>
      <c r="R276" s="20">
        <v>0.18461538461538463</v>
      </c>
      <c r="S276" s="21">
        <v>42.0</v>
      </c>
      <c r="T276" s="21">
        <v>42.0</v>
      </c>
      <c r="U276" s="22">
        <v>345083.0</v>
      </c>
      <c r="V276" s="21">
        <v>26757.204923076923</v>
      </c>
      <c r="W276" s="13">
        <v>3130.0</v>
      </c>
      <c r="X276" s="13">
        <v>1.0</v>
      </c>
      <c r="Y276" s="13">
        <v>10.0</v>
      </c>
      <c r="Z276" s="13">
        <v>10.0</v>
      </c>
      <c r="AA276" s="13">
        <v>10.0</v>
      </c>
      <c r="AB276" s="13">
        <v>1.0</v>
      </c>
      <c r="AC276" s="21">
        <v>0.0</v>
      </c>
      <c r="AD276" s="21">
        <v>10.0</v>
      </c>
      <c r="AE276" s="13">
        <v>0.0</v>
      </c>
      <c r="AF276" s="13">
        <v>1.0</v>
      </c>
      <c r="AG276" s="13">
        <v>0.0</v>
      </c>
      <c r="AH276" s="13" t="b">
        <v>0</v>
      </c>
      <c r="AI276" s="13">
        <v>44.0</v>
      </c>
      <c r="AJ276" s="13" t="s">
        <v>194</v>
      </c>
      <c r="AK276" s="23" t="s">
        <v>677</v>
      </c>
      <c r="AL276" s="13" t="s">
        <v>528</v>
      </c>
      <c r="AM276" s="18" t="s">
        <v>151</v>
      </c>
    </row>
    <row r="277" ht="14.25" customHeight="1">
      <c r="A277" s="13" t="s">
        <v>899</v>
      </c>
      <c r="B277" s="14">
        <v>42268.0</v>
      </c>
      <c r="C277" s="15">
        <v>2015.0</v>
      </c>
      <c r="D277" s="15" t="s">
        <v>139</v>
      </c>
      <c r="E277" s="16">
        <v>9.0</v>
      </c>
      <c r="F277" s="13" t="s">
        <v>140</v>
      </c>
      <c r="G277" s="13" t="s">
        <v>141</v>
      </c>
      <c r="H277" s="13" t="s">
        <v>900</v>
      </c>
      <c r="I277" s="17" t="s">
        <v>107</v>
      </c>
      <c r="J277" s="13" t="s">
        <v>615</v>
      </c>
      <c r="K277" s="13" t="s">
        <v>901</v>
      </c>
      <c r="L277" s="13" t="s">
        <v>174</v>
      </c>
      <c r="M277" s="13" t="s">
        <v>193</v>
      </c>
      <c r="N277" s="13" t="s">
        <v>261</v>
      </c>
      <c r="O277" s="13">
        <v>0.0</v>
      </c>
      <c r="P277" s="18" t="s">
        <v>147</v>
      </c>
      <c r="Q277" s="19">
        <v>1.0</v>
      </c>
      <c r="R277" s="20">
        <v>0.2</v>
      </c>
      <c r="S277" s="21">
        <v>22.0</v>
      </c>
      <c r="T277" s="21">
        <v>22.0</v>
      </c>
      <c r="U277" s="22">
        <v>28328.69</v>
      </c>
      <c r="V277" s="21">
        <v>1246.46236</v>
      </c>
      <c r="W277" s="13">
        <v>88.0</v>
      </c>
      <c r="X277" s="13">
        <v>1.0</v>
      </c>
      <c r="Y277" s="13">
        <v>10.0</v>
      </c>
      <c r="Z277" s="13">
        <v>0.0</v>
      </c>
      <c r="AA277" s="13">
        <v>1.0</v>
      </c>
      <c r="AB277" s="13">
        <v>10.0</v>
      </c>
      <c r="AC277" s="21">
        <v>0.0</v>
      </c>
      <c r="AD277" s="21">
        <v>0.0</v>
      </c>
      <c r="AE277" s="13">
        <v>0.0</v>
      </c>
      <c r="AF277" s="13">
        <v>0.0</v>
      </c>
      <c r="AG277" s="13">
        <v>0.0</v>
      </c>
      <c r="AH277" s="13" t="b">
        <v>0</v>
      </c>
      <c r="AI277" s="13">
        <v>20.0</v>
      </c>
      <c r="AJ277" s="13" t="s">
        <v>194</v>
      </c>
      <c r="AK277" s="23" t="s">
        <v>902</v>
      </c>
      <c r="AL277" s="13" t="s">
        <v>528</v>
      </c>
      <c r="AM277" s="18" t="s">
        <v>151</v>
      </c>
    </row>
    <row r="278" ht="14.25" customHeight="1">
      <c r="A278" s="13" t="s">
        <v>903</v>
      </c>
      <c r="B278" s="14">
        <v>42277.0</v>
      </c>
      <c r="C278" s="15">
        <v>2015.0</v>
      </c>
      <c r="D278" s="15" t="s">
        <v>139</v>
      </c>
      <c r="E278" s="16">
        <v>9.0</v>
      </c>
      <c r="F278" s="13" t="s">
        <v>140</v>
      </c>
      <c r="G278" s="13" t="s">
        <v>141</v>
      </c>
      <c r="H278" s="13" t="s">
        <v>904</v>
      </c>
      <c r="I278" s="17" t="s">
        <v>107</v>
      </c>
      <c r="J278" s="13" t="s">
        <v>143</v>
      </c>
      <c r="K278" s="13"/>
      <c r="L278" s="13" t="s">
        <v>144</v>
      </c>
      <c r="M278" s="13" t="s">
        <v>145</v>
      </c>
      <c r="N278" s="13" t="s">
        <v>146</v>
      </c>
      <c r="O278" s="13">
        <v>0.0</v>
      </c>
      <c r="P278" s="18" t="s">
        <v>147</v>
      </c>
      <c r="Q278" s="19">
        <v>1.0</v>
      </c>
      <c r="R278" s="20">
        <v>0.333333333333333</v>
      </c>
      <c r="S278" s="21">
        <v>31.0</v>
      </c>
      <c r="T278" s="21">
        <v>31.0</v>
      </c>
      <c r="U278" s="22">
        <v>4900.0</v>
      </c>
      <c r="V278" s="21">
        <v>506.3333333333328</v>
      </c>
      <c r="W278" s="13">
        <v>0.0</v>
      </c>
      <c r="X278" s="13">
        <v>10.0</v>
      </c>
      <c r="Y278" s="13">
        <v>9.0</v>
      </c>
      <c r="Z278" s="13">
        <v>10.0</v>
      </c>
      <c r="AA278" s="13">
        <v>1.0</v>
      </c>
      <c r="AB278" s="13">
        <v>1.0</v>
      </c>
      <c r="AC278" s="21">
        <v>0.0</v>
      </c>
      <c r="AD278" s="21">
        <v>0.0</v>
      </c>
      <c r="AE278" s="13">
        <v>0.0</v>
      </c>
      <c r="AF278" s="13">
        <v>0.0</v>
      </c>
      <c r="AG278" s="13">
        <v>0.0</v>
      </c>
      <c r="AH278" s="13" t="b">
        <v>0</v>
      </c>
      <c r="AI278" s="13">
        <v>1.0</v>
      </c>
      <c r="AJ278" s="13" t="s">
        <v>148</v>
      </c>
      <c r="AK278" s="23" t="s">
        <v>905</v>
      </c>
      <c r="AL278" s="13" t="s">
        <v>528</v>
      </c>
      <c r="AM278" s="18" t="s">
        <v>151</v>
      </c>
    </row>
    <row r="279" ht="14.25" customHeight="1">
      <c r="A279" s="13" t="s">
        <v>906</v>
      </c>
      <c r="B279" s="14">
        <v>42270.0</v>
      </c>
      <c r="C279" s="15">
        <v>2015.0</v>
      </c>
      <c r="D279" s="15" t="s">
        <v>139</v>
      </c>
      <c r="E279" s="16">
        <v>9.0</v>
      </c>
      <c r="F279" s="13" t="s">
        <v>140</v>
      </c>
      <c r="G279" s="13" t="s">
        <v>141</v>
      </c>
      <c r="H279" s="13" t="s">
        <v>907</v>
      </c>
      <c r="I279" s="17" t="s">
        <v>107</v>
      </c>
      <c r="J279" s="13" t="s">
        <v>615</v>
      </c>
      <c r="K279" s="13" t="s">
        <v>908</v>
      </c>
      <c r="L279" s="13" t="s">
        <v>174</v>
      </c>
      <c r="M279" s="13" t="s">
        <v>145</v>
      </c>
      <c r="N279" s="13" t="s">
        <v>54</v>
      </c>
      <c r="O279" s="13">
        <v>0.0</v>
      </c>
      <c r="P279" s="18" t="s">
        <v>147</v>
      </c>
      <c r="Q279" s="19">
        <v>1.0</v>
      </c>
      <c r="R279" s="20">
        <v>0.05</v>
      </c>
      <c r="S279" s="21">
        <v>22.0</v>
      </c>
      <c r="T279" s="21">
        <v>22.0</v>
      </c>
      <c r="U279" s="22">
        <v>14000.0</v>
      </c>
      <c r="V279" s="21">
        <v>154.0</v>
      </c>
      <c r="W279" s="13">
        <v>0.0</v>
      </c>
      <c r="X279" s="13">
        <v>10.0</v>
      </c>
      <c r="Y279" s="13">
        <v>10.0</v>
      </c>
      <c r="Z279" s="13">
        <v>0.0</v>
      </c>
      <c r="AA279" s="13">
        <v>1.0</v>
      </c>
      <c r="AB279" s="13">
        <v>1.0</v>
      </c>
      <c r="AC279" s="21">
        <v>0.0</v>
      </c>
      <c r="AD279" s="21">
        <v>0.0</v>
      </c>
      <c r="AE279" s="13">
        <v>0.0</v>
      </c>
      <c r="AF279" s="13">
        <v>0.0</v>
      </c>
      <c r="AG279" s="13">
        <v>0.0</v>
      </c>
      <c r="AH279" s="13" t="b">
        <v>0</v>
      </c>
      <c r="AI279" s="13">
        <v>1.0</v>
      </c>
      <c r="AJ279" s="13" t="s">
        <v>194</v>
      </c>
      <c r="AK279" s="23" t="s">
        <v>909</v>
      </c>
      <c r="AL279" s="13" t="s">
        <v>528</v>
      </c>
      <c r="AM279" s="18" t="s">
        <v>151</v>
      </c>
    </row>
    <row r="280" ht="14.25" customHeight="1">
      <c r="A280" s="13" t="s">
        <v>910</v>
      </c>
      <c r="B280" s="14">
        <v>42263.0</v>
      </c>
      <c r="C280" s="15">
        <v>2015.0</v>
      </c>
      <c r="D280" s="15" t="s">
        <v>139</v>
      </c>
      <c r="E280" s="16">
        <v>9.0</v>
      </c>
      <c r="F280" s="13" t="s">
        <v>140</v>
      </c>
      <c r="G280" s="13" t="s">
        <v>141</v>
      </c>
      <c r="H280" s="13" t="s">
        <v>911</v>
      </c>
      <c r="I280" s="17" t="s">
        <v>107</v>
      </c>
      <c r="J280" s="13" t="s">
        <v>143</v>
      </c>
      <c r="K280" s="13" t="s">
        <v>912</v>
      </c>
      <c r="L280" s="13" t="s">
        <v>144</v>
      </c>
      <c r="M280" s="13" t="s">
        <v>193</v>
      </c>
      <c r="N280" s="13" t="s">
        <v>80</v>
      </c>
      <c r="O280" s="13">
        <v>0.0</v>
      </c>
      <c r="P280" s="18" t="s">
        <v>147</v>
      </c>
      <c r="Q280" s="19">
        <v>1.0</v>
      </c>
      <c r="R280" s="20">
        <v>0.2</v>
      </c>
      <c r="S280" s="21">
        <v>26.0</v>
      </c>
      <c r="T280" s="21">
        <v>26.0</v>
      </c>
      <c r="U280" s="22">
        <v>1366219.0</v>
      </c>
      <c r="V280" s="21">
        <v>71043.388</v>
      </c>
      <c r="W280" s="13">
        <v>3474.0</v>
      </c>
      <c r="X280" s="13">
        <v>1.0</v>
      </c>
      <c r="Y280" s="13">
        <v>10.0</v>
      </c>
      <c r="Z280" s="13">
        <v>10.0</v>
      </c>
      <c r="AA280" s="13">
        <v>4.0</v>
      </c>
      <c r="AB280" s="13">
        <v>1.0</v>
      </c>
      <c r="AC280" s="21">
        <v>0.0</v>
      </c>
      <c r="AD280" s="21">
        <v>0.0</v>
      </c>
      <c r="AE280" s="13">
        <v>0.0</v>
      </c>
      <c r="AF280" s="13">
        <v>0.0</v>
      </c>
      <c r="AG280" s="13">
        <v>0.0</v>
      </c>
      <c r="AH280" s="13" t="b">
        <v>0</v>
      </c>
      <c r="AI280" s="13">
        <v>124.0</v>
      </c>
      <c r="AJ280" s="13" t="s">
        <v>194</v>
      </c>
      <c r="AK280" s="23" t="s">
        <v>913</v>
      </c>
      <c r="AL280" s="13" t="s">
        <v>528</v>
      </c>
      <c r="AM280" s="18" t="s">
        <v>151</v>
      </c>
    </row>
    <row r="281" ht="14.25" customHeight="1">
      <c r="A281" s="13" t="s">
        <v>914</v>
      </c>
      <c r="B281" s="14">
        <v>42253.0</v>
      </c>
      <c r="C281" s="15">
        <v>2015.0</v>
      </c>
      <c r="D281" s="15" t="s">
        <v>139</v>
      </c>
      <c r="E281" s="16">
        <v>9.0</v>
      </c>
      <c r="F281" s="13" t="s">
        <v>140</v>
      </c>
      <c r="G281" s="13" t="s">
        <v>141</v>
      </c>
      <c r="H281" s="13" t="s">
        <v>915</v>
      </c>
      <c r="I281" s="17" t="s">
        <v>107</v>
      </c>
      <c r="J281" s="13" t="s">
        <v>143</v>
      </c>
      <c r="K281" s="13"/>
      <c r="L281" s="13" t="s">
        <v>144</v>
      </c>
      <c r="M281" s="13" t="s">
        <v>145</v>
      </c>
      <c r="N281" s="13" t="s">
        <v>146</v>
      </c>
      <c r="O281" s="13">
        <v>0.0</v>
      </c>
      <c r="P281" s="18" t="s">
        <v>147</v>
      </c>
      <c r="Q281" s="19">
        <v>1.0</v>
      </c>
      <c r="R281" s="20">
        <v>0.666666666666666</v>
      </c>
      <c r="S281" s="21">
        <v>32.0</v>
      </c>
      <c r="T281" s="21">
        <v>32.0</v>
      </c>
      <c r="U281" s="22">
        <v>4900.0</v>
      </c>
      <c r="V281" s="21">
        <v>1045.3333333333323</v>
      </c>
      <c r="W281" s="13">
        <v>0.0</v>
      </c>
      <c r="X281" s="13">
        <v>10.0</v>
      </c>
      <c r="Y281" s="13">
        <v>9.0</v>
      </c>
      <c r="Z281" s="13">
        <v>10.0</v>
      </c>
      <c r="AA281" s="13">
        <v>2.0</v>
      </c>
      <c r="AB281" s="13">
        <v>1.0</v>
      </c>
      <c r="AC281" s="21">
        <v>0.0</v>
      </c>
      <c r="AD281" s="21">
        <v>0.0</v>
      </c>
      <c r="AE281" s="13">
        <v>0.0</v>
      </c>
      <c r="AF281" s="13">
        <v>0.0</v>
      </c>
      <c r="AG281" s="13">
        <v>0.0</v>
      </c>
      <c r="AH281" s="13" t="b">
        <v>0</v>
      </c>
      <c r="AI281" s="13">
        <v>1.0</v>
      </c>
      <c r="AJ281" s="13" t="s">
        <v>148</v>
      </c>
      <c r="AK281" s="23" t="s">
        <v>916</v>
      </c>
      <c r="AL281" s="13" t="s">
        <v>528</v>
      </c>
      <c r="AM281" s="18" t="s">
        <v>151</v>
      </c>
    </row>
    <row r="282" ht="14.25" customHeight="1">
      <c r="A282" s="13" t="s">
        <v>917</v>
      </c>
      <c r="B282" s="14">
        <v>42276.0</v>
      </c>
      <c r="C282" s="15">
        <v>2015.0</v>
      </c>
      <c r="D282" s="15" t="s">
        <v>139</v>
      </c>
      <c r="E282" s="16">
        <v>9.0</v>
      </c>
      <c r="F282" s="13" t="s">
        <v>140</v>
      </c>
      <c r="G282" s="13" t="s">
        <v>141</v>
      </c>
      <c r="H282" s="13" t="s">
        <v>918</v>
      </c>
      <c r="I282" s="17" t="s">
        <v>107</v>
      </c>
      <c r="J282" s="13" t="s">
        <v>143</v>
      </c>
      <c r="K282" s="13"/>
      <c r="L282" s="13" t="s">
        <v>144</v>
      </c>
      <c r="M282" s="13" t="s">
        <v>145</v>
      </c>
      <c r="N282" s="13" t="s">
        <v>146</v>
      </c>
      <c r="O282" s="13">
        <v>0.0</v>
      </c>
      <c r="P282" s="18" t="s">
        <v>147</v>
      </c>
      <c r="Q282" s="19">
        <v>1.0</v>
      </c>
      <c r="R282" s="20">
        <v>0.666666666666666</v>
      </c>
      <c r="S282" s="21">
        <v>32.0</v>
      </c>
      <c r="T282" s="21">
        <v>32.0</v>
      </c>
      <c r="U282" s="22">
        <v>4900.0</v>
      </c>
      <c r="V282" s="21">
        <v>1045.3333333333323</v>
      </c>
      <c r="W282" s="13">
        <v>0.0</v>
      </c>
      <c r="X282" s="13">
        <v>10.0</v>
      </c>
      <c r="Y282" s="13">
        <v>9.0</v>
      </c>
      <c r="Z282" s="13">
        <v>10.0</v>
      </c>
      <c r="AA282" s="13">
        <v>2.0</v>
      </c>
      <c r="AB282" s="13">
        <v>1.0</v>
      </c>
      <c r="AC282" s="21">
        <v>0.0</v>
      </c>
      <c r="AD282" s="21">
        <v>0.0</v>
      </c>
      <c r="AE282" s="13">
        <v>0.0</v>
      </c>
      <c r="AF282" s="13">
        <v>0.0</v>
      </c>
      <c r="AG282" s="13">
        <v>0.0</v>
      </c>
      <c r="AH282" s="13" t="b">
        <v>0</v>
      </c>
      <c r="AI282" s="13">
        <v>1.0</v>
      </c>
      <c r="AJ282" s="13" t="s">
        <v>148</v>
      </c>
      <c r="AK282" s="23" t="s">
        <v>919</v>
      </c>
      <c r="AL282" s="13" t="s">
        <v>528</v>
      </c>
      <c r="AM282" s="18" t="s">
        <v>151</v>
      </c>
    </row>
    <row r="283" ht="14.25" customHeight="1">
      <c r="A283" s="13" t="s">
        <v>920</v>
      </c>
      <c r="B283" s="14">
        <v>42277.0</v>
      </c>
      <c r="C283" s="15">
        <v>2015.0</v>
      </c>
      <c r="D283" s="15" t="s">
        <v>139</v>
      </c>
      <c r="E283" s="16">
        <v>9.0</v>
      </c>
      <c r="F283" s="13" t="s">
        <v>140</v>
      </c>
      <c r="G283" s="13" t="s">
        <v>141</v>
      </c>
      <c r="H283" s="13" t="s">
        <v>921</v>
      </c>
      <c r="I283" s="17" t="s">
        <v>107</v>
      </c>
      <c r="J283" s="13" t="s">
        <v>143</v>
      </c>
      <c r="K283" s="13"/>
      <c r="L283" s="13" t="s">
        <v>144</v>
      </c>
      <c r="M283" s="13" t="s">
        <v>145</v>
      </c>
      <c r="N283" s="13" t="s">
        <v>146</v>
      </c>
      <c r="O283" s="13">
        <v>0.0</v>
      </c>
      <c r="P283" s="18" t="s">
        <v>147</v>
      </c>
      <c r="Q283" s="19">
        <v>1.0</v>
      </c>
      <c r="R283" s="20">
        <v>0.5</v>
      </c>
      <c r="S283" s="21">
        <v>31.0</v>
      </c>
      <c r="T283" s="21">
        <v>31.0</v>
      </c>
      <c r="U283" s="22">
        <v>4900.0</v>
      </c>
      <c r="V283" s="21">
        <v>759.5</v>
      </c>
      <c r="W283" s="13">
        <v>0.0</v>
      </c>
      <c r="X283" s="13">
        <v>10.0</v>
      </c>
      <c r="Y283" s="13">
        <v>9.0</v>
      </c>
      <c r="Z283" s="13">
        <v>10.0</v>
      </c>
      <c r="AA283" s="13">
        <v>1.0</v>
      </c>
      <c r="AB283" s="13">
        <v>1.0</v>
      </c>
      <c r="AC283" s="21">
        <v>0.0</v>
      </c>
      <c r="AD283" s="21">
        <v>0.0</v>
      </c>
      <c r="AE283" s="13">
        <v>0.0</v>
      </c>
      <c r="AF283" s="13">
        <v>0.0</v>
      </c>
      <c r="AG283" s="13">
        <v>0.0</v>
      </c>
      <c r="AH283" s="13" t="b">
        <v>0</v>
      </c>
      <c r="AI283" s="13">
        <v>1.0</v>
      </c>
      <c r="AJ283" s="13" t="s">
        <v>148</v>
      </c>
      <c r="AK283" s="23" t="s">
        <v>922</v>
      </c>
      <c r="AL283" s="13" t="s">
        <v>528</v>
      </c>
      <c r="AM283" s="18" t="s">
        <v>151</v>
      </c>
    </row>
    <row r="284" ht="14.25" customHeight="1">
      <c r="A284" s="13" t="s">
        <v>678</v>
      </c>
      <c r="B284" s="14">
        <v>42268.0</v>
      </c>
      <c r="C284" s="15">
        <v>2015.0</v>
      </c>
      <c r="D284" s="15" t="s">
        <v>139</v>
      </c>
      <c r="E284" s="16">
        <v>9.0</v>
      </c>
      <c r="F284" s="13" t="s">
        <v>140</v>
      </c>
      <c r="G284" s="13" t="s">
        <v>141</v>
      </c>
      <c r="H284" s="13" t="s">
        <v>679</v>
      </c>
      <c r="I284" s="17" t="s">
        <v>107</v>
      </c>
      <c r="J284" s="13" t="s">
        <v>143</v>
      </c>
      <c r="K284" s="13"/>
      <c r="L284" s="13" t="s">
        <v>144</v>
      </c>
      <c r="M284" s="13" t="s">
        <v>145</v>
      </c>
      <c r="N284" s="13" t="s">
        <v>146</v>
      </c>
      <c r="O284" s="13">
        <v>0.0</v>
      </c>
      <c r="P284" s="18" t="s">
        <v>147</v>
      </c>
      <c r="Q284" s="19">
        <v>1.0</v>
      </c>
      <c r="R284" s="20">
        <v>0.25</v>
      </c>
      <c r="S284" s="21">
        <v>31.0</v>
      </c>
      <c r="T284" s="21">
        <v>31.0</v>
      </c>
      <c r="U284" s="22">
        <v>4900.0</v>
      </c>
      <c r="V284" s="21">
        <v>379.75</v>
      </c>
      <c r="W284" s="13">
        <v>0.0</v>
      </c>
      <c r="X284" s="13">
        <v>10.0</v>
      </c>
      <c r="Y284" s="13">
        <v>9.0</v>
      </c>
      <c r="Z284" s="13">
        <v>10.0</v>
      </c>
      <c r="AA284" s="13">
        <v>1.0</v>
      </c>
      <c r="AB284" s="13">
        <v>1.0</v>
      </c>
      <c r="AC284" s="21">
        <v>0.0</v>
      </c>
      <c r="AD284" s="21">
        <v>0.0</v>
      </c>
      <c r="AE284" s="13">
        <v>0.0</v>
      </c>
      <c r="AF284" s="13">
        <v>0.0</v>
      </c>
      <c r="AG284" s="13">
        <v>0.0</v>
      </c>
      <c r="AH284" s="13" t="b">
        <v>0</v>
      </c>
      <c r="AI284" s="13">
        <v>1.0</v>
      </c>
      <c r="AJ284" s="13" t="s">
        <v>148</v>
      </c>
      <c r="AK284" s="23" t="s">
        <v>680</v>
      </c>
      <c r="AL284" s="13" t="s">
        <v>528</v>
      </c>
      <c r="AM284" s="18" t="s">
        <v>151</v>
      </c>
    </row>
    <row r="285" ht="14.25" customHeight="1">
      <c r="A285" s="13" t="s">
        <v>923</v>
      </c>
      <c r="B285" s="14">
        <v>42264.0</v>
      </c>
      <c r="C285" s="15">
        <v>2015.0</v>
      </c>
      <c r="D285" s="15" t="s">
        <v>139</v>
      </c>
      <c r="E285" s="16">
        <v>9.0</v>
      </c>
      <c r="F285" s="13" t="s">
        <v>140</v>
      </c>
      <c r="G285" s="13" t="s">
        <v>141</v>
      </c>
      <c r="H285" s="13" t="s">
        <v>924</v>
      </c>
      <c r="I285" s="17" t="s">
        <v>107</v>
      </c>
      <c r="J285" s="13" t="s">
        <v>143</v>
      </c>
      <c r="K285" s="13"/>
      <c r="L285" s="13" t="s">
        <v>167</v>
      </c>
      <c r="M285" s="13" t="s">
        <v>193</v>
      </c>
      <c r="N285" s="13" t="s">
        <v>217</v>
      </c>
      <c r="O285" s="13">
        <v>0.0</v>
      </c>
      <c r="P285" s="18" t="s">
        <v>147</v>
      </c>
      <c r="Q285" s="19">
        <v>1.0</v>
      </c>
      <c r="R285" s="20">
        <v>0.166666666666666</v>
      </c>
      <c r="S285" s="21">
        <v>23.0</v>
      </c>
      <c r="T285" s="21">
        <v>23.0</v>
      </c>
      <c r="U285" s="22">
        <v>61090.91</v>
      </c>
      <c r="V285" s="21">
        <v>2341.8182166666575</v>
      </c>
      <c r="W285" s="13">
        <v>336.0</v>
      </c>
      <c r="X285" s="13">
        <v>1.0</v>
      </c>
      <c r="Y285" s="13">
        <v>10.0</v>
      </c>
      <c r="Z285" s="13">
        <v>10.0</v>
      </c>
      <c r="AA285" s="13">
        <v>1.0</v>
      </c>
      <c r="AB285" s="13">
        <v>1.0</v>
      </c>
      <c r="AC285" s="21">
        <v>0.0</v>
      </c>
      <c r="AD285" s="21">
        <v>0.0</v>
      </c>
      <c r="AE285" s="13">
        <v>0.0</v>
      </c>
      <c r="AF285" s="13">
        <v>0.0</v>
      </c>
      <c r="AG285" s="13">
        <v>0.0</v>
      </c>
      <c r="AH285" s="13" t="b">
        <v>0</v>
      </c>
      <c r="AI285" s="13">
        <v>75.0</v>
      </c>
      <c r="AJ285" s="13" t="s">
        <v>194</v>
      </c>
      <c r="AK285" s="23" t="s">
        <v>925</v>
      </c>
      <c r="AL285" s="13" t="s">
        <v>528</v>
      </c>
      <c r="AM285" s="18" t="s">
        <v>151</v>
      </c>
    </row>
    <row r="286" ht="14.25" customHeight="1">
      <c r="A286" s="13" t="s">
        <v>926</v>
      </c>
      <c r="B286" s="14">
        <v>42261.0</v>
      </c>
      <c r="C286" s="15">
        <v>2015.0</v>
      </c>
      <c r="D286" s="15" t="s">
        <v>139</v>
      </c>
      <c r="E286" s="16">
        <v>9.0</v>
      </c>
      <c r="F286" s="13" t="s">
        <v>140</v>
      </c>
      <c r="G286" s="13" t="s">
        <v>141</v>
      </c>
      <c r="H286" s="13" t="s">
        <v>927</v>
      </c>
      <c r="I286" s="17" t="s">
        <v>107</v>
      </c>
      <c r="J286" s="13" t="s">
        <v>143</v>
      </c>
      <c r="K286" s="13" t="s">
        <v>928</v>
      </c>
      <c r="L286" s="13" t="s">
        <v>144</v>
      </c>
      <c r="M286" s="13" t="s">
        <v>193</v>
      </c>
      <c r="N286" s="13" t="s">
        <v>30</v>
      </c>
      <c r="O286" s="13">
        <v>0.0</v>
      </c>
      <c r="P286" s="18" t="s">
        <v>147</v>
      </c>
      <c r="Q286" s="19">
        <v>1.0</v>
      </c>
      <c r="R286" s="20">
        <v>0.1</v>
      </c>
      <c r="S286" s="21">
        <v>23.0</v>
      </c>
      <c r="T286" s="21">
        <v>23.0</v>
      </c>
      <c r="U286" s="22">
        <v>556175.32</v>
      </c>
      <c r="V286" s="21">
        <v>12792.032360000001</v>
      </c>
      <c r="W286" s="13">
        <v>1766.0</v>
      </c>
      <c r="X286" s="13">
        <v>1.0</v>
      </c>
      <c r="Y286" s="13">
        <v>10.0</v>
      </c>
      <c r="Z286" s="13">
        <v>10.0</v>
      </c>
      <c r="AA286" s="13">
        <v>1.0</v>
      </c>
      <c r="AB286" s="13">
        <v>1.0</v>
      </c>
      <c r="AC286" s="21">
        <v>0.0</v>
      </c>
      <c r="AD286" s="21">
        <v>0.0</v>
      </c>
      <c r="AE286" s="13">
        <v>0.0</v>
      </c>
      <c r="AF286" s="13">
        <v>0.0</v>
      </c>
      <c r="AG286" s="13">
        <v>0.0</v>
      </c>
      <c r="AH286" s="13" t="b">
        <v>0</v>
      </c>
      <c r="AI286" s="13">
        <v>250.0</v>
      </c>
      <c r="AJ286" s="13" t="s">
        <v>194</v>
      </c>
      <c r="AK286" s="23" t="s">
        <v>929</v>
      </c>
      <c r="AL286" s="13" t="s">
        <v>528</v>
      </c>
      <c r="AM286" s="18" t="s">
        <v>151</v>
      </c>
    </row>
    <row r="287" ht="14.25" customHeight="1">
      <c r="A287" s="13" t="s">
        <v>930</v>
      </c>
      <c r="B287" s="14">
        <v>42252.0</v>
      </c>
      <c r="C287" s="15">
        <v>2015.0</v>
      </c>
      <c r="D287" s="15" t="s">
        <v>139</v>
      </c>
      <c r="E287" s="16">
        <v>9.0</v>
      </c>
      <c r="F287" s="13" t="s">
        <v>140</v>
      </c>
      <c r="G287" s="13" t="s">
        <v>141</v>
      </c>
      <c r="H287" s="13" t="s">
        <v>931</v>
      </c>
      <c r="I287" s="17" t="s">
        <v>107</v>
      </c>
      <c r="J287" s="13" t="s">
        <v>143</v>
      </c>
      <c r="K287" s="13" t="s">
        <v>663</v>
      </c>
      <c r="L287" s="13" t="s">
        <v>144</v>
      </c>
      <c r="M287" s="13" t="s">
        <v>145</v>
      </c>
      <c r="N287" s="13" t="s">
        <v>146</v>
      </c>
      <c r="O287" s="13">
        <v>0.0</v>
      </c>
      <c r="P287" s="18" t="s">
        <v>147</v>
      </c>
      <c r="Q287" s="19">
        <v>1.0</v>
      </c>
      <c r="R287" s="20">
        <v>0.125</v>
      </c>
      <c r="S287" s="21">
        <v>33.0</v>
      </c>
      <c r="T287" s="21">
        <v>33.0</v>
      </c>
      <c r="U287" s="22">
        <v>4900.0</v>
      </c>
      <c r="V287" s="21">
        <v>202.125</v>
      </c>
      <c r="W287" s="13">
        <v>0.0</v>
      </c>
      <c r="X287" s="13">
        <v>10.0</v>
      </c>
      <c r="Y287" s="13">
        <v>9.0</v>
      </c>
      <c r="Z287" s="13">
        <v>10.0</v>
      </c>
      <c r="AA287" s="13">
        <v>3.0</v>
      </c>
      <c r="AB287" s="13">
        <v>1.0</v>
      </c>
      <c r="AC287" s="21">
        <v>0.0</v>
      </c>
      <c r="AD287" s="21">
        <v>0.0</v>
      </c>
      <c r="AE287" s="13">
        <v>0.0</v>
      </c>
      <c r="AF287" s="13">
        <v>0.0</v>
      </c>
      <c r="AG287" s="13">
        <v>0.0</v>
      </c>
      <c r="AH287" s="13" t="b">
        <v>0</v>
      </c>
      <c r="AI287" s="13">
        <v>1.0</v>
      </c>
      <c r="AJ287" s="13" t="s">
        <v>148</v>
      </c>
      <c r="AK287" s="23" t="s">
        <v>932</v>
      </c>
      <c r="AL287" s="13" t="s">
        <v>528</v>
      </c>
      <c r="AM287" s="18" t="s">
        <v>151</v>
      </c>
    </row>
    <row r="288" ht="14.25" customHeight="1">
      <c r="A288" s="13" t="s">
        <v>681</v>
      </c>
      <c r="B288" s="14">
        <v>42272.0</v>
      </c>
      <c r="C288" s="15">
        <v>2015.0</v>
      </c>
      <c r="D288" s="15" t="s">
        <v>139</v>
      </c>
      <c r="E288" s="16">
        <v>9.0</v>
      </c>
      <c r="F288" s="13" t="s">
        <v>140</v>
      </c>
      <c r="G288" s="13" t="s">
        <v>141</v>
      </c>
      <c r="H288" s="13" t="s">
        <v>682</v>
      </c>
      <c r="I288" s="17" t="s">
        <v>107</v>
      </c>
      <c r="J288" s="13" t="s">
        <v>143</v>
      </c>
      <c r="K288" s="13" t="s">
        <v>663</v>
      </c>
      <c r="L288" s="13" t="s">
        <v>144</v>
      </c>
      <c r="M288" s="13" t="s">
        <v>145</v>
      </c>
      <c r="N288" s="13" t="s">
        <v>4</v>
      </c>
      <c r="O288" s="13">
        <v>0.0</v>
      </c>
      <c r="P288" s="18" t="s">
        <v>147</v>
      </c>
      <c r="Q288" s="19">
        <v>1.0</v>
      </c>
      <c r="R288" s="20">
        <v>0.05</v>
      </c>
      <c r="S288" s="21">
        <v>29.0</v>
      </c>
      <c r="T288" s="21">
        <v>29.0</v>
      </c>
      <c r="U288" s="22">
        <v>22400.0</v>
      </c>
      <c r="V288" s="21">
        <v>324.79999999999995</v>
      </c>
      <c r="W288" s="13">
        <v>0.0</v>
      </c>
      <c r="X288" s="13">
        <v>6.0</v>
      </c>
      <c r="Y288" s="13">
        <v>10.0</v>
      </c>
      <c r="Z288" s="13">
        <v>10.0</v>
      </c>
      <c r="AA288" s="13">
        <v>2.0</v>
      </c>
      <c r="AB288" s="13">
        <v>1.0</v>
      </c>
      <c r="AC288" s="21">
        <v>0.0</v>
      </c>
      <c r="AD288" s="21">
        <v>0.0</v>
      </c>
      <c r="AE288" s="13">
        <v>0.0</v>
      </c>
      <c r="AF288" s="13">
        <v>0.0</v>
      </c>
      <c r="AG288" s="13">
        <v>0.0</v>
      </c>
      <c r="AH288" s="13" t="b">
        <v>0</v>
      </c>
      <c r="AI288" s="13">
        <v>5.0</v>
      </c>
      <c r="AJ288" s="13" t="s">
        <v>194</v>
      </c>
      <c r="AK288" s="23" t="s">
        <v>683</v>
      </c>
      <c r="AL288" s="13" t="s">
        <v>528</v>
      </c>
      <c r="AM288" s="18" t="s">
        <v>151</v>
      </c>
    </row>
    <row r="289" ht="14.25" customHeight="1">
      <c r="A289" s="13" t="s">
        <v>684</v>
      </c>
      <c r="B289" s="14">
        <v>42262.0</v>
      </c>
      <c r="C289" s="15">
        <v>2015.0</v>
      </c>
      <c r="D289" s="15" t="s">
        <v>139</v>
      </c>
      <c r="E289" s="16">
        <v>9.0</v>
      </c>
      <c r="F289" s="13" t="s">
        <v>140</v>
      </c>
      <c r="G289" s="13" t="s">
        <v>141</v>
      </c>
      <c r="H289" s="13" t="s">
        <v>685</v>
      </c>
      <c r="I289" s="17" t="s">
        <v>107</v>
      </c>
      <c r="J289" s="13" t="s">
        <v>143</v>
      </c>
      <c r="K289" s="13"/>
      <c r="L289" s="13" t="s">
        <v>144</v>
      </c>
      <c r="M289" s="13" t="s">
        <v>193</v>
      </c>
      <c r="N289" s="13" t="s">
        <v>88</v>
      </c>
      <c r="O289" s="13">
        <v>0.0</v>
      </c>
      <c r="P289" s="18" t="s">
        <v>147</v>
      </c>
      <c r="Q289" s="19">
        <v>1.0</v>
      </c>
      <c r="R289" s="20">
        <v>0.0555555555555555</v>
      </c>
      <c r="S289" s="21">
        <v>23.0</v>
      </c>
      <c r="T289" s="21">
        <v>23.0</v>
      </c>
      <c r="U289" s="22">
        <v>115542.0</v>
      </c>
      <c r="V289" s="21">
        <v>1476.3699999999985</v>
      </c>
      <c r="W289" s="13">
        <v>1048.0</v>
      </c>
      <c r="X289" s="13">
        <v>1.0</v>
      </c>
      <c r="Y289" s="13">
        <v>10.0</v>
      </c>
      <c r="Z289" s="13">
        <v>10.0</v>
      </c>
      <c r="AA289" s="13">
        <v>1.0</v>
      </c>
      <c r="AB289" s="13">
        <v>1.0</v>
      </c>
      <c r="AC289" s="21">
        <v>0.0</v>
      </c>
      <c r="AD289" s="21">
        <v>0.0</v>
      </c>
      <c r="AE289" s="13">
        <v>0.0</v>
      </c>
      <c r="AF289" s="13">
        <v>0.0</v>
      </c>
      <c r="AG289" s="13">
        <v>0.0</v>
      </c>
      <c r="AH289" s="13" t="b">
        <v>0</v>
      </c>
      <c r="AI289" s="13">
        <v>9697.0</v>
      </c>
      <c r="AJ289" s="13" t="s">
        <v>390</v>
      </c>
      <c r="AK289" s="23" t="s">
        <v>686</v>
      </c>
      <c r="AL289" s="13" t="s">
        <v>528</v>
      </c>
      <c r="AM289" s="18" t="s">
        <v>151</v>
      </c>
    </row>
    <row r="290" ht="14.25" customHeight="1">
      <c r="A290" s="13" t="s">
        <v>933</v>
      </c>
      <c r="B290" s="14">
        <v>42277.0</v>
      </c>
      <c r="C290" s="15">
        <v>2015.0</v>
      </c>
      <c r="D290" s="15" t="s">
        <v>139</v>
      </c>
      <c r="E290" s="16">
        <v>9.0</v>
      </c>
      <c r="F290" s="13" t="s">
        <v>140</v>
      </c>
      <c r="G290" s="13" t="s">
        <v>141</v>
      </c>
      <c r="H290" s="13" t="s">
        <v>934</v>
      </c>
      <c r="I290" s="17" t="s">
        <v>107</v>
      </c>
      <c r="J290" s="13" t="s">
        <v>206</v>
      </c>
      <c r="K290" s="13" t="s">
        <v>935</v>
      </c>
      <c r="L290" s="13" t="s">
        <v>192</v>
      </c>
      <c r="M290" s="13" t="s">
        <v>145</v>
      </c>
      <c r="N290" s="13" t="s">
        <v>45</v>
      </c>
      <c r="O290" s="13">
        <v>0.0</v>
      </c>
      <c r="P290" s="18" t="s">
        <v>147</v>
      </c>
      <c r="Q290" s="19">
        <v>3.0</v>
      </c>
      <c r="R290" s="20">
        <v>0.111111111111111</v>
      </c>
      <c r="S290" s="21">
        <v>50.0</v>
      </c>
      <c r="T290" s="21">
        <v>150.0</v>
      </c>
      <c r="U290" s="22">
        <v>16800.0</v>
      </c>
      <c r="V290" s="21">
        <v>2799.9999999999973</v>
      </c>
      <c r="W290" s="13">
        <v>0.0</v>
      </c>
      <c r="X290" s="13">
        <v>10.0</v>
      </c>
      <c r="Y290" s="13">
        <v>10.0</v>
      </c>
      <c r="Z290" s="13">
        <v>0.0</v>
      </c>
      <c r="AA290" s="13">
        <v>2.0</v>
      </c>
      <c r="AB290" s="13">
        <v>8.0</v>
      </c>
      <c r="AC290" s="21">
        <v>0.0</v>
      </c>
      <c r="AD290" s="21">
        <v>20.0</v>
      </c>
      <c r="AE290" s="13">
        <v>0.0</v>
      </c>
      <c r="AF290" s="13">
        <v>2.0</v>
      </c>
      <c r="AG290" s="13">
        <v>0.0</v>
      </c>
      <c r="AH290" s="13" t="b">
        <v>0</v>
      </c>
      <c r="AI290" s="13">
        <v>1.0</v>
      </c>
      <c r="AJ290" s="13" t="s">
        <v>194</v>
      </c>
      <c r="AK290" s="23" t="s">
        <v>936</v>
      </c>
      <c r="AL290" s="13" t="s">
        <v>528</v>
      </c>
      <c r="AM290" s="18" t="s">
        <v>151</v>
      </c>
    </row>
    <row r="291" ht="14.25" customHeight="1">
      <c r="A291" s="13" t="s">
        <v>937</v>
      </c>
      <c r="B291" s="14">
        <v>42268.0</v>
      </c>
      <c r="C291" s="15">
        <v>2015.0</v>
      </c>
      <c r="D291" s="15" t="s">
        <v>139</v>
      </c>
      <c r="E291" s="16">
        <v>9.0</v>
      </c>
      <c r="F291" s="13" t="s">
        <v>140</v>
      </c>
      <c r="G291" s="13" t="s">
        <v>141</v>
      </c>
      <c r="H291" s="13" t="s">
        <v>938</v>
      </c>
      <c r="I291" s="17" t="s">
        <v>107</v>
      </c>
      <c r="J291" s="13" t="s">
        <v>143</v>
      </c>
      <c r="K291" s="13" t="s">
        <v>663</v>
      </c>
      <c r="L291" s="13" t="s">
        <v>144</v>
      </c>
      <c r="M291" s="13" t="s">
        <v>145</v>
      </c>
      <c r="N291" s="13" t="s">
        <v>146</v>
      </c>
      <c r="O291" s="13">
        <v>0.0</v>
      </c>
      <c r="P291" s="18" t="s">
        <v>147</v>
      </c>
      <c r="Q291" s="19">
        <v>1.0</v>
      </c>
      <c r="R291" s="20">
        <v>0.1</v>
      </c>
      <c r="S291" s="21">
        <v>31.0</v>
      </c>
      <c r="T291" s="21">
        <v>31.0</v>
      </c>
      <c r="U291" s="22">
        <v>4900.0</v>
      </c>
      <c r="V291" s="21">
        <v>151.9</v>
      </c>
      <c r="W291" s="13">
        <v>0.0</v>
      </c>
      <c r="X291" s="13">
        <v>10.0</v>
      </c>
      <c r="Y291" s="13">
        <v>9.0</v>
      </c>
      <c r="Z291" s="13">
        <v>10.0</v>
      </c>
      <c r="AA291" s="13">
        <v>1.0</v>
      </c>
      <c r="AB291" s="13">
        <v>1.0</v>
      </c>
      <c r="AC291" s="21">
        <v>0.0</v>
      </c>
      <c r="AD291" s="21">
        <v>0.0</v>
      </c>
      <c r="AE291" s="13">
        <v>0.0</v>
      </c>
      <c r="AF291" s="13">
        <v>0.0</v>
      </c>
      <c r="AG291" s="13">
        <v>0.0</v>
      </c>
      <c r="AH291" s="13" t="b">
        <v>0</v>
      </c>
      <c r="AI291" s="13">
        <v>1.0</v>
      </c>
      <c r="AJ291" s="13" t="s">
        <v>148</v>
      </c>
      <c r="AK291" s="23" t="s">
        <v>939</v>
      </c>
      <c r="AL291" s="13" t="s">
        <v>528</v>
      </c>
      <c r="AM291" s="18" t="s">
        <v>151</v>
      </c>
    </row>
    <row r="292" ht="14.25" customHeight="1">
      <c r="A292" s="13" t="s">
        <v>690</v>
      </c>
      <c r="B292" s="14">
        <v>42255.0</v>
      </c>
      <c r="C292" s="15">
        <v>2015.0</v>
      </c>
      <c r="D292" s="15" t="s">
        <v>139</v>
      </c>
      <c r="E292" s="16">
        <v>9.0</v>
      </c>
      <c r="F292" s="13" t="s">
        <v>140</v>
      </c>
      <c r="G292" s="13" t="s">
        <v>141</v>
      </c>
      <c r="H292" s="13" t="s">
        <v>691</v>
      </c>
      <c r="I292" s="17" t="s">
        <v>107</v>
      </c>
      <c r="J292" s="13" t="s">
        <v>143</v>
      </c>
      <c r="K292" s="13"/>
      <c r="L292" s="13" t="s">
        <v>167</v>
      </c>
      <c r="M292" s="13" t="s">
        <v>193</v>
      </c>
      <c r="N292" s="13" t="s">
        <v>278</v>
      </c>
      <c r="O292" s="13">
        <v>0.0</v>
      </c>
      <c r="P292" s="18" t="s">
        <v>147</v>
      </c>
      <c r="Q292" s="19">
        <v>1.0</v>
      </c>
      <c r="R292" s="20">
        <v>0.166666666666666</v>
      </c>
      <c r="S292" s="21">
        <v>23.0</v>
      </c>
      <c r="T292" s="21">
        <v>23.0</v>
      </c>
      <c r="U292" s="22">
        <v>82222.22</v>
      </c>
      <c r="V292" s="21">
        <v>3151.8517666666544</v>
      </c>
      <c r="W292" s="13">
        <v>518.0</v>
      </c>
      <c r="X292" s="13">
        <v>1.0</v>
      </c>
      <c r="Y292" s="13">
        <v>10.0</v>
      </c>
      <c r="Z292" s="13">
        <v>10.0</v>
      </c>
      <c r="AA292" s="13">
        <v>1.0</v>
      </c>
      <c r="AB292" s="13">
        <v>1.0</v>
      </c>
      <c r="AC292" s="21">
        <v>0.0</v>
      </c>
      <c r="AD292" s="21">
        <v>0.0</v>
      </c>
      <c r="AE292" s="13">
        <v>0.0</v>
      </c>
      <c r="AF292" s="13">
        <v>0.0</v>
      </c>
      <c r="AG292" s="13">
        <v>0.0</v>
      </c>
      <c r="AH292" s="13" t="b">
        <v>0</v>
      </c>
      <c r="AI292" s="13">
        <v>69.0</v>
      </c>
      <c r="AJ292" s="13" t="s">
        <v>194</v>
      </c>
      <c r="AK292" s="23" t="s">
        <v>692</v>
      </c>
      <c r="AL292" s="13" t="s">
        <v>528</v>
      </c>
      <c r="AM292" s="18" t="s">
        <v>151</v>
      </c>
    </row>
    <row r="293" ht="14.25" customHeight="1">
      <c r="A293" s="13" t="s">
        <v>940</v>
      </c>
      <c r="B293" s="14">
        <v>42262.0</v>
      </c>
      <c r="C293" s="15">
        <v>2015.0</v>
      </c>
      <c r="D293" s="15" t="s">
        <v>139</v>
      </c>
      <c r="E293" s="16">
        <v>9.0</v>
      </c>
      <c r="F293" s="13" t="s">
        <v>140</v>
      </c>
      <c r="G293" s="13" t="s">
        <v>141</v>
      </c>
      <c r="H293" s="13" t="s">
        <v>941</v>
      </c>
      <c r="I293" s="17" t="s">
        <v>107</v>
      </c>
      <c r="J293" s="13" t="s">
        <v>143</v>
      </c>
      <c r="K293" s="13"/>
      <c r="L293" s="13" t="s">
        <v>167</v>
      </c>
      <c r="M293" s="13" t="s">
        <v>193</v>
      </c>
      <c r="N293" s="13" t="s">
        <v>88</v>
      </c>
      <c r="O293" s="13">
        <v>0.0</v>
      </c>
      <c r="P293" s="18" t="s">
        <v>147</v>
      </c>
      <c r="Q293" s="19">
        <v>1.0</v>
      </c>
      <c r="R293" s="20">
        <v>0.2</v>
      </c>
      <c r="S293" s="21">
        <v>21.0</v>
      </c>
      <c r="T293" s="21">
        <v>21.0</v>
      </c>
      <c r="U293" s="22">
        <v>53871.47</v>
      </c>
      <c r="V293" s="21">
        <v>2262.60174</v>
      </c>
      <c r="W293" s="13">
        <v>491.0</v>
      </c>
      <c r="X293" s="13">
        <v>1.0</v>
      </c>
      <c r="Y293" s="13">
        <v>8.0</v>
      </c>
      <c r="Z293" s="13">
        <v>10.0</v>
      </c>
      <c r="AA293" s="13">
        <v>1.0</v>
      </c>
      <c r="AB293" s="13">
        <v>1.0</v>
      </c>
      <c r="AC293" s="21">
        <v>0.0</v>
      </c>
      <c r="AD293" s="21">
        <v>0.0</v>
      </c>
      <c r="AE293" s="13">
        <v>0.0</v>
      </c>
      <c r="AF293" s="13">
        <v>0.0</v>
      </c>
      <c r="AG293" s="13">
        <v>0.0</v>
      </c>
      <c r="AH293" s="13" t="b">
        <v>0</v>
      </c>
      <c r="AI293" s="13">
        <v>98.0</v>
      </c>
      <c r="AJ293" s="13" t="s">
        <v>942</v>
      </c>
      <c r="AK293" s="23" t="s">
        <v>943</v>
      </c>
      <c r="AL293" s="13" t="s">
        <v>528</v>
      </c>
      <c r="AM293" s="18" t="s">
        <v>151</v>
      </c>
    </row>
    <row r="294" ht="14.25" customHeight="1">
      <c r="A294" s="13" t="s">
        <v>944</v>
      </c>
      <c r="B294" s="14">
        <v>42248.0</v>
      </c>
      <c r="C294" s="15">
        <v>2015.0</v>
      </c>
      <c r="D294" s="15" t="s">
        <v>139</v>
      </c>
      <c r="E294" s="16">
        <v>9.0</v>
      </c>
      <c r="F294" s="13" t="s">
        <v>140</v>
      </c>
      <c r="G294" s="13" t="s">
        <v>141</v>
      </c>
      <c r="H294" s="13" t="s">
        <v>945</v>
      </c>
      <c r="I294" s="17" t="s">
        <v>107</v>
      </c>
      <c r="J294" s="13" t="s">
        <v>143</v>
      </c>
      <c r="K294" s="13"/>
      <c r="L294" s="13" t="s">
        <v>144</v>
      </c>
      <c r="M294" s="13" t="s">
        <v>193</v>
      </c>
      <c r="N294" s="13" t="s">
        <v>946</v>
      </c>
      <c r="O294" s="13">
        <v>0.0</v>
      </c>
      <c r="P294" s="18" t="s">
        <v>147</v>
      </c>
      <c r="Q294" s="19">
        <v>1.0</v>
      </c>
      <c r="R294" s="20">
        <v>0.05</v>
      </c>
      <c r="S294" s="21">
        <v>24.0</v>
      </c>
      <c r="T294" s="21">
        <v>24.0</v>
      </c>
      <c r="U294" s="22">
        <v>843196.0</v>
      </c>
      <c r="V294" s="21">
        <v>10118.352</v>
      </c>
      <c r="W294" s="13">
        <v>5874.0</v>
      </c>
      <c r="X294" s="13">
        <v>1.0</v>
      </c>
      <c r="Y294" s="13">
        <v>10.0</v>
      </c>
      <c r="Z294" s="13">
        <v>10.0</v>
      </c>
      <c r="AA294" s="13">
        <v>2.0</v>
      </c>
      <c r="AB294" s="13">
        <v>1.0</v>
      </c>
      <c r="AC294" s="21">
        <v>0.0</v>
      </c>
      <c r="AD294" s="21">
        <v>0.0</v>
      </c>
      <c r="AE294" s="13">
        <v>0.0</v>
      </c>
      <c r="AF294" s="13">
        <v>0.0</v>
      </c>
      <c r="AG294" s="13">
        <v>0.0</v>
      </c>
      <c r="AH294" s="13" t="b">
        <v>0</v>
      </c>
      <c r="AI294" s="13">
        <v>122.0</v>
      </c>
      <c r="AJ294" s="13" t="s">
        <v>194</v>
      </c>
      <c r="AK294" s="23" t="s">
        <v>947</v>
      </c>
      <c r="AL294" s="13" t="s">
        <v>528</v>
      </c>
      <c r="AM294" s="18" t="s">
        <v>151</v>
      </c>
    </row>
    <row r="295" ht="14.25" customHeight="1">
      <c r="A295" s="13" t="s">
        <v>693</v>
      </c>
      <c r="B295" s="14">
        <v>42258.0</v>
      </c>
      <c r="C295" s="15">
        <v>2015.0</v>
      </c>
      <c r="D295" s="15" t="s">
        <v>139</v>
      </c>
      <c r="E295" s="16">
        <v>9.0</v>
      </c>
      <c r="F295" s="13" t="s">
        <v>140</v>
      </c>
      <c r="G295" s="13" t="s">
        <v>141</v>
      </c>
      <c r="H295" s="13" t="s">
        <v>694</v>
      </c>
      <c r="I295" s="17" t="s">
        <v>107</v>
      </c>
      <c r="J295" s="13" t="s">
        <v>143</v>
      </c>
      <c r="K295" s="13"/>
      <c r="L295" s="13" t="s">
        <v>144</v>
      </c>
      <c r="M295" s="13" t="s">
        <v>168</v>
      </c>
      <c r="N295" s="13" t="s">
        <v>91</v>
      </c>
      <c r="O295" s="13">
        <v>0.0</v>
      </c>
      <c r="P295" s="18" t="s">
        <v>147</v>
      </c>
      <c r="Q295" s="19">
        <v>1.0</v>
      </c>
      <c r="R295" s="20">
        <v>0.054054054054054</v>
      </c>
      <c r="S295" s="21">
        <v>34.0</v>
      </c>
      <c r="T295" s="21">
        <v>34.0</v>
      </c>
      <c r="U295" s="22">
        <v>244352.35</v>
      </c>
      <c r="V295" s="21">
        <v>4490.799945945942</v>
      </c>
      <c r="W295" s="13">
        <v>1416.0</v>
      </c>
      <c r="X295" s="13">
        <v>1.0</v>
      </c>
      <c r="Y295" s="13">
        <v>10.0</v>
      </c>
      <c r="Z295" s="13">
        <v>10.0</v>
      </c>
      <c r="AA295" s="13">
        <v>2.0</v>
      </c>
      <c r="AB295" s="13">
        <v>1.0</v>
      </c>
      <c r="AC295" s="21">
        <v>0.0</v>
      </c>
      <c r="AD295" s="21">
        <v>10.0</v>
      </c>
      <c r="AE295" s="13">
        <v>0.0</v>
      </c>
      <c r="AF295" s="13">
        <v>1.0</v>
      </c>
      <c r="AG295" s="13">
        <v>0.0</v>
      </c>
      <c r="AH295" s="13" t="b">
        <v>0</v>
      </c>
      <c r="AI295" s="13">
        <v>14.0</v>
      </c>
      <c r="AJ295" s="13" t="s">
        <v>390</v>
      </c>
      <c r="AK295" s="23" t="s">
        <v>695</v>
      </c>
      <c r="AL295" s="13" t="s">
        <v>528</v>
      </c>
      <c r="AM295" s="18" t="s">
        <v>151</v>
      </c>
    </row>
    <row r="296" ht="14.25" customHeight="1">
      <c r="A296" s="13" t="s">
        <v>696</v>
      </c>
      <c r="B296" s="14">
        <v>42253.0</v>
      </c>
      <c r="C296" s="15">
        <v>2015.0</v>
      </c>
      <c r="D296" s="15" t="s">
        <v>139</v>
      </c>
      <c r="E296" s="16">
        <v>9.0</v>
      </c>
      <c r="F296" s="13" t="s">
        <v>140</v>
      </c>
      <c r="G296" s="13" t="s">
        <v>141</v>
      </c>
      <c r="H296" s="13" t="s">
        <v>697</v>
      </c>
      <c r="I296" s="17" t="s">
        <v>107</v>
      </c>
      <c r="J296" s="13" t="s">
        <v>143</v>
      </c>
      <c r="K296" s="13" t="s">
        <v>663</v>
      </c>
      <c r="L296" s="13" t="s">
        <v>144</v>
      </c>
      <c r="M296" s="13" t="s">
        <v>145</v>
      </c>
      <c r="N296" s="13" t="s">
        <v>146</v>
      </c>
      <c r="O296" s="13">
        <v>0.0</v>
      </c>
      <c r="P296" s="18" t="s">
        <v>147</v>
      </c>
      <c r="Q296" s="19">
        <v>1.0</v>
      </c>
      <c r="R296" s="20">
        <v>0.0571428571428571</v>
      </c>
      <c r="S296" s="21">
        <v>30.0</v>
      </c>
      <c r="T296" s="21">
        <v>30.0</v>
      </c>
      <c r="U296" s="22">
        <v>4900.0</v>
      </c>
      <c r="V296" s="21">
        <v>83.99999999999993</v>
      </c>
      <c r="W296" s="13">
        <v>0.0</v>
      </c>
      <c r="X296" s="13">
        <v>10.0</v>
      </c>
      <c r="Y296" s="13">
        <v>9.0</v>
      </c>
      <c r="Z296" s="13">
        <v>6.0</v>
      </c>
      <c r="AA296" s="13">
        <v>4.0</v>
      </c>
      <c r="AB296" s="13">
        <v>1.0</v>
      </c>
      <c r="AC296" s="21">
        <v>0.0</v>
      </c>
      <c r="AD296" s="21">
        <v>0.0</v>
      </c>
      <c r="AE296" s="13">
        <v>0.0</v>
      </c>
      <c r="AF296" s="13">
        <v>0.0</v>
      </c>
      <c r="AG296" s="13">
        <v>0.0</v>
      </c>
      <c r="AH296" s="13" t="b">
        <v>0</v>
      </c>
      <c r="AI296" s="13">
        <v>1.0</v>
      </c>
      <c r="AJ296" s="13" t="s">
        <v>148</v>
      </c>
      <c r="AK296" s="23" t="s">
        <v>698</v>
      </c>
      <c r="AL296" s="13" t="s">
        <v>528</v>
      </c>
      <c r="AM296" s="18" t="s">
        <v>151</v>
      </c>
    </row>
    <row r="297" ht="14.25" customHeight="1">
      <c r="A297" s="13" t="s">
        <v>948</v>
      </c>
      <c r="B297" s="14">
        <v>42272.0</v>
      </c>
      <c r="C297" s="15">
        <v>2015.0</v>
      </c>
      <c r="D297" s="15" t="s">
        <v>139</v>
      </c>
      <c r="E297" s="16">
        <v>9.0</v>
      </c>
      <c r="F297" s="13" t="s">
        <v>140</v>
      </c>
      <c r="G297" s="13" t="s">
        <v>141</v>
      </c>
      <c r="H297" s="13" t="s">
        <v>949</v>
      </c>
      <c r="I297" s="17" t="s">
        <v>107</v>
      </c>
      <c r="J297" s="13" t="s">
        <v>143</v>
      </c>
      <c r="K297" s="13" t="s">
        <v>663</v>
      </c>
      <c r="L297" s="13" t="s">
        <v>144</v>
      </c>
      <c r="M297" s="13" t="s">
        <v>168</v>
      </c>
      <c r="N297" s="13" t="s">
        <v>91</v>
      </c>
      <c r="O297" s="13">
        <v>0.0</v>
      </c>
      <c r="P297" s="18" t="s">
        <v>147</v>
      </c>
      <c r="Q297" s="19">
        <v>1.0</v>
      </c>
      <c r="R297" s="20">
        <v>0.25</v>
      </c>
      <c r="S297" s="21">
        <v>23.0</v>
      </c>
      <c r="T297" s="21">
        <v>23.0</v>
      </c>
      <c r="U297" s="22">
        <v>246768.0</v>
      </c>
      <c r="V297" s="21">
        <v>14189.16</v>
      </c>
      <c r="W297" s="13">
        <v>1430.0</v>
      </c>
      <c r="X297" s="13">
        <v>1.0</v>
      </c>
      <c r="Y297" s="13">
        <v>10.0</v>
      </c>
      <c r="Z297" s="13">
        <v>10.0</v>
      </c>
      <c r="AA297" s="13">
        <v>1.0</v>
      </c>
      <c r="AB297" s="13">
        <v>1.0</v>
      </c>
      <c r="AC297" s="21">
        <v>0.0</v>
      </c>
      <c r="AD297" s="21">
        <v>0.0</v>
      </c>
      <c r="AE297" s="13">
        <v>0.0</v>
      </c>
      <c r="AF297" s="13">
        <v>0.0</v>
      </c>
      <c r="AG297" s="13">
        <v>0.0</v>
      </c>
      <c r="AH297" s="13" t="b">
        <v>0</v>
      </c>
      <c r="AI297" s="13">
        <v>16.0</v>
      </c>
      <c r="AJ297" s="13" t="s">
        <v>194</v>
      </c>
      <c r="AK297" s="23" t="s">
        <v>950</v>
      </c>
      <c r="AL297" s="13" t="s">
        <v>528</v>
      </c>
      <c r="AM297" s="18" t="s">
        <v>151</v>
      </c>
    </row>
    <row r="298" ht="14.25" customHeight="1">
      <c r="A298" s="13" t="s">
        <v>578</v>
      </c>
      <c r="B298" s="14">
        <v>42262.0</v>
      </c>
      <c r="C298" s="15">
        <v>2015.0</v>
      </c>
      <c r="D298" s="15" t="s">
        <v>139</v>
      </c>
      <c r="E298" s="16">
        <v>9.0</v>
      </c>
      <c r="F298" s="13" t="s">
        <v>140</v>
      </c>
      <c r="G298" s="13" t="s">
        <v>141</v>
      </c>
      <c r="H298" s="13" t="s">
        <v>579</v>
      </c>
      <c r="I298" s="17" t="s">
        <v>107</v>
      </c>
      <c r="J298" s="13" t="s">
        <v>143</v>
      </c>
      <c r="K298" s="13"/>
      <c r="L298" s="13" t="s">
        <v>144</v>
      </c>
      <c r="M298" s="13" t="s">
        <v>193</v>
      </c>
      <c r="N298" s="13" t="s">
        <v>88</v>
      </c>
      <c r="O298" s="13">
        <v>0.0</v>
      </c>
      <c r="P298" s="18" t="s">
        <v>147</v>
      </c>
      <c r="Q298" s="19">
        <v>1.0</v>
      </c>
      <c r="R298" s="20">
        <v>0.275862068965517</v>
      </c>
      <c r="S298" s="21">
        <v>28.0</v>
      </c>
      <c r="T298" s="21">
        <v>28.0</v>
      </c>
      <c r="U298" s="22">
        <v>237978.06</v>
      </c>
      <c r="V298" s="21">
        <v>18381.75359999999</v>
      </c>
      <c r="W298" s="13">
        <v>2169.0</v>
      </c>
      <c r="X298" s="13">
        <v>1.0</v>
      </c>
      <c r="Y298" s="13">
        <v>8.0</v>
      </c>
      <c r="Z298" s="13">
        <v>10.0</v>
      </c>
      <c r="AA298" s="13">
        <v>8.0</v>
      </c>
      <c r="AB298" s="13">
        <v>1.0</v>
      </c>
      <c r="AC298" s="21">
        <v>0.0</v>
      </c>
      <c r="AD298" s="21">
        <v>0.0</v>
      </c>
      <c r="AE298" s="13">
        <v>0.0</v>
      </c>
      <c r="AF298" s="13">
        <v>0.0</v>
      </c>
      <c r="AG298" s="13">
        <v>0.0</v>
      </c>
      <c r="AH298" s="13" t="b">
        <v>0</v>
      </c>
      <c r="AI298" s="13">
        <v>50.0</v>
      </c>
      <c r="AJ298" s="13" t="s">
        <v>437</v>
      </c>
      <c r="AK298" s="23" t="s">
        <v>580</v>
      </c>
      <c r="AL298" s="13" t="s">
        <v>528</v>
      </c>
      <c r="AM298" s="18" t="s">
        <v>151</v>
      </c>
    </row>
    <row r="299" ht="14.25" customHeight="1">
      <c r="A299" s="13" t="s">
        <v>951</v>
      </c>
      <c r="B299" s="14">
        <v>42270.0</v>
      </c>
      <c r="C299" s="15">
        <v>2015.0</v>
      </c>
      <c r="D299" s="15" t="s">
        <v>139</v>
      </c>
      <c r="E299" s="16">
        <v>9.0</v>
      </c>
      <c r="F299" s="13" t="s">
        <v>140</v>
      </c>
      <c r="G299" s="13" t="s">
        <v>141</v>
      </c>
      <c r="H299" s="13" t="s">
        <v>952</v>
      </c>
      <c r="I299" s="17" t="s">
        <v>107</v>
      </c>
      <c r="J299" s="13" t="s">
        <v>173</v>
      </c>
      <c r="K299" s="13" t="s">
        <v>953</v>
      </c>
      <c r="L299" s="13" t="s">
        <v>174</v>
      </c>
      <c r="M299" s="13" t="s">
        <v>145</v>
      </c>
      <c r="N299" s="13" t="s">
        <v>45</v>
      </c>
      <c r="O299" s="13">
        <v>0.0</v>
      </c>
      <c r="P299" s="18" t="s">
        <v>147</v>
      </c>
      <c r="Q299" s="19">
        <v>1.0</v>
      </c>
      <c r="R299" s="20">
        <v>0.0714285714285714</v>
      </c>
      <c r="S299" s="21">
        <v>48.0</v>
      </c>
      <c r="T299" s="21">
        <v>48.0</v>
      </c>
      <c r="U299" s="22">
        <v>16800.0</v>
      </c>
      <c r="V299" s="21">
        <v>575.9999999999998</v>
      </c>
      <c r="W299" s="13">
        <v>0.0</v>
      </c>
      <c r="X299" s="13">
        <v>10.0</v>
      </c>
      <c r="Y299" s="13">
        <v>10.0</v>
      </c>
      <c r="Z299" s="13">
        <v>6.0</v>
      </c>
      <c r="AA299" s="13">
        <v>1.0</v>
      </c>
      <c r="AB299" s="13">
        <v>1.0</v>
      </c>
      <c r="AC299" s="21">
        <v>0.0</v>
      </c>
      <c r="AD299" s="21">
        <v>20.0</v>
      </c>
      <c r="AE299" s="13">
        <v>0.0</v>
      </c>
      <c r="AF299" s="13">
        <v>2.0</v>
      </c>
      <c r="AG299" s="13">
        <v>0.0</v>
      </c>
      <c r="AH299" s="13" t="b">
        <v>0</v>
      </c>
      <c r="AI299" s="13">
        <v>1.0</v>
      </c>
      <c r="AJ299" s="13" t="s">
        <v>194</v>
      </c>
      <c r="AK299" s="23" t="s">
        <v>954</v>
      </c>
      <c r="AL299" s="13" t="s">
        <v>528</v>
      </c>
      <c r="AM299" s="18" t="s">
        <v>151</v>
      </c>
    </row>
    <row r="300" ht="14.25" customHeight="1">
      <c r="A300" s="13" t="s">
        <v>955</v>
      </c>
      <c r="B300" s="14">
        <v>42270.0</v>
      </c>
      <c r="C300" s="15">
        <v>2015.0</v>
      </c>
      <c r="D300" s="15" t="s">
        <v>139</v>
      </c>
      <c r="E300" s="16">
        <v>9.0</v>
      </c>
      <c r="F300" s="13" t="s">
        <v>140</v>
      </c>
      <c r="G300" s="13" t="s">
        <v>141</v>
      </c>
      <c r="H300" s="13" t="s">
        <v>952</v>
      </c>
      <c r="I300" s="17" t="s">
        <v>107</v>
      </c>
      <c r="J300" s="13" t="s">
        <v>615</v>
      </c>
      <c r="K300" s="13" t="s">
        <v>956</v>
      </c>
      <c r="L300" s="13" t="s">
        <v>174</v>
      </c>
      <c r="M300" s="13" t="s">
        <v>145</v>
      </c>
      <c r="N300" s="13" t="s">
        <v>309</v>
      </c>
      <c r="O300" s="13">
        <v>0.0</v>
      </c>
      <c r="P300" s="18" t="s">
        <v>147</v>
      </c>
      <c r="Q300" s="19">
        <v>1.0</v>
      </c>
      <c r="R300" s="20">
        <v>0.0666666666666666</v>
      </c>
      <c r="S300" s="21">
        <v>48.0</v>
      </c>
      <c r="T300" s="21">
        <v>48.0</v>
      </c>
      <c r="U300" s="22">
        <v>6300.0</v>
      </c>
      <c r="V300" s="21">
        <v>201.59999999999977</v>
      </c>
      <c r="W300" s="13">
        <v>0.0</v>
      </c>
      <c r="X300" s="13">
        <v>10.0</v>
      </c>
      <c r="Y300" s="13">
        <v>10.0</v>
      </c>
      <c r="Z300" s="13">
        <v>6.0</v>
      </c>
      <c r="AA300" s="13">
        <v>1.0</v>
      </c>
      <c r="AB300" s="13">
        <v>1.0</v>
      </c>
      <c r="AC300" s="21">
        <v>0.0</v>
      </c>
      <c r="AD300" s="21">
        <v>20.0</v>
      </c>
      <c r="AE300" s="13">
        <v>0.0</v>
      </c>
      <c r="AF300" s="13">
        <v>2.0</v>
      </c>
      <c r="AG300" s="13">
        <v>0.0</v>
      </c>
      <c r="AH300" s="13" t="b">
        <v>0</v>
      </c>
      <c r="AI300" s="13">
        <v>1.0</v>
      </c>
      <c r="AJ300" s="13" t="s">
        <v>286</v>
      </c>
      <c r="AK300" s="23" t="s">
        <v>957</v>
      </c>
      <c r="AL300" s="13" t="s">
        <v>528</v>
      </c>
      <c r="AM300" s="18" t="s">
        <v>151</v>
      </c>
    </row>
    <row r="301" ht="14.25" customHeight="1">
      <c r="A301" s="13" t="s">
        <v>958</v>
      </c>
      <c r="B301" s="14">
        <v>42277.0</v>
      </c>
      <c r="C301" s="15">
        <v>2015.0</v>
      </c>
      <c r="D301" s="15" t="s">
        <v>139</v>
      </c>
      <c r="E301" s="16">
        <v>9.0</v>
      </c>
      <c r="F301" s="13" t="s">
        <v>140</v>
      </c>
      <c r="G301" s="13" t="s">
        <v>141</v>
      </c>
      <c r="H301" s="13" t="s">
        <v>959</v>
      </c>
      <c r="I301" s="17" t="s">
        <v>107</v>
      </c>
      <c r="J301" s="13" t="s">
        <v>143</v>
      </c>
      <c r="K301" s="13"/>
      <c r="L301" s="13" t="s">
        <v>144</v>
      </c>
      <c r="M301" s="13" t="s">
        <v>145</v>
      </c>
      <c r="N301" s="13" t="s">
        <v>146</v>
      </c>
      <c r="O301" s="13">
        <v>0.0</v>
      </c>
      <c r="P301" s="18" t="s">
        <v>147</v>
      </c>
      <c r="Q301" s="19">
        <v>1.0</v>
      </c>
      <c r="R301" s="20">
        <v>1.0</v>
      </c>
      <c r="S301" s="21">
        <v>31.0</v>
      </c>
      <c r="T301" s="21">
        <v>31.0</v>
      </c>
      <c r="U301" s="22">
        <v>4900.0</v>
      </c>
      <c r="V301" s="21">
        <v>1519.0</v>
      </c>
      <c r="W301" s="13">
        <v>0.0</v>
      </c>
      <c r="X301" s="13">
        <v>10.0</v>
      </c>
      <c r="Y301" s="13">
        <v>9.0</v>
      </c>
      <c r="Z301" s="13">
        <v>10.0</v>
      </c>
      <c r="AA301" s="13">
        <v>1.0</v>
      </c>
      <c r="AB301" s="13">
        <v>1.0</v>
      </c>
      <c r="AC301" s="21">
        <v>0.0</v>
      </c>
      <c r="AD301" s="21">
        <v>0.0</v>
      </c>
      <c r="AE301" s="13">
        <v>0.0</v>
      </c>
      <c r="AF301" s="13">
        <v>0.0</v>
      </c>
      <c r="AG301" s="13">
        <v>0.0</v>
      </c>
      <c r="AH301" s="13" t="b">
        <v>0</v>
      </c>
      <c r="AI301" s="13">
        <v>1.0</v>
      </c>
      <c r="AJ301" s="13" t="s">
        <v>148</v>
      </c>
      <c r="AK301" s="23" t="s">
        <v>960</v>
      </c>
      <c r="AL301" s="13" t="s">
        <v>528</v>
      </c>
      <c r="AM301" s="18" t="s">
        <v>151</v>
      </c>
    </row>
    <row r="302" ht="14.25" customHeight="1">
      <c r="A302" s="13" t="s">
        <v>702</v>
      </c>
      <c r="B302" s="14">
        <v>42265.0</v>
      </c>
      <c r="C302" s="15">
        <v>2015.0</v>
      </c>
      <c r="D302" s="15" t="s">
        <v>139</v>
      </c>
      <c r="E302" s="16">
        <v>9.0</v>
      </c>
      <c r="F302" s="13" t="s">
        <v>140</v>
      </c>
      <c r="G302" s="13" t="s">
        <v>141</v>
      </c>
      <c r="H302" s="13" t="s">
        <v>703</v>
      </c>
      <c r="I302" s="17" t="s">
        <v>107</v>
      </c>
      <c r="J302" s="13" t="s">
        <v>143</v>
      </c>
      <c r="K302" s="13" t="s">
        <v>704</v>
      </c>
      <c r="L302" s="13" t="s">
        <v>221</v>
      </c>
      <c r="M302" s="13" t="s">
        <v>145</v>
      </c>
      <c r="N302" s="13" t="s">
        <v>225</v>
      </c>
      <c r="O302" s="13">
        <v>0.0</v>
      </c>
      <c r="P302" s="18" t="s">
        <v>147</v>
      </c>
      <c r="Q302" s="19">
        <v>1.0</v>
      </c>
      <c r="R302" s="20">
        <v>0.0714285714285714</v>
      </c>
      <c r="S302" s="21">
        <v>34.0</v>
      </c>
      <c r="T302" s="21">
        <v>34.0</v>
      </c>
      <c r="U302" s="22">
        <v>11200.0</v>
      </c>
      <c r="V302" s="21">
        <v>271.9999999999999</v>
      </c>
      <c r="W302" s="13">
        <v>0.0</v>
      </c>
      <c r="X302" s="13">
        <v>6.0</v>
      </c>
      <c r="Y302" s="13">
        <v>10.0</v>
      </c>
      <c r="Z302" s="13">
        <v>6.0</v>
      </c>
      <c r="AA302" s="13">
        <v>1.0</v>
      </c>
      <c r="AB302" s="13">
        <v>1.0</v>
      </c>
      <c r="AC302" s="21">
        <v>0.0</v>
      </c>
      <c r="AD302" s="21">
        <v>10.0</v>
      </c>
      <c r="AE302" s="13">
        <v>0.0</v>
      </c>
      <c r="AF302" s="13">
        <v>1.0</v>
      </c>
      <c r="AG302" s="13">
        <v>0.0</v>
      </c>
      <c r="AH302" s="13" t="b">
        <v>0</v>
      </c>
      <c r="AI302" s="13">
        <v>5.0</v>
      </c>
      <c r="AJ302" s="13" t="s">
        <v>194</v>
      </c>
      <c r="AK302" s="23" t="s">
        <v>705</v>
      </c>
      <c r="AL302" s="13" t="s">
        <v>528</v>
      </c>
      <c r="AM302" s="18" t="s">
        <v>151</v>
      </c>
    </row>
    <row r="303" ht="14.25" customHeight="1">
      <c r="A303" s="13" t="s">
        <v>961</v>
      </c>
      <c r="B303" s="14">
        <v>42251.0</v>
      </c>
      <c r="C303" s="15">
        <v>2015.0</v>
      </c>
      <c r="D303" s="15" t="s">
        <v>139</v>
      </c>
      <c r="E303" s="16">
        <v>9.0</v>
      </c>
      <c r="F303" s="13" t="s">
        <v>140</v>
      </c>
      <c r="G303" s="13" t="s">
        <v>141</v>
      </c>
      <c r="H303" s="13" t="s">
        <v>962</v>
      </c>
      <c r="I303" s="17" t="s">
        <v>107</v>
      </c>
      <c r="J303" s="13" t="s">
        <v>143</v>
      </c>
      <c r="K303" s="13" t="s">
        <v>663</v>
      </c>
      <c r="L303" s="13" t="s">
        <v>144</v>
      </c>
      <c r="M303" s="13" t="s">
        <v>193</v>
      </c>
      <c r="N303" s="13" t="s">
        <v>52</v>
      </c>
      <c r="O303" s="13">
        <v>0.0</v>
      </c>
      <c r="P303" s="18" t="s">
        <v>147</v>
      </c>
      <c r="Q303" s="19">
        <v>1.0</v>
      </c>
      <c r="R303" s="20">
        <v>0.24</v>
      </c>
      <c r="S303" s="21">
        <v>18.0</v>
      </c>
      <c r="T303" s="21">
        <v>18.0</v>
      </c>
      <c r="U303" s="22">
        <v>1123689.0</v>
      </c>
      <c r="V303" s="21">
        <v>48543.364799999996</v>
      </c>
      <c r="W303" s="13">
        <v>3919.0</v>
      </c>
      <c r="X303" s="13">
        <v>1.0</v>
      </c>
      <c r="Y303" s="13">
        <v>1.0</v>
      </c>
      <c r="Z303" s="13">
        <v>10.0</v>
      </c>
      <c r="AA303" s="13">
        <v>5.0</v>
      </c>
      <c r="AB303" s="13">
        <v>1.0</v>
      </c>
      <c r="AC303" s="21">
        <v>0.0</v>
      </c>
      <c r="AD303" s="21">
        <v>0.0</v>
      </c>
      <c r="AE303" s="13">
        <v>0.0</v>
      </c>
      <c r="AF303" s="13">
        <v>0.0</v>
      </c>
      <c r="AG303" s="13">
        <v>0.0</v>
      </c>
      <c r="AH303" s="13" t="b">
        <v>0</v>
      </c>
      <c r="AI303" s="13">
        <v>155.0</v>
      </c>
      <c r="AJ303" s="13" t="s">
        <v>386</v>
      </c>
      <c r="AK303" s="23" t="s">
        <v>963</v>
      </c>
      <c r="AL303" s="13" t="s">
        <v>528</v>
      </c>
      <c r="AM303" s="18" t="s">
        <v>151</v>
      </c>
    </row>
    <row r="304" ht="14.25" customHeight="1">
      <c r="A304" s="13" t="s">
        <v>964</v>
      </c>
      <c r="B304" s="14">
        <v>42255.0</v>
      </c>
      <c r="C304" s="15">
        <v>2015.0</v>
      </c>
      <c r="D304" s="15" t="s">
        <v>139</v>
      </c>
      <c r="E304" s="16">
        <v>9.0</v>
      </c>
      <c r="F304" s="13" t="s">
        <v>140</v>
      </c>
      <c r="G304" s="13" t="s">
        <v>141</v>
      </c>
      <c r="H304" s="13" t="s">
        <v>965</v>
      </c>
      <c r="I304" s="17" t="s">
        <v>107</v>
      </c>
      <c r="J304" s="13" t="s">
        <v>615</v>
      </c>
      <c r="K304" s="13" t="s">
        <v>908</v>
      </c>
      <c r="L304" s="13" t="s">
        <v>174</v>
      </c>
      <c r="M304" s="13" t="s">
        <v>145</v>
      </c>
      <c r="N304" s="13" t="s">
        <v>966</v>
      </c>
      <c r="O304" s="13">
        <v>0.0</v>
      </c>
      <c r="P304" s="18" t="s">
        <v>147</v>
      </c>
      <c r="Q304" s="19">
        <v>1.0</v>
      </c>
      <c r="R304" s="20">
        <v>0.1</v>
      </c>
      <c r="S304" s="21">
        <v>29.0</v>
      </c>
      <c r="T304" s="21">
        <v>29.0</v>
      </c>
      <c r="U304" s="22">
        <v>4200.0</v>
      </c>
      <c r="V304" s="21">
        <v>121.8</v>
      </c>
      <c r="W304" s="13">
        <v>0.0</v>
      </c>
      <c r="X304" s="13">
        <v>10.0</v>
      </c>
      <c r="Y304" s="13">
        <v>10.0</v>
      </c>
      <c r="Z304" s="13">
        <v>0.0</v>
      </c>
      <c r="AA304" s="13">
        <v>1.0</v>
      </c>
      <c r="AB304" s="13">
        <v>8.0</v>
      </c>
      <c r="AC304" s="21">
        <v>0.0</v>
      </c>
      <c r="AD304" s="21">
        <v>0.0</v>
      </c>
      <c r="AE304" s="13">
        <v>0.0</v>
      </c>
      <c r="AF304" s="13">
        <v>0.0</v>
      </c>
      <c r="AG304" s="13">
        <v>0.0</v>
      </c>
      <c r="AH304" s="13" t="b">
        <v>0</v>
      </c>
      <c r="AI304" s="13">
        <v>1.0</v>
      </c>
      <c r="AJ304" s="13" t="s">
        <v>286</v>
      </c>
      <c r="AK304" s="23" t="s">
        <v>967</v>
      </c>
      <c r="AL304" s="13" t="s">
        <v>528</v>
      </c>
      <c r="AM304" s="18" t="s">
        <v>151</v>
      </c>
    </row>
    <row r="305" ht="14.25" customHeight="1">
      <c r="A305" s="13" t="s">
        <v>716</v>
      </c>
      <c r="B305" s="14">
        <v>42263.0</v>
      </c>
      <c r="C305" s="15">
        <v>2015.0</v>
      </c>
      <c r="D305" s="15" t="s">
        <v>139</v>
      </c>
      <c r="E305" s="16">
        <v>9.0</v>
      </c>
      <c r="F305" s="13" t="s">
        <v>140</v>
      </c>
      <c r="G305" s="13" t="s">
        <v>141</v>
      </c>
      <c r="H305" s="13" t="s">
        <v>717</v>
      </c>
      <c r="I305" s="17" t="s">
        <v>107</v>
      </c>
      <c r="J305" s="13" t="s">
        <v>143</v>
      </c>
      <c r="K305" s="13" t="s">
        <v>663</v>
      </c>
      <c r="L305" s="13" t="s">
        <v>144</v>
      </c>
      <c r="M305" s="13" t="s">
        <v>193</v>
      </c>
      <c r="N305" s="13" t="s">
        <v>80</v>
      </c>
      <c r="O305" s="13">
        <v>0.0</v>
      </c>
      <c r="P305" s="18" t="s">
        <v>147</v>
      </c>
      <c r="Q305" s="19">
        <v>1.0</v>
      </c>
      <c r="R305" s="20">
        <v>0.07</v>
      </c>
      <c r="S305" s="21">
        <v>24.0</v>
      </c>
      <c r="T305" s="21">
        <v>24.0</v>
      </c>
      <c r="U305" s="22">
        <v>1744797.08</v>
      </c>
      <c r="V305" s="21">
        <v>29312.590944000003</v>
      </c>
      <c r="W305" s="13">
        <v>4535.0</v>
      </c>
      <c r="X305" s="13">
        <v>1.0</v>
      </c>
      <c r="Y305" s="13">
        <v>10.0</v>
      </c>
      <c r="Z305" s="13">
        <v>10.0</v>
      </c>
      <c r="AA305" s="13">
        <v>2.0</v>
      </c>
      <c r="AB305" s="13">
        <v>1.0</v>
      </c>
      <c r="AC305" s="21">
        <v>0.0</v>
      </c>
      <c r="AD305" s="21">
        <v>0.0</v>
      </c>
      <c r="AE305" s="13">
        <v>0.0</v>
      </c>
      <c r="AF305" s="13">
        <v>0.0</v>
      </c>
      <c r="AG305" s="13">
        <v>0.0</v>
      </c>
      <c r="AH305" s="13" t="b">
        <v>0</v>
      </c>
      <c r="AI305" s="13">
        <v>130.0</v>
      </c>
      <c r="AJ305" s="13" t="s">
        <v>194</v>
      </c>
      <c r="AK305" s="23" t="s">
        <v>718</v>
      </c>
      <c r="AL305" s="13" t="s">
        <v>528</v>
      </c>
      <c r="AM305" s="18" t="s">
        <v>151</v>
      </c>
    </row>
    <row r="306" ht="14.25" customHeight="1">
      <c r="A306" s="13" t="s">
        <v>719</v>
      </c>
      <c r="B306" s="14">
        <v>42269.0</v>
      </c>
      <c r="C306" s="15">
        <v>2015.0</v>
      </c>
      <c r="D306" s="15" t="s">
        <v>139</v>
      </c>
      <c r="E306" s="16">
        <v>9.0</v>
      </c>
      <c r="F306" s="13" t="s">
        <v>140</v>
      </c>
      <c r="G306" s="13" t="s">
        <v>141</v>
      </c>
      <c r="H306" s="13" t="s">
        <v>720</v>
      </c>
      <c r="I306" s="17" t="s">
        <v>107</v>
      </c>
      <c r="J306" s="13" t="s">
        <v>143</v>
      </c>
      <c r="K306" s="13" t="s">
        <v>663</v>
      </c>
      <c r="L306" s="13" t="s">
        <v>144</v>
      </c>
      <c r="M306" s="13" t="s">
        <v>145</v>
      </c>
      <c r="N306" s="13" t="s">
        <v>146</v>
      </c>
      <c r="O306" s="13">
        <v>0.0</v>
      </c>
      <c r="P306" s="18" t="s">
        <v>147</v>
      </c>
      <c r="Q306" s="19">
        <v>1.0</v>
      </c>
      <c r="R306" s="20">
        <v>0.25</v>
      </c>
      <c r="S306" s="21">
        <v>32.0</v>
      </c>
      <c r="T306" s="21">
        <v>32.0</v>
      </c>
      <c r="U306" s="22">
        <v>4900.0</v>
      </c>
      <c r="V306" s="21">
        <v>392.0</v>
      </c>
      <c r="W306" s="13">
        <v>0.0</v>
      </c>
      <c r="X306" s="13">
        <v>10.0</v>
      </c>
      <c r="Y306" s="13">
        <v>9.0</v>
      </c>
      <c r="Z306" s="13">
        <v>10.0</v>
      </c>
      <c r="AA306" s="13">
        <v>2.0</v>
      </c>
      <c r="AB306" s="13">
        <v>1.0</v>
      </c>
      <c r="AC306" s="21">
        <v>0.0</v>
      </c>
      <c r="AD306" s="21">
        <v>0.0</v>
      </c>
      <c r="AE306" s="13">
        <v>0.0</v>
      </c>
      <c r="AF306" s="13">
        <v>0.0</v>
      </c>
      <c r="AG306" s="13">
        <v>0.0</v>
      </c>
      <c r="AH306" s="13" t="b">
        <v>0</v>
      </c>
      <c r="AI306" s="13">
        <v>1.0</v>
      </c>
      <c r="AJ306" s="13" t="s">
        <v>148</v>
      </c>
      <c r="AK306" s="23" t="s">
        <v>721</v>
      </c>
      <c r="AL306" s="13" t="s">
        <v>528</v>
      </c>
      <c r="AM306" s="18" t="s">
        <v>151</v>
      </c>
    </row>
    <row r="307" ht="14.25" customHeight="1">
      <c r="A307" s="13" t="s">
        <v>968</v>
      </c>
      <c r="B307" s="14">
        <v>42263.0</v>
      </c>
      <c r="C307" s="15">
        <v>2015.0</v>
      </c>
      <c r="D307" s="15" t="s">
        <v>139</v>
      </c>
      <c r="E307" s="16">
        <v>9.0</v>
      </c>
      <c r="F307" s="13" t="s">
        <v>140</v>
      </c>
      <c r="G307" s="13" t="s">
        <v>141</v>
      </c>
      <c r="H307" s="13" t="s">
        <v>969</v>
      </c>
      <c r="I307" s="17" t="s">
        <v>107</v>
      </c>
      <c r="J307" s="13" t="s">
        <v>143</v>
      </c>
      <c r="K307" s="13" t="s">
        <v>663</v>
      </c>
      <c r="L307" s="13" t="s">
        <v>167</v>
      </c>
      <c r="M307" s="13" t="s">
        <v>193</v>
      </c>
      <c r="N307" s="13" t="s">
        <v>80</v>
      </c>
      <c r="O307" s="13">
        <v>0.0</v>
      </c>
      <c r="P307" s="18" t="s">
        <v>147</v>
      </c>
      <c r="Q307" s="19">
        <v>1.0</v>
      </c>
      <c r="R307" s="20">
        <v>0.120689655172413</v>
      </c>
      <c r="S307" s="21">
        <v>29.0</v>
      </c>
      <c r="T307" s="21">
        <v>29.0</v>
      </c>
      <c r="U307" s="22">
        <v>910419.0</v>
      </c>
      <c r="V307" s="21">
        <v>31864.664999999786</v>
      </c>
      <c r="W307" s="13">
        <v>2315.0</v>
      </c>
      <c r="X307" s="13">
        <v>1.0</v>
      </c>
      <c r="Y307" s="13">
        <v>10.0</v>
      </c>
      <c r="Z307" s="13">
        <v>10.0</v>
      </c>
      <c r="AA307" s="13">
        <v>7.0</v>
      </c>
      <c r="AB307" s="13">
        <v>1.0</v>
      </c>
      <c r="AC307" s="21">
        <v>0.0</v>
      </c>
      <c r="AD307" s="21">
        <v>0.0</v>
      </c>
      <c r="AE307" s="13">
        <v>0.0</v>
      </c>
      <c r="AF307" s="13">
        <v>0.0</v>
      </c>
      <c r="AG307" s="13">
        <v>0.0</v>
      </c>
      <c r="AH307" s="13" t="b">
        <v>0</v>
      </c>
      <c r="AI307" s="13">
        <v>56.0</v>
      </c>
      <c r="AJ307" s="13" t="s">
        <v>194</v>
      </c>
      <c r="AK307" s="23" t="s">
        <v>970</v>
      </c>
      <c r="AL307" s="13" t="s">
        <v>528</v>
      </c>
      <c r="AM307" s="18" t="s">
        <v>151</v>
      </c>
    </row>
    <row r="308" ht="14.25" customHeight="1">
      <c r="A308" s="13" t="s">
        <v>971</v>
      </c>
      <c r="B308" s="14">
        <v>42273.0</v>
      </c>
      <c r="C308" s="15">
        <v>2015.0</v>
      </c>
      <c r="D308" s="15" t="s">
        <v>139</v>
      </c>
      <c r="E308" s="16">
        <v>9.0</v>
      </c>
      <c r="F308" s="13" t="s">
        <v>140</v>
      </c>
      <c r="G308" s="13" t="s">
        <v>141</v>
      </c>
      <c r="H308" s="13" t="s">
        <v>972</v>
      </c>
      <c r="I308" s="17" t="s">
        <v>107</v>
      </c>
      <c r="J308" s="13" t="s">
        <v>143</v>
      </c>
      <c r="K308" s="13" t="s">
        <v>663</v>
      </c>
      <c r="L308" s="13" t="s">
        <v>144</v>
      </c>
      <c r="M308" s="13" t="s">
        <v>145</v>
      </c>
      <c r="N308" s="13" t="s">
        <v>828</v>
      </c>
      <c r="O308" s="13">
        <v>0.0</v>
      </c>
      <c r="P308" s="18" t="s">
        <v>147</v>
      </c>
      <c r="Q308" s="19">
        <v>1.0</v>
      </c>
      <c r="R308" s="20">
        <v>0.125</v>
      </c>
      <c r="S308" s="21">
        <v>31.0</v>
      </c>
      <c r="T308" s="21">
        <v>31.0</v>
      </c>
      <c r="U308" s="22">
        <v>2100.0</v>
      </c>
      <c r="V308" s="21">
        <v>81.375</v>
      </c>
      <c r="W308" s="13">
        <v>0.0</v>
      </c>
      <c r="X308" s="13">
        <v>10.0</v>
      </c>
      <c r="Y308" s="13">
        <v>9.0</v>
      </c>
      <c r="Z308" s="13">
        <v>10.0</v>
      </c>
      <c r="AA308" s="13">
        <v>1.0</v>
      </c>
      <c r="AB308" s="13">
        <v>1.0</v>
      </c>
      <c r="AC308" s="21">
        <v>0.0</v>
      </c>
      <c r="AD308" s="21">
        <v>0.0</v>
      </c>
      <c r="AE308" s="13">
        <v>0.0</v>
      </c>
      <c r="AF308" s="13">
        <v>0.0</v>
      </c>
      <c r="AG308" s="13">
        <v>0.0</v>
      </c>
      <c r="AH308" s="13" t="b">
        <v>0</v>
      </c>
      <c r="AI308" s="13">
        <v>1.0</v>
      </c>
      <c r="AJ308" s="13" t="s">
        <v>148</v>
      </c>
      <c r="AK308" s="23" t="s">
        <v>973</v>
      </c>
      <c r="AL308" s="13" t="s">
        <v>528</v>
      </c>
      <c r="AM308" s="18" t="s">
        <v>151</v>
      </c>
    </row>
    <row r="309" ht="14.25" customHeight="1">
      <c r="A309" s="13" t="s">
        <v>722</v>
      </c>
      <c r="B309" s="14">
        <v>42262.0</v>
      </c>
      <c r="C309" s="15">
        <v>2015.0</v>
      </c>
      <c r="D309" s="15" t="s">
        <v>139</v>
      </c>
      <c r="E309" s="16">
        <v>9.0</v>
      </c>
      <c r="F309" s="13" t="s">
        <v>140</v>
      </c>
      <c r="G309" s="13" t="s">
        <v>141</v>
      </c>
      <c r="H309" s="13" t="s">
        <v>723</v>
      </c>
      <c r="I309" s="17" t="s">
        <v>107</v>
      </c>
      <c r="J309" s="13" t="s">
        <v>143</v>
      </c>
      <c r="K309" s="13" t="s">
        <v>663</v>
      </c>
      <c r="L309" s="13" t="s">
        <v>144</v>
      </c>
      <c r="M309" s="13" t="s">
        <v>193</v>
      </c>
      <c r="N309" s="13" t="s">
        <v>88</v>
      </c>
      <c r="O309" s="13">
        <v>0.0</v>
      </c>
      <c r="P309" s="18" t="s">
        <v>147</v>
      </c>
      <c r="Q309" s="19">
        <v>1.0</v>
      </c>
      <c r="R309" s="20">
        <v>0.0454545454545454</v>
      </c>
      <c r="S309" s="21">
        <v>23.0</v>
      </c>
      <c r="T309" s="21">
        <v>23.0</v>
      </c>
      <c r="U309" s="22">
        <v>368676.0</v>
      </c>
      <c r="V309" s="21">
        <v>3854.339999999996</v>
      </c>
      <c r="W309" s="13">
        <v>3344.0</v>
      </c>
      <c r="X309" s="13">
        <v>1.0</v>
      </c>
      <c r="Y309" s="13">
        <v>10.0</v>
      </c>
      <c r="Z309" s="13">
        <v>10.0</v>
      </c>
      <c r="AA309" s="13">
        <v>1.0</v>
      </c>
      <c r="AB309" s="13">
        <v>1.0</v>
      </c>
      <c r="AC309" s="21">
        <v>0.0</v>
      </c>
      <c r="AD309" s="21">
        <v>0.0</v>
      </c>
      <c r="AE309" s="13">
        <v>0.0</v>
      </c>
      <c r="AF309" s="13">
        <v>0.0</v>
      </c>
      <c r="AG309" s="13">
        <v>0.0</v>
      </c>
      <c r="AH309" s="13" t="b">
        <v>0</v>
      </c>
      <c r="AI309" s="13">
        <v>34.0</v>
      </c>
      <c r="AJ309" s="13" t="s">
        <v>194</v>
      </c>
      <c r="AK309" s="23" t="s">
        <v>724</v>
      </c>
      <c r="AL309" s="13" t="s">
        <v>528</v>
      </c>
      <c r="AM309" s="18" t="s">
        <v>151</v>
      </c>
    </row>
    <row r="310" ht="14.25" customHeight="1">
      <c r="A310" s="13" t="s">
        <v>974</v>
      </c>
      <c r="B310" s="14">
        <v>42258.0</v>
      </c>
      <c r="C310" s="15">
        <v>2015.0</v>
      </c>
      <c r="D310" s="15" t="s">
        <v>139</v>
      </c>
      <c r="E310" s="16">
        <v>9.0</v>
      </c>
      <c r="F310" s="13" t="s">
        <v>140</v>
      </c>
      <c r="G310" s="13" t="s">
        <v>141</v>
      </c>
      <c r="H310" s="13" t="s">
        <v>975</v>
      </c>
      <c r="I310" s="17" t="s">
        <v>107</v>
      </c>
      <c r="J310" s="13" t="s">
        <v>143</v>
      </c>
      <c r="K310" s="13" t="s">
        <v>663</v>
      </c>
      <c r="L310" s="13" t="s">
        <v>144</v>
      </c>
      <c r="M310" s="13" t="s">
        <v>193</v>
      </c>
      <c r="N310" s="13" t="s">
        <v>49</v>
      </c>
      <c r="O310" s="13">
        <v>0.0</v>
      </c>
      <c r="P310" s="18" t="s">
        <v>147</v>
      </c>
      <c r="Q310" s="19">
        <v>1.0</v>
      </c>
      <c r="R310" s="20">
        <v>0.21875</v>
      </c>
      <c r="S310" s="21">
        <v>29.0</v>
      </c>
      <c r="T310" s="21">
        <v>29.0</v>
      </c>
      <c r="U310" s="22">
        <v>1230668.0</v>
      </c>
      <c r="V310" s="21">
        <v>78070.50125</v>
      </c>
      <c r="W310" s="13">
        <v>5705.0</v>
      </c>
      <c r="X310" s="13">
        <v>1.0</v>
      </c>
      <c r="Y310" s="13">
        <v>10.0</v>
      </c>
      <c r="Z310" s="13">
        <v>10.0</v>
      </c>
      <c r="AA310" s="13">
        <v>7.0</v>
      </c>
      <c r="AB310" s="13">
        <v>1.0</v>
      </c>
      <c r="AC310" s="21">
        <v>0.0</v>
      </c>
      <c r="AD310" s="21">
        <v>0.0</v>
      </c>
      <c r="AE310" s="13">
        <v>0.0</v>
      </c>
      <c r="AF310" s="13">
        <v>0.0</v>
      </c>
      <c r="AG310" s="13">
        <v>0.0</v>
      </c>
      <c r="AH310" s="13" t="b">
        <v>0</v>
      </c>
      <c r="AI310" s="13">
        <v>288.0</v>
      </c>
      <c r="AJ310" s="13" t="s">
        <v>194</v>
      </c>
      <c r="AK310" s="23" t="s">
        <v>976</v>
      </c>
      <c r="AL310" s="13" t="s">
        <v>528</v>
      </c>
      <c r="AM310" s="18" t="s">
        <v>151</v>
      </c>
    </row>
    <row r="311" ht="14.25" customHeight="1">
      <c r="A311" s="13" t="s">
        <v>725</v>
      </c>
      <c r="B311" s="14">
        <v>42263.0</v>
      </c>
      <c r="C311" s="15">
        <v>2015.0</v>
      </c>
      <c r="D311" s="15" t="s">
        <v>139</v>
      </c>
      <c r="E311" s="16">
        <v>9.0</v>
      </c>
      <c r="F311" s="13" t="s">
        <v>140</v>
      </c>
      <c r="G311" s="13" t="s">
        <v>141</v>
      </c>
      <c r="H311" s="13" t="s">
        <v>726</v>
      </c>
      <c r="I311" s="17" t="s">
        <v>107</v>
      </c>
      <c r="J311" s="13" t="s">
        <v>143</v>
      </c>
      <c r="K311" s="13" t="s">
        <v>663</v>
      </c>
      <c r="L311" s="13" t="s">
        <v>144</v>
      </c>
      <c r="M311" s="13" t="s">
        <v>145</v>
      </c>
      <c r="N311" s="13" t="s">
        <v>146</v>
      </c>
      <c r="O311" s="13">
        <v>0.0</v>
      </c>
      <c r="P311" s="18" t="s">
        <v>147</v>
      </c>
      <c r="Q311" s="19">
        <v>1.0</v>
      </c>
      <c r="R311" s="20">
        <v>0.4</v>
      </c>
      <c r="S311" s="21">
        <v>32.0</v>
      </c>
      <c r="T311" s="21">
        <v>32.0</v>
      </c>
      <c r="U311" s="22">
        <v>4900.0</v>
      </c>
      <c r="V311" s="21">
        <v>627.2</v>
      </c>
      <c r="W311" s="13">
        <v>0.0</v>
      </c>
      <c r="X311" s="13">
        <v>10.0</v>
      </c>
      <c r="Y311" s="13">
        <v>9.0</v>
      </c>
      <c r="Z311" s="13">
        <v>10.0</v>
      </c>
      <c r="AA311" s="13">
        <v>2.0</v>
      </c>
      <c r="AB311" s="13">
        <v>1.0</v>
      </c>
      <c r="AC311" s="21">
        <v>0.0</v>
      </c>
      <c r="AD311" s="21">
        <v>0.0</v>
      </c>
      <c r="AE311" s="13">
        <v>0.0</v>
      </c>
      <c r="AF311" s="13">
        <v>0.0</v>
      </c>
      <c r="AG311" s="13">
        <v>0.0</v>
      </c>
      <c r="AH311" s="13" t="b">
        <v>0</v>
      </c>
      <c r="AI311" s="13">
        <v>1.0</v>
      </c>
      <c r="AJ311" s="13" t="s">
        <v>148</v>
      </c>
      <c r="AK311" s="23" t="s">
        <v>727</v>
      </c>
      <c r="AL311" s="13" t="s">
        <v>528</v>
      </c>
      <c r="AM311" s="18" t="s">
        <v>151</v>
      </c>
    </row>
    <row r="312" ht="14.25" customHeight="1">
      <c r="A312" s="13" t="s">
        <v>731</v>
      </c>
      <c r="B312" s="14">
        <v>42248.0</v>
      </c>
      <c r="C312" s="15">
        <v>2015.0</v>
      </c>
      <c r="D312" s="15" t="s">
        <v>139</v>
      </c>
      <c r="E312" s="16">
        <v>9.0</v>
      </c>
      <c r="F312" s="13" t="s">
        <v>140</v>
      </c>
      <c r="G312" s="13" t="s">
        <v>141</v>
      </c>
      <c r="H312" s="13" t="s">
        <v>732</v>
      </c>
      <c r="I312" s="17" t="s">
        <v>107</v>
      </c>
      <c r="J312" s="13" t="s">
        <v>143</v>
      </c>
      <c r="K312" s="13"/>
      <c r="L312" s="13" t="s">
        <v>144</v>
      </c>
      <c r="M312" s="13" t="s">
        <v>193</v>
      </c>
      <c r="N312" s="13" t="s">
        <v>11</v>
      </c>
      <c r="O312" s="13">
        <v>0.0</v>
      </c>
      <c r="P312" s="18" t="s">
        <v>147</v>
      </c>
      <c r="Q312" s="19">
        <v>1.0</v>
      </c>
      <c r="R312" s="20">
        <v>0.25</v>
      </c>
      <c r="S312" s="21">
        <v>23.0</v>
      </c>
      <c r="T312" s="21">
        <v>23.0</v>
      </c>
      <c r="U312" s="22">
        <v>133811.2</v>
      </c>
      <c r="V312" s="21">
        <v>7694.144000000001</v>
      </c>
      <c r="W312" s="13">
        <v>504.0</v>
      </c>
      <c r="X312" s="13">
        <v>1.0</v>
      </c>
      <c r="Y312" s="13">
        <v>10.0</v>
      </c>
      <c r="Z312" s="13">
        <v>10.0</v>
      </c>
      <c r="AA312" s="13">
        <v>1.0</v>
      </c>
      <c r="AB312" s="13">
        <v>1.0</v>
      </c>
      <c r="AC312" s="21">
        <v>0.0</v>
      </c>
      <c r="AD312" s="21">
        <v>0.0</v>
      </c>
      <c r="AE312" s="13">
        <v>0.0</v>
      </c>
      <c r="AF312" s="13">
        <v>0.0</v>
      </c>
      <c r="AG312" s="13">
        <v>0.0</v>
      </c>
      <c r="AH312" s="13" t="b">
        <v>0</v>
      </c>
      <c r="AI312" s="13">
        <v>85.0</v>
      </c>
      <c r="AJ312" s="13" t="s">
        <v>194</v>
      </c>
      <c r="AK312" s="23" t="s">
        <v>733</v>
      </c>
      <c r="AL312" s="13" t="s">
        <v>528</v>
      </c>
      <c r="AM312" s="18" t="s">
        <v>151</v>
      </c>
    </row>
    <row r="313" ht="14.25" customHeight="1">
      <c r="A313" s="13" t="s">
        <v>734</v>
      </c>
      <c r="B313" s="14">
        <v>42265.0</v>
      </c>
      <c r="C313" s="15">
        <v>2015.0</v>
      </c>
      <c r="D313" s="15" t="s">
        <v>139</v>
      </c>
      <c r="E313" s="16">
        <v>9.0</v>
      </c>
      <c r="F313" s="13" t="s">
        <v>140</v>
      </c>
      <c r="G313" s="13" t="s">
        <v>141</v>
      </c>
      <c r="H313" s="13" t="s">
        <v>735</v>
      </c>
      <c r="I313" s="17" t="s">
        <v>107</v>
      </c>
      <c r="J313" s="13" t="s">
        <v>143</v>
      </c>
      <c r="K313" s="13"/>
      <c r="L313" s="13" t="s">
        <v>167</v>
      </c>
      <c r="M313" s="13" t="s">
        <v>168</v>
      </c>
      <c r="N313" s="13" t="s">
        <v>91</v>
      </c>
      <c r="O313" s="13">
        <v>0.0</v>
      </c>
      <c r="P313" s="18" t="s">
        <v>147</v>
      </c>
      <c r="Q313" s="19">
        <v>1.0</v>
      </c>
      <c r="R313" s="20">
        <v>0.0555555555555555</v>
      </c>
      <c r="S313" s="21">
        <v>25.0</v>
      </c>
      <c r="T313" s="21">
        <v>25.0</v>
      </c>
      <c r="U313" s="22">
        <v>237104.61</v>
      </c>
      <c r="V313" s="21">
        <v>3293.1195833333295</v>
      </c>
      <c r="W313" s="13">
        <v>1374.0</v>
      </c>
      <c r="X313" s="13">
        <v>3.0</v>
      </c>
      <c r="Y313" s="13">
        <v>10.0</v>
      </c>
      <c r="Z313" s="13">
        <v>10.0</v>
      </c>
      <c r="AA313" s="13">
        <v>1.0</v>
      </c>
      <c r="AB313" s="13">
        <v>1.0</v>
      </c>
      <c r="AC313" s="21">
        <v>0.0</v>
      </c>
      <c r="AD313" s="21">
        <v>0.0</v>
      </c>
      <c r="AE313" s="13">
        <v>0.0</v>
      </c>
      <c r="AF313" s="13">
        <v>0.0</v>
      </c>
      <c r="AG313" s="13">
        <v>0.0</v>
      </c>
      <c r="AH313" s="13" t="b">
        <v>0</v>
      </c>
      <c r="AI313" s="13">
        <v>8.0</v>
      </c>
      <c r="AJ313" s="13" t="s">
        <v>194</v>
      </c>
      <c r="AK313" s="23" t="s">
        <v>736</v>
      </c>
      <c r="AL313" s="13" t="s">
        <v>528</v>
      </c>
      <c r="AM313" s="18" t="s">
        <v>151</v>
      </c>
    </row>
    <row r="314" ht="14.25" customHeight="1">
      <c r="A314" s="13" t="s">
        <v>977</v>
      </c>
      <c r="B314" s="14">
        <v>42253.0</v>
      </c>
      <c r="C314" s="15">
        <v>2015.0</v>
      </c>
      <c r="D314" s="15" t="s">
        <v>139</v>
      </c>
      <c r="E314" s="16">
        <v>9.0</v>
      </c>
      <c r="F314" s="13" t="s">
        <v>140</v>
      </c>
      <c r="G314" s="13" t="s">
        <v>141</v>
      </c>
      <c r="H314" s="13" t="s">
        <v>978</v>
      </c>
      <c r="I314" s="17" t="s">
        <v>107</v>
      </c>
      <c r="J314" s="13" t="s">
        <v>143</v>
      </c>
      <c r="K314" s="13"/>
      <c r="L314" s="13" t="s">
        <v>144</v>
      </c>
      <c r="M314" s="13" t="s">
        <v>145</v>
      </c>
      <c r="N314" s="13" t="s">
        <v>146</v>
      </c>
      <c r="O314" s="13">
        <v>0.0</v>
      </c>
      <c r="P314" s="18" t="s">
        <v>147</v>
      </c>
      <c r="Q314" s="19">
        <v>1.0</v>
      </c>
      <c r="R314" s="20">
        <v>0.2</v>
      </c>
      <c r="S314" s="21">
        <v>40.0</v>
      </c>
      <c r="T314" s="21">
        <v>40.0</v>
      </c>
      <c r="U314" s="22">
        <v>4900.0</v>
      </c>
      <c r="V314" s="21">
        <v>392.0</v>
      </c>
      <c r="W314" s="13">
        <v>0.0</v>
      </c>
      <c r="X314" s="13">
        <v>10.0</v>
      </c>
      <c r="Y314" s="13">
        <v>9.0</v>
      </c>
      <c r="Z314" s="13">
        <v>10.0</v>
      </c>
      <c r="AA314" s="13">
        <v>1.0</v>
      </c>
      <c r="AB314" s="13">
        <v>10.0</v>
      </c>
      <c r="AC314" s="21">
        <v>0.0</v>
      </c>
      <c r="AD314" s="21">
        <v>0.0</v>
      </c>
      <c r="AE314" s="13">
        <v>0.0</v>
      </c>
      <c r="AF314" s="13">
        <v>0.0</v>
      </c>
      <c r="AG314" s="13">
        <v>0.0</v>
      </c>
      <c r="AH314" s="13" t="b">
        <v>0</v>
      </c>
      <c r="AI314" s="13">
        <v>1.0</v>
      </c>
      <c r="AJ314" s="13" t="s">
        <v>148</v>
      </c>
      <c r="AK314" s="23" t="s">
        <v>979</v>
      </c>
      <c r="AL314" s="13" t="s">
        <v>528</v>
      </c>
      <c r="AM314" s="18" t="s">
        <v>151</v>
      </c>
    </row>
    <row r="315" ht="14.25" customHeight="1">
      <c r="A315" s="13" t="s">
        <v>980</v>
      </c>
      <c r="B315" s="14">
        <v>42264.0</v>
      </c>
      <c r="C315" s="15">
        <v>2015.0</v>
      </c>
      <c r="D315" s="15" t="s">
        <v>139</v>
      </c>
      <c r="E315" s="16">
        <v>9.0</v>
      </c>
      <c r="F315" s="13" t="s">
        <v>140</v>
      </c>
      <c r="G315" s="13" t="s">
        <v>141</v>
      </c>
      <c r="H315" s="13" t="s">
        <v>981</v>
      </c>
      <c r="I315" s="17" t="s">
        <v>107</v>
      </c>
      <c r="J315" s="13" t="s">
        <v>143</v>
      </c>
      <c r="K315" s="13" t="s">
        <v>663</v>
      </c>
      <c r="L315" s="13" t="s">
        <v>144</v>
      </c>
      <c r="M315" s="13" t="s">
        <v>145</v>
      </c>
      <c r="N315" s="13" t="s">
        <v>146</v>
      </c>
      <c r="O315" s="13">
        <v>0.0</v>
      </c>
      <c r="P315" s="18" t="s">
        <v>147</v>
      </c>
      <c r="Q315" s="19">
        <v>1.0</v>
      </c>
      <c r="R315" s="20">
        <v>0.4</v>
      </c>
      <c r="S315" s="21">
        <v>31.0</v>
      </c>
      <c r="T315" s="21">
        <v>31.0</v>
      </c>
      <c r="U315" s="22">
        <v>4900.0</v>
      </c>
      <c r="V315" s="21">
        <v>607.6</v>
      </c>
      <c r="W315" s="13">
        <v>0.0</v>
      </c>
      <c r="X315" s="13">
        <v>10.0</v>
      </c>
      <c r="Y315" s="13">
        <v>9.0</v>
      </c>
      <c r="Z315" s="13">
        <v>10.0</v>
      </c>
      <c r="AA315" s="13">
        <v>1.0</v>
      </c>
      <c r="AB315" s="13">
        <v>1.0</v>
      </c>
      <c r="AC315" s="21">
        <v>0.0</v>
      </c>
      <c r="AD315" s="21">
        <v>0.0</v>
      </c>
      <c r="AE315" s="13">
        <v>0.0</v>
      </c>
      <c r="AF315" s="13">
        <v>0.0</v>
      </c>
      <c r="AG315" s="13">
        <v>0.0</v>
      </c>
      <c r="AH315" s="13" t="b">
        <v>0</v>
      </c>
      <c r="AI315" s="13">
        <v>1.0</v>
      </c>
      <c r="AJ315" s="13" t="s">
        <v>148</v>
      </c>
      <c r="AK315" s="23" t="s">
        <v>982</v>
      </c>
      <c r="AL315" s="13" t="s">
        <v>528</v>
      </c>
      <c r="AM315" s="18" t="s">
        <v>151</v>
      </c>
    </row>
    <row r="316" ht="14.25" customHeight="1">
      <c r="A316" s="13" t="s">
        <v>983</v>
      </c>
      <c r="B316" s="14">
        <v>42262.0</v>
      </c>
      <c r="C316" s="15">
        <v>2015.0</v>
      </c>
      <c r="D316" s="15" t="s">
        <v>139</v>
      </c>
      <c r="E316" s="16">
        <v>9.0</v>
      </c>
      <c r="F316" s="13" t="s">
        <v>140</v>
      </c>
      <c r="G316" s="13" t="s">
        <v>141</v>
      </c>
      <c r="H316" s="13" t="s">
        <v>984</v>
      </c>
      <c r="I316" s="17" t="s">
        <v>107</v>
      </c>
      <c r="J316" s="13" t="s">
        <v>143</v>
      </c>
      <c r="K316" s="13" t="s">
        <v>663</v>
      </c>
      <c r="L316" s="13" t="s">
        <v>144</v>
      </c>
      <c r="M316" s="13" t="s">
        <v>145</v>
      </c>
      <c r="N316" s="13" t="s">
        <v>146</v>
      </c>
      <c r="O316" s="13">
        <v>0.0</v>
      </c>
      <c r="P316" s="18" t="s">
        <v>147</v>
      </c>
      <c r="Q316" s="19">
        <v>1.0</v>
      </c>
      <c r="R316" s="20">
        <v>0.333333333333333</v>
      </c>
      <c r="S316" s="21">
        <v>21.0</v>
      </c>
      <c r="T316" s="21">
        <v>21.0</v>
      </c>
      <c r="U316" s="22">
        <v>4900.0</v>
      </c>
      <c r="V316" s="21">
        <v>342.99999999999966</v>
      </c>
      <c r="W316" s="13">
        <v>0.0</v>
      </c>
      <c r="X316" s="13">
        <v>10.0</v>
      </c>
      <c r="Y316" s="13">
        <v>9.0</v>
      </c>
      <c r="Z316" s="13">
        <v>0.0</v>
      </c>
      <c r="AA316" s="13">
        <v>1.0</v>
      </c>
      <c r="AB316" s="13">
        <v>1.0</v>
      </c>
      <c r="AC316" s="21">
        <v>0.0</v>
      </c>
      <c r="AD316" s="21">
        <v>0.0</v>
      </c>
      <c r="AE316" s="13">
        <v>0.0</v>
      </c>
      <c r="AF316" s="13">
        <v>0.0</v>
      </c>
      <c r="AG316" s="13">
        <v>0.0</v>
      </c>
      <c r="AH316" s="13" t="b">
        <v>0</v>
      </c>
      <c r="AI316" s="13">
        <v>1.0</v>
      </c>
      <c r="AJ316" s="13" t="s">
        <v>148</v>
      </c>
      <c r="AK316" s="23" t="s">
        <v>985</v>
      </c>
      <c r="AL316" s="13" t="s">
        <v>528</v>
      </c>
      <c r="AM316" s="18" t="s">
        <v>151</v>
      </c>
    </row>
    <row r="317" ht="14.25" customHeight="1">
      <c r="A317" s="13" t="s">
        <v>986</v>
      </c>
      <c r="B317" s="14">
        <v>42276.0</v>
      </c>
      <c r="C317" s="15">
        <v>2015.0</v>
      </c>
      <c r="D317" s="15" t="s">
        <v>139</v>
      </c>
      <c r="E317" s="16">
        <v>9.0</v>
      </c>
      <c r="F317" s="13" t="s">
        <v>140</v>
      </c>
      <c r="G317" s="13" t="s">
        <v>141</v>
      </c>
      <c r="H317" s="13" t="s">
        <v>987</v>
      </c>
      <c r="I317" s="17" t="s">
        <v>107</v>
      </c>
      <c r="J317" s="13" t="s">
        <v>173</v>
      </c>
      <c r="K317" s="13" t="s">
        <v>988</v>
      </c>
      <c r="L317" s="13" t="s">
        <v>174</v>
      </c>
      <c r="M317" s="13" t="s">
        <v>168</v>
      </c>
      <c r="N317" s="13" t="s">
        <v>67</v>
      </c>
      <c r="O317" s="13">
        <v>0.0</v>
      </c>
      <c r="P317" s="18" t="s">
        <v>147</v>
      </c>
      <c r="Q317" s="19">
        <v>1.0</v>
      </c>
      <c r="R317" s="20">
        <v>0.142857142857142</v>
      </c>
      <c r="S317" s="21">
        <v>20.0</v>
      </c>
      <c r="T317" s="21">
        <v>20.0</v>
      </c>
      <c r="U317" s="22">
        <v>22715.0</v>
      </c>
      <c r="V317" s="21">
        <v>648.9999999999961</v>
      </c>
      <c r="W317" s="13">
        <v>288.0</v>
      </c>
      <c r="X317" s="13">
        <v>8.0</v>
      </c>
      <c r="Y317" s="13">
        <v>10.0</v>
      </c>
      <c r="Z317" s="13">
        <v>0.0</v>
      </c>
      <c r="AA317" s="13">
        <v>1.0</v>
      </c>
      <c r="AB317" s="13">
        <v>1.0</v>
      </c>
      <c r="AC317" s="21">
        <v>0.0</v>
      </c>
      <c r="AD317" s="21">
        <v>0.0</v>
      </c>
      <c r="AE317" s="13">
        <v>0.0</v>
      </c>
      <c r="AF317" s="13">
        <v>0.0</v>
      </c>
      <c r="AG317" s="13">
        <v>0.0</v>
      </c>
      <c r="AH317" s="13" t="b">
        <v>0</v>
      </c>
      <c r="AI317" s="13">
        <v>3.0</v>
      </c>
      <c r="AJ317" s="13" t="s">
        <v>194</v>
      </c>
      <c r="AK317" s="23" t="s">
        <v>989</v>
      </c>
      <c r="AL317" s="13" t="s">
        <v>528</v>
      </c>
      <c r="AM317" s="18" t="s">
        <v>151</v>
      </c>
    </row>
    <row r="318" ht="14.25" customHeight="1">
      <c r="A318" s="13" t="s">
        <v>990</v>
      </c>
      <c r="B318" s="14">
        <v>42250.0</v>
      </c>
      <c r="C318" s="15">
        <v>2015.0</v>
      </c>
      <c r="D318" s="15" t="s">
        <v>139</v>
      </c>
      <c r="E318" s="16">
        <v>9.0</v>
      </c>
      <c r="F318" s="13" t="s">
        <v>140</v>
      </c>
      <c r="G318" s="13" t="s">
        <v>141</v>
      </c>
      <c r="H318" s="13" t="s">
        <v>991</v>
      </c>
      <c r="I318" s="17" t="s">
        <v>107</v>
      </c>
      <c r="J318" s="13" t="s">
        <v>143</v>
      </c>
      <c r="K318" s="13"/>
      <c r="L318" s="13" t="s">
        <v>144</v>
      </c>
      <c r="M318" s="13" t="s">
        <v>145</v>
      </c>
      <c r="N318" s="13" t="s">
        <v>146</v>
      </c>
      <c r="O318" s="13">
        <v>0.0</v>
      </c>
      <c r="P318" s="18" t="s">
        <v>147</v>
      </c>
      <c r="Q318" s="19">
        <v>1.0</v>
      </c>
      <c r="R318" s="20">
        <v>1.0</v>
      </c>
      <c r="S318" s="21">
        <v>33.0</v>
      </c>
      <c r="T318" s="21">
        <v>33.0</v>
      </c>
      <c r="U318" s="22">
        <v>4900.0</v>
      </c>
      <c r="V318" s="21">
        <v>1617.0</v>
      </c>
      <c r="W318" s="13">
        <v>0.0</v>
      </c>
      <c r="X318" s="13">
        <v>10.0</v>
      </c>
      <c r="Y318" s="13">
        <v>9.0</v>
      </c>
      <c r="Z318" s="13">
        <v>10.0</v>
      </c>
      <c r="AA318" s="13">
        <v>3.0</v>
      </c>
      <c r="AB318" s="13">
        <v>1.0</v>
      </c>
      <c r="AC318" s="21">
        <v>0.0</v>
      </c>
      <c r="AD318" s="21">
        <v>0.0</v>
      </c>
      <c r="AE318" s="13">
        <v>0.0</v>
      </c>
      <c r="AF318" s="13">
        <v>0.0</v>
      </c>
      <c r="AG318" s="13">
        <v>0.0</v>
      </c>
      <c r="AH318" s="13" t="b">
        <v>0</v>
      </c>
      <c r="AI318" s="13">
        <v>1.0</v>
      </c>
      <c r="AJ318" s="13" t="s">
        <v>148</v>
      </c>
      <c r="AK318" s="23" t="s">
        <v>992</v>
      </c>
      <c r="AL318" s="13" t="s">
        <v>528</v>
      </c>
      <c r="AM318" s="18" t="s">
        <v>151</v>
      </c>
    </row>
    <row r="319" ht="14.25" customHeight="1">
      <c r="A319" s="13" t="s">
        <v>993</v>
      </c>
      <c r="B319" s="14">
        <v>42264.0</v>
      </c>
      <c r="C319" s="15">
        <v>2015.0</v>
      </c>
      <c r="D319" s="15" t="s">
        <v>139</v>
      </c>
      <c r="E319" s="16">
        <v>9.0</v>
      </c>
      <c r="F319" s="13" t="s">
        <v>140</v>
      </c>
      <c r="G319" s="13" t="s">
        <v>141</v>
      </c>
      <c r="H319" s="13" t="s">
        <v>994</v>
      </c>
      <c r="I319" s="17" t="s">
        <v>107</v>
      </c>
      <c r="J319" s="13" t="s">
        <v>143</v>
      </c>
      <c r="K319" s="13"/>
      <c r="L319" s="13" t="s">
        <v>167</v>
      </c>
      <c r="M319" s="13" t="s">
        <v>193</v>
      </c>
      <c r="N319" s="13" t="s">
        <v>236</v>
      </c>
      <c r="O319" s="13">
        <v>0.0</v>
      </c>
      <c r="P319" s="18" t="s">
        <v>147</v>
      </c>
      <c r="Q319" s="19">
        <v>1.0</v>
      </c>
      <c r="R319" s="20">
        <v>0.1</v>
      </c>
      <c r="S319" s="21">
        <v>25.0</v>
      </c>
      <c r="T319" s="21">
        <v>25.0</v>
      </c>
      <c r="U319" s="22">
        <v>372410.71</v>
      </c>
      <c r="V319" s="21">
        <v>9310.26775</v>
      </c>
      <c r="W319" s="13">
        <v>1067.0</v>
      </c>
      <c r="X319" s="13">
        <v>3.0</v>
      </c>
      <c r="Y319" s="13">
        <v>10.0</v>
      </c>
      <c r="Z319" s="13">
        <v>10.0</v>
      </c>
      <c r="AA319" s="13">
        <v>1.0</v>
      </c>
      <c r="AB319" s="13">
        <v>1.0</v>
      </c>
      <c r="AC319" s="21">
        <v>0.0</v>
      </c>
      <c r="AD319" s="21">
        <v>0.0</v>
      </c>
      <c r="AE319" s="13">
        <v>0.0</v>
      </c>
      <c r="AF319" s="13">
        <v>0.0</v>
      </c>
      <c r="AG319" s="13">
        <v>0.0</v>
      </c>
      <c r="AH319" s="13" t="b">
        <v>0</v>
      </c>
      <c r="AI319" s="13">
        <v>8.0</v>
      </c>
      <c r="AJ319" s="13" t="s">
        <v>194</v>
      </c>
      <c r="AK319" s="23" t="s">
        <v>995</v>
      </c>
      <c r="AL319" s="13" t="s">
        <v>528</v>
      </c>
      <c r="AM319" s="18" t="s">
        <v>151</v>
      </c>
    </row>
    <row r="320" ht="14.25" customHeight="1">
      <c r="A320" s="13" t="s">
        <v>996</v>
      </c>
      <c r="B320" s="14">
        <v>42277.0</v>
      </c>
      <c r="C320" s="15">
        <v>2015.0</v>
      </c>
      <c r="D320" s="15" t="s">
        <v>139</v>
      </c>
      <c r="E320" s="16">
        <v>9.0</v>
      </c>
      <c r="F320" s="13" t="s">
        <v>140</v>
      </c>
      <c r="G320" s="13" t="s">
        <v>141</v>
      </c>
      <c r="H320" s="13" t="s">
        <v>997</v>
      </c>
      <c r="I320" s="17" t="s">
        <v>107</v>
      </c>
      <c r="J320" s="13" t="s">
        <v>143</v>
      </c>
      <c r="K320" s="13"/>
      <c r="L320" s="13" t="s">
        <v>144</v>
      </c>
      <c r="M320" s="13" t="s">
        <v>145</v>
      </c>
      <c r="N320" s="13" t="s">
        <v>146</v>
      </c>
      <c r="O320" s="13">
        <v>0.0</v>
      </c>
      <c r="P320" s="18" t="s">
        <v>147</v>
      </c>
      <c r="Q320" s="19">
        <v>1.0</v>
      </c>
      <c r="R320" s="20">
        <v>0.333333333333333</v>
      </c>
      <c r="S320" s="21">
        <v>31.0</v>
      </c>
      <c r="T320" s="21">
        <v>31.0</v>
      </c>
      <c r="U320" s="22">
        <v>4900.0</v>
      </c>
      <c r="V320" s="21">
        <v>506.3333333333328</v>
      </c>
      <c r="W320" s="13">
        <v>0.0</v>
      </c>
      <c r="X320" s="13">
        <v>10.0</v>
      </c>
      <c r="Y320" s="13">
        <v>9.0</v>
      </c>
      <c r="Z320" s="13">
        <v>10.0</v>
      </c>
      <c r="AA320" s="13">
        <v>1.0</v>
      </c>
      <c r="AB320" s="13">
        <v>1.0</v>
      </c>
      <c r="AC320" s="21">
        <v>0.0</v>
      </c>
      <c r="AD320" s="21">
        <v>0.0</v>
      </c>
      <c r="AE320" s="13">
        <v>0.0</v>
      </c>
      <c r="AF320" s="13">
        <v>0.0</v>
      </c>
      <c r="AG320" s="13">
        <v>0.0</v>
      </c>
      <c r="AH320" s="13" t="b">
        <v>0</v>
      </c>
      <c r="AI320" s="13">
        <v>1.0</v>
      </c>
      <c r="AJ320" s="13" t="s">
        <v>148</v>
      </c>
      <c r="AK320" s="23" t="s">
        <v>998</v>
      </c>
      <c r="AL320" s="13" t="s">
        <v>528</v>
      </c>
      <c r="AM320" s="18" t="s">
        <v>151</v>
      </c>
    </row>
    <row r="321" ht="14.25" customHeight="1">
      <c r="A321" s="13" t="s">
        <v>592</v>
      </c>
      <c r="B321" s="14">
        <v>42249.0</v>
      </c>
      <c r="C321" s="15">
        <v>2015.0</v>
      </c>
      <c r="D321" s="15" t="s">
        <v>139</v>
      </c>
      <c r="E321" s="16">
        <v>9.0</v>
      </c>
      <c r="F321" s="13" t="s">
        <v>188</v>
      </c>
      <c r="G321" s="13" t="s">
        <v>189</v>
      </c>
      <c r="H321" s="13" t="s">
        <v>593</v>
      </c>
      <c r="I321" s="17" t="s">
        <v>107</v>
      </c>
      <c r="J321" s="13" t="s">
        <v>594</v>
      </c>
      <c r="K321" s="13" t="s">
        <v>595</v>
      </c>
      <c r="L321" s="13" t="s">
        <v>161</v>
      </c>
      <c r="M321" s="13" t="s">
        <v>168</v>
      </c>
      <c r="N321" s="13" t="s">
        <v>67</v>
      </c>
      <c r="O321" s="13">
        <v>0.0</v>
      </c>
      <c r="P321" s="18" t="s">
        <v>147</v>
      </c>
      <c r="Q321" s="19">
        <v>1.0</v>
      </c>
      <c r="R321" s="20">
        <v>0.1</v>
      </c>
      <c r="S321" s="21">
        <v>19.0</v>
      </c>
      <c r="T321" s="21">
        <v>19.0</v>
      </c>
      <c r="U321" s="22">
        <v>23110.0</v>
      </c>
      <c r="V321" s="21">
        <v>439.09000000000003</v>
      </c>
      <c r="W321" s="13">
        <v>293.0</v>
      </c>
      <c r="X321" s="13">
        <v>7.0</v>
      </c>
      <c r="Y321" s="13">
        <v>10.0</v>
      </c>
      <c r="Z321" s="13">
        <v>0.0</v>
      </c>
      <c r="AA321" s="13">
        <v>1.0</v>
      </c>
      <c r="AB321" s="13">
        <v>1.0</v>
      </c>
      <c r="AC321" s="21">
        <v>0.0</v>
      </c>
      <c r="AD321" s="21">
        <v>0.0</v>
      </c>
      <c r="AE321" s="13">
        <v>0.0</v>
      </c>
      <c r="AF321" s="13">
        <v>0.0</v>
      </c>
      <c r="AG321" s="13">
        <v>0.0</v>
      </c>
      <c r="AH321" s="13" t="b">
        <v>0</v>
      </c>
      <c r="AI321" s="13">
        <v>4.0</v>
      </c>
      <c r="AJ321" s="13" t="s">
        <v>194</v>
      </c>
      <c r="AK321" s="23" t="s">
        <v>596</v>
      </c>
      <c r="AL321" s="13" t="s">
        <v>528</v>
      </c>
      <c r="AM321" s="18" t="s">
        <v>151</v>
      </c>
    </row>
    <row r="322" ht="14.25" customHeight="1">
      <c r="A322" s="13" t="s">
        <v>999</v>
      </c>
      <c r="B322" s="14">
        <v>42262.0</v>
      </c>
      <c r="C322" s="15">
        <v>2015.0</v>
      </c>
      <c r="D322" s="15" t="s">
        <v>139</v>
      </c>
      <c r="E322" s="16">
        <v>9.0</v>
      </c>
      <c r="F322" s="13" t="s">
        <v>188</v>
      </c>
      <c r="G322" s="13" t="s">
        <v>189</v>
      </c>
      <c r="H322" s="13" t="s">
        <v>1000</v>
      </c>
      <c r="I322" s="17" t="s">
        <v>107</v>
      </c>
      <c r="J322" s="13" t="s">
        <v>143</v>
      </c>
      <c r="K322" s="13"/>
      <c r="L322" s="13" t="s">
        <v>144</v>
      </c>
      <c r="M322" s="13" t="s">
        <v>193</v>
      </c>
      <c r="N322" s="13" t="s">
        <v>88</v>
      </c>
      <c r="O322" s="13">
        <v>0.0</v>
      </c>
      <c r="P322" s="18" t="s">
        <v>147</v>
      </c>
      <c r="Q322" s="19">
        <v>1.0</v>
      </c>
      <c r="R322" s="20">
        <v>0.142857142857142</v>
      </c>
      <c r="S322" s="21">
        <v>23.0</v>
      </c>
      <c r="T322" s="21">
        <v>23.0</v>
      </c>
      <c r="U322" s="22">
        <v>120909.09</v>
      </c>
      <c r="V322" s="21">
        <v>3972.727242857119</v>
      </c>
      <c r="W322" s="13">
        <v>1102.0</v>
      </c>
      <c r="X322" s="13">
        <v>1.0</v>
      </c>
      <c r="Y322" s="13">
        <v>10.0</v>
      </c>
      <c r="Z322" s="13">
        <v>10.0</v>
      </c>
      <c r="AA322" s="13">
        <v>1.0</v>
      </c>
      <c r="AB322" s="13">
        <v>1.0</v>
      </c>
      <c r="AC322" s="21">
        <v>0.0</v>
      </c>
      <c r="AD322" s="21">
        <v>0.0</v>
      </c>
      <c r="AE322" s="13">
        <v>0.0</v>
      </c>
      <c r="AF322" s="13">
        <v>0.0</v>
      </c>
      <c r="AG322" s="13">
        <v>0.0</v>
      </c>
      <c r="AH322" s="13" t="b">
        <v>0</v>
      </c>
      <c r="AI322" s="13">
        <v>92.0</v>
      </c>
      <c r="AJ322" s="13" t="s">
        <v>169</v>
      </c>
      <c r="AK322" s="23" t="s">
        <v>1001</v>
      </c>
      <c r="AL322" s="13" t="s">
        <v>528</v>
      </c>
      <c r="AM322" s="18" t="s">
        <v>151</v>
      </c>
    </row>
    <row r="323" ht="14.25" customHeight="1">
      <c r="A323" s="13" t="s">
        <v>1002</v>
      </c>
      <c r="B323" s="14">
        <v>42262.0</v>
      </c>
      <c r="C323" s="15">
        <v>2015.0</v>
      </c>
      <c r="D323" s="15" t="s">
        <v>139</v>
      </c>
      <c r="E323" s="16">
        <v>9.0</v>
      </c>
      <c r="F323" s="13" t="s">
        <v>188</v>
      </c>
      <c r="G323" s="13" t="s">
        <v>189</v>
      </c>
      <c r="H323" s="13" t="s">
        <v>1003</v>
      </c>
      <c r="I323" s="17" t="s">
        <v>107</v>
      </c>
      <c r="J323" s="13" t="s">
        <v>143</v>
      </c>
      <c r="K323" s="13"/>
      <c r="L323" s="13" t="s">
        <v>167</v>
      </c>
      <c r="M323" s="13" t="s">
        <v>193</v>
      </c>
      <c r="N323" s="13" t="s">
        <v>88</v>
      </c>
      <c r="O323" s="13">
        <v>0.0</v>
      </c>
      <c r="P323" s="18" t="s">
        <v>147</v>
      </c>
      <c r="Q323" s="19">
        <v>1.0</v>
      </c>
      <c r="R323" s="20">
        <v>0.1</v>
      </c>
      <c r="S323" s="21">
        <v>23.0</v>
      </c>
      <c r="T323" s="21">
        <v>23.0</v>
      </c>
      <c r="U323" s="22">
        <v>123542.32</v>
      </c>
      <c r="V323" s="21">
        <v>2841.4733600000004</v>
      </c>
      <c r="W323" s="13">
        <v>1126.0</v>
      </c>
      <c r="X323" s="13">
        <v>1.0</v>
      </c>
      <c r="Y323" s="13">
        <v>10.0</v>
      </c>
      <c r="Z323" s="13">
        <v>10.0</v>
      </c>
      <c r="AA323" s="13">
        <v>1.0</v>
      </c>
      <c r="AB323" s="13">
        <v>1.0</v>
      </c>
      <c r="AC323" s="21">
        <v>0.0</v>
      </c>
      <c r="AD323" s="21">
        <v>0.0</v>
      </c>
      <c r="AE323" s="13">
        <v>0.0</v>
      </c>
      <c r="AF323" s="13">
        <v>0.0</v>
      </c>
      <c r="AG323" s="13">
        <v>0.0</v>
      </c>
      <c r="AH323" s="13" t="b">
        <v>0</v>
      </c>
      <c r="AI323" s="13">
        <v>86.0</v>
      </c>
      <c r="AJ323" s="13" t="s">
        <v>169</v>
      </c>
      <c r="AK323" s="23" t="s">
        <v>1004</v>
      </c>
      <c r="AL323" s="13" t="s">
        <v>528</v>
      </c>
      <c r="AM323" s="18" t="s">
        <v>151</v>
      </c>
    </row>
    <row r="324" ht="14.25" customHeight="1">
      <c r="A324" s="13" t="s">
        <v>633</v>
      </c>
      <c r="B324" s="14">
        <v>42248.0</v>
      </c>
      <c r="C324" s="15">
        <v>2015.0</v>
      </c>
      <c r="D324" s="15" t="s">
        <v>139</v>
      </c>
      <c r="E324" s="16">
        <v>9.0</v>
      </c>
      <c r="F324" s="13" t="s">
        <v>188</v>
      </c>
      <c r="G324" s="13" t="s">
        <v>189</v>
      </c>
      <c r="H324" s="13" t="s">
        <v>634</v>
      </c>
      <c r="I324" s="17" t="s">
        <v>107</v>
      </c>
      <c r="J324" s="13" t="s">
        <v>143</v>
      </c>
      <c r="K324" s="13" t="s">
        <v>635</v>
      </c>
      <c r="L324" s="13" t="s">
        <v>144</v>
      </c>
      <c r="M324" s="13" t="s">
        <v>193</v>
      </c>
      <c r="N324" s="13" t="s">
        <v>11</v>
      </c>
      <c r="O324" s="13">
        <v>0.0</v>
      </c>
      <c r="P324" s="18" t="s">
        <v>147</v>
      </c>
      <c r="Q324" s="19">
        <v>1.0</v>
      </c>
      <c r="R324" s="20">
        <v>0.09523809523809523</v>
      </c>
      <c r="S324" s="21">
        <v>24.0</v>
      </c>
      <c r="T324" s="21">
        <v>24.0</v>
      </c>
      <c r="U324" s="22">
        <v>965194.81</v>
      </c>
      <c r="V324" s="21">
        <v>22061.595657142858</v>
      </c>
      <c r="W324" s="13">
        <v>3716.0</v>
      </c>
      <c r="X324" s="13">
        <v>1.0</v>
      </c>
      <c r="Y324" s="13">
        <v>10.0</v>
      </c>
      <c r="Z324" s="13">
        <v>10.0</v>
      </c>
      <c r="AA324" s="13">
        <v>2.0</v>
      </c>
      <c r="AB324" s="13">
        <v>1.0</v>
      </c>
      <c r="AC324" s="21">
        <v>0.0</v>
      </c>
      <c r="AD324" s="21">
        <v>0.0</v>
      </c>
      <c r="AE324" s="13">
        <v>0.0</v>
      </c>
      <c r="AF324" s="13">
        <v>0.0</v>
      </c>
      <c r="AG324" s="13">
        <v>0.0</v>
      </c>
      <c r="AH324" s="13" t="b">
        <v>0</v>
      </c>
      <c r="AI324" s="13">
        <v>58.0</v>
      </c>
      <c r="AJ324" s="13" t="s">
        <v>169</v>
      </c>
      <c r="AK324" s="23" t="s">
        <v>636</v>
      </c>
      <c r="AL324" s="13" t="s">
        <v>528</v>
      </c>
      <c r="AM324" s="18" t="s">
        <v>151</v>
      </c>
    </row>
    <row r="325" ht="14.25" customHeight="1">
      <c r="A325" s="13" t="s">
        <v>1005</v>
      </c>
      <c r="B325" s="14">
        <v>42262.0</v>
      </c>
      <c r="C325" s="15">
        <v>2015.0</v>
      </c>
      <c r="D325" s="15" t="s">
        <v>139</v>
      </c>
      <c r="E325" s="16">
        <v>9.0</v>
      </c>
      <c r="F325" s="13" t="s">
        <v>188</v>
      </c>
      <c r="G325" s="13" t="s">
        <v>189</v>
      </c>
      <c r="H325" s="13" t="s">
        <v>1006</v>
      </c>
      <c r="I325" s="17" t="s">
        <v>107</v>
      </c>
      <c r="J325" s="13" t="s">
        <v>143</v>
      </c>
      <c r="K325" s="13"/>
      <c r="L325" s="13" t="s">
        <v>167</v>
      </c>
      <c r="M325" s="13" t="s">
        <v>193</v>
      </c>
      <c r="N325" s="13" t="s">
        <v>88</v>
      </c>
      <c r="O325" s="13">
        <v>0.0</v>
      </c>
      <c r="P325" s="18" t="s">
        <v>147</v>
      </c>
      <c r="Q325" s="19">
        <v>1.0</v>
      </c>
      <c r="R325" s="20">
        <v>0.1</v>
      </c>
      <c r="S325" s="21">
        <v>23.0</v>
      </c>
      <c r="T325" s="21">
        <v>23.0</v>
      </c>
      <c r="U325" s="22">
        <v>117306.0</v>
      </c>
      <c r="V325" s="21">
        <v>2698.038</v>
      </c>
      <c r="W325" s="13">
        <v>1064.0</v>
      </c>
      <c r="X325" s="13">
        <v>1.0</v>
      </c>
      <c r="Y325" s="13">
        <v>10.0</v>
      </c>
      <c r="Z325" s="13">
        <v>10.0</v>
      </c>
      <c r="AA325" s="13">
        <v>1.0</v>
      </c>
      <c r="AB325" s="13">
        <v>1.0</v>
      </c>
      <c r="AC325" s="21">
        <v>0.0</v>
      </c>
      <c r="AD325" s="21">
        <v>0.0</v>
      </c>
      <c r="AE325" s="13">
        <v>0.0</v>
      </c>
      <c r="AF325" s="13">
        <v>0.0</v>
      </c>
      <c r="AG325" s="13">
        <v>0.0</v>
      </c>
      <c r="AH325" s="13" t="b">
        <v>0</v>
      </c>
      <c r="AI325" s="13">
        <v>82.0</v>
      </c>
      <c r="AJ325" s="13" t="s">
        <v>169</v>
      </c>
      <c r="AK325" s="23" t="s">
        <v>1007</v>
      </c>
      <c r="AL325" s="13" t="s">
        <v>528</v>
      </c>
      <c r="AM325" s="18" t="s">
        <v>151</v>
      </c>
    </row>
    <row r="326" ht="14.25" customHeight="1">
      <c r="A326" s="13" t="s">
        <v>1008</v>
      </c>
      <c r="B326" s="14">
        <v>42262.0</v>
      </c>
      <c r="C326" s="15">
        <v>2015.0</v>
      </c>
      <c r="D326" s="15" t="s">
        <v>139</v>
      </c>
      <c r="E326" s="16">
        <v>9.0</v>
      </c>
      <c r="F326" s="13" t="s">
        <v>188</v>
      </c>
      <c r="G326" s="13" t="s">
        <v>189</v>
      </c>
      <c r="H326" s="13" t="s">
        <v>1009</v>
      </c>
      <c r="I326" s="17" t="s">
        <v>107</v>
      </c>
      <c r="J326" s="13" t="s">
        <v>143</v>
      </c>
      <c r="K326" s="13"/>
      <c r="L326" s="13" t="s">
        <v>167</v>
      </c>
      <c r="M326" s="13" t="s">
        <v>193</v>
      </c>
      <c r="N326" s="13" t="s">
        <v>88</v>
      </c>
      <c r="O326" s="13">
        <v>0.0</v>
      </c>
      <c r="P326" s="18" t="s">
        <v>147</v>
      </c>
      <c r="Q326" s="19">
        <v>1.0</v>
      </c>
      <c r="R326" s="20">
        <v>0.1</v>
      </c>
      <c r="S326" s="21">
        <v>23.0</v>
      </c>
      <c r="T326" s="21">
        <v>23.0</v>
      </c>
      <c r="U326" s="22">
        <v>120944.0</v>
      </c>
      <c r="V326" s="21">
        <v>2781.7120000000004</v>
      </c>
      <c r="W326" s="13">
        <v>1097.0</v>
      </c>
      <c r="X326" s="13">
        <v>1.0</v>
      </c>
      <c r="Y326" s="13">
        <v>10.0</v>
      </c>
      <c r="Z326" s="13">
        <v>10.0</v>
      </c>
      <c r="AA326" s="13">
        <v>1.0</v>
      </c>
      <c r="AB326" s="13">
        <v>1.0</v>
      </c>
      <c r="AC326" s="21">
        <v>0.0</v>
      </c>
      <c r="AD326" s="21">
        <v>0.0</v>
      </c>
      <c r="AE326" s="13">
        <v>0.0</v>
      </c>
      <c r="AF326" s="13">
        <v>0.0</v>
      </c>
      <c r="AG326" s="13">
        <v>0.0</v>
      </c>
      <c r="AH326" s="13" t="b">
        <v>0</v>
      </c>
      <c r="AI326" s="13">
        <v>84.0</v>
      </c>
      <c r="AJ326" s="13" t="s">
        <v>169</v>
      </c>
      <c r="AK326" s="23" t="s">
        <v>1010</v>
      </c>
      <c r="AL326" s="13" t="s">
        <v>528</v>
      </c>
      <c r="AM326" s="18" t="s">
        <v>151</v>
      </c>
    </row>
    <row r="327" ht="14.25" customHeight="1">
      <c r="A327" s="13" t="s">
        <v>668</v>
      </c>
      <c r="B327" s="14">
        <v>42262.0</v>
      </c>
      <c r="C327" s="15">
        <v>2015.0</v>
      </c>
      <c r="D327" s="15" t="s">
        <v>139</v>
      </c>
      <c r="E327" s="16">
        <v>9.0</v>
      </c>
      <c r="F327" s="13" t="s">
        <v>188</v>
      </c>
      <c r="G327" s="13" t="s">
        <v>189</v>
      </c>
      <c r="H327" s="13" t="s">
        <v>669</v>
      </c>
      <c r="I327" s="17" t="s">
        <v>107</v>
      </c>
      <c r="J327" s="13" t="s">
        <v>143</v>
      </c>
      <c r="K327" s="13"/>
      <c r="L327" s="13" t="s">
        <v>144</v>
      </c>
      <c r="M327" s="13" t="s">
        <v>193</v>
      </c>
      <c r="N327" s="13" t="s">
        <v>88</v>
      </c>
      <c r="O327" s="13">
        <v>0.0</v>
      </c>
      <c r="P327" s="18" t="s">
        <v>147</v>
      </c>
      <c r="Q327" s="19">
        <v>1.0</v>
      </c>
      <c r="R327" s="20">
        <v>0.0571428571428571</v>
      </c>
      <c r="S327" s="21">
        <v>24.0</v>
      </c>
      <c r="T327" s="21">
        <v>24.0</v>
      </c>
      <c r="U327" s="22">
        <v>471677.12</v>
      </c>
      <c r="V327" s="21">
        <v>6468.714788571423</v>
      </c>
      <c r="W327" s="13">
        <v>4299.0</v>
      </c>
      <c r="X327" s="13">
        <v>1.0</v>
      </c>
      <c r="Y327" s="13">
        <v>10.0</v>
      </c>
      <c r="Z327" s="13">
        <v>10.0</v>
      </c>
      <c r="AA327" s="13">
        <v>2.0</v>
      </c>
      <c r="AB327" s="13">
        <v>1.0</v>
      </c>
      <c r="AC327" s="21">
        <v>0.0</v>
      </c>
      <c r="AD327" s="21">
        <v>0.0</v>
      </c>
      <c r="AE327" s="13">
        <v>0.0</v>
      </c>
      <c r="AF327" s="13">
        <v>0.0</v>
      </c>
      <c r="AG327" s="13">
        <v>0.0</v>
      </c>
      <c r="AH327" s="13" t="b">
        <v>0</v>
      </c>
      <c r="AI327" s="13">
        <v>132.0</v>
      </c>
      <c r="AJ327" s="13" t="s">
        <v>169</v>
      </c>
      <c r="AK327" s="23" t="s">
        <v>670</v>
      </c>
      <c r="AL327" s="13" t="s">
        <v>528</v>
      </c>
      <c r="AM327" s="18" t="s">
        <v>151</v>
      </c>
    </row>
    <row r="328" ht="14.25" customHeight="1">
      <c r="A328" s="13" t="s">
        <v>1011</v>
      </c>
      <c r="B328" s="14">
        <v>42276.0</v>
      </c>
      <c r="C328" s="15">
        <v>2015.0</v>
      </c>
      <c r="D328" s="15" t="s">
        <v>139</v>
      </c>
      <c r="E328" s="16">
        <v>9.0</v>
      </c>
      <c r="F328" s="13" t="s">
        <v>188</v>
      </c>
      <c r="G328" s="13" t="s">
        <v>189</v>
      </c>
      <c r="H328" s="13" t="s">
        <v>1012</v>
      </c>
      <c r="I328" s="17" t="s">
        <v>107</v>
      </c>
      <c r="J328" s="13" t="s">
        <v>206</v>
      </c>
      <c r="K328" s="13" t="s">
        <v>1013</v>
      </c>
      <c r="L328" s="13" t="s">
        <v>192</v>
      </c>
      <c r="M328" s="13" t="s">
        <v>145</v>
      </c>
      <c r="N328" s="13" t="s">
        <v>54</v>
      </c>
      <c r="O328" s="13">
        <v>0.0</v>
      </c>
      <c r="P328" s="18" t="s">
        <v>147</v>
      </c>
      <c r="Q328" s="19">
        <v>1.0</v>
      </c>
      <c r="R328" s="20">
        <v>0.125</v>
      </c>
      <c r="S328" s="21">
        <v>15.0</v>
      </c>
      <c r="T328" s="21">
        <v>15.0</v>
      </c>
      <c r="U328" s="22">
        <v>14000.0</v>
      </c>
      <c r="V328" s="21">
        <v>262.5</v>
      </c>
      <c r="W328" s="13">
        <v>0.0</v>
      </c>
      <c r="X328" s="13">
        <v>3.0</v>
      </c>
      <c r="Y328" s="13">
        <v>10.0</v>
      </c>
      <c r="Z328" s="13">
        <v>0.0</v>
      </c>
      <c r="AA328" s="13">
        <v>1.0</v>
      </c>
      <c r="AB328" s="13">
        <v>1.0</v>
      </c>
      <c r="AC328" s="21">
        <v>0.0</v>
      </c>
      <c r="AD328" s="21">
        <v>0.0</v>
      </c>
      <c r="AE328" s="13">
        <v>0.0</v>
      </c>
      <c r="AF328" s="13">
        <v>0.0</v>
      </c>
      <c r="AG328" s="13">
        <v>0.0</v>
      </c>
      <c r="AH328" s="13" t="b">
        <v>0</v>
      </c>
      <c r="AI328" s="13">
        <v>8.0</v>
      </c>
      <c r="AJ328" s="13" t="s">
        <v>194</v>
      </c>
      <c r="AK328" s="23" t="s">
        <v>1014</v>
      </c>
      <c r="AL328" s="13" t="s">
        <v>528</v>
      </c>
      <c r="AM328" s="18" t="s">
        <v>151</v>
      </c>
    </row>
    <row r="329" ht="14.25" customHeight="1">
      <c r="A329" s="13" t="s">
        <v>1015</v>
      </c>
      <c r="B329" s="14">
        <v>42272.0</v>
      </c>
      <c r="C329" s="15">
        <v>2015.0</v>
      </c>
      <c r="D329" s="15" t="s">
        <v>139</v>
      </c>
      <c r="E329" s="16">
        <v>9.0</v>
      </c>
      <c r="F329" s="13" t="s">
        <v>188</v>
      </c>
      <c r="G329" s="13" t="s">
        <v>189</v>
      </c>
      <c r="H329" s="13" t="s">
        <v>1016</v>
      </c>
      <c r="I329" s="17" t="s">
        <v>107</v>
      </c>
      <c r="J329" s="13" t="s">
        <v>615</v>
      </c>
      <c r="K329" s="13" t="s">
        <v>1017</v>
      </c>
      <c r="L329" s="13" t="s">
        <v>221</v>
      </c>
      <c r="M329" s="13" t="s">
        <v>168</v>
      </c>
      <c r="N329" s="13" t="s">
        <v>2</v>
      </c>
      <c r="O329" s="13">
        <v>0.0</v>
      </c>
      <c r="P329" s="18" t="s">
        <v>147</v>
      </c>
      <c r="Q329" s="19">
        <v>1.0</v>
      </c>
      <c r="R329" s="20">
        <v>0.142857142857142</v>
      </c>
      <c r="S329" s="21">
        <v>36.0</v>
      </c>
      <c r="T329" s="21">
        <v>36.0</v>
      </c>
      <c r="U329" s="22">
        <v>11797.8</v>
      </c>
      <c r="V329" s="21">
        <v>606.7439999999963</v>
      </c>
      <c r="W329" s="13">
        <v>106.0</v>
      </c>
      <c r="X329" s="13">
        <v>5.0</v>
      </c>
      <c r="Y329" s="13">
        <v>10.0</v>
      </c>
      <c r="Z329" s="13">
        <v>0.0</v>
      </c>
      <c r="AA329" s="13">
        <v>1.0</v>
      </c>
      <c r="AB329" s="13">
        <v>10.0</v>
      </c>
      <c r="AC329" s="21">
        <v>10.0</v>
      </c>
      <c r="AD329" s="21">
        <v>0.0</v>
      </c>
      <c r="AE329" s="13">
        <v>0.0</v>
      </c>
      <c r="AF329" s="13">
        <v>0.0</v>
      </c>
      <c r="AG329" s="13">
        <v>0.0</v>
      </c>
      <c r="AH329" s="13" t="b">
        <v>1</v>
      </c>
      <c r="AI329" s="13">
        <v>6.0</v>
      </c>
      <c r="AJ329" s="13" t="s">
        <v>194</v>
      </c>
      <c r="AK329" s="23" t="s">
        <v>1018</v>
      </c>
      <c r="AL329" s="13" t="s">
        <v>528</v>
      </c>
      <c r="AM329" s="18" t="s">
        <v>151</v>
      </c>
    </row>
    <row r="330" ht="14.25" customHeight="1">
      <c r="A330" s="13" t="s">
        <v>687</v>
      </c>
      <c r="B330" s="14">
        <v>42262.0</v>
      </c>
      <c r="C330" s="15">
        <v>2015.0</v>
      </c>
      <c r="D330" s="15" t="s">
        <v>139</v>
      </c>
      <c r="E330" s="16">
        <v>9.0</v>
      </c>
      <c r="F330" s="13" t="s">
        <v>188</v>
      </c>
      <c r="G330" s="13" t="s">
        <v>189</v>
      </c>
      <c r="H330" s="13" t="s">
        <v>688</v>
      </c>
      <c r="I330" s="17" t="s">
        <v>107</v>
      </c>
      <c r="J330" s="13" t="s">
        <v>143</v>
      </c>
      <c r="K330" s="13"/>
      <c r="L330" s="13" t="s">
        <v>167</v>
      </c>
      <c r="M330" s="13" t="s">
        <v>193</v>
      </c>
      <c r="N330" s="13" t="s">
        <v>88</v>
      </c>
      <c r="O330" s="13">
        <v>0.0</v>
      </c>
      <c r="P330" s="18" t="s">
        <v>147</v>
      </c>
      <c r="Q330" s="19">
        <v>1.0</v>
      </c>
      <c r="R330" s="20">
        <v>0.142857142857142</v>
      </c>
      <c r="S330" s="21">
        <v>23.0</v>
      </c>
      <c r="T330" s="21">
        <v>23.0</v>
      </c>
      <c r="U330" s="22">
        <v>124362.0</v>
      </c>
      <c r="V330" s="21">
        <v>4086.1799999999753</v>
      </c>
      <c r="W330" s="13">
        <v>1128.0</v>
      </c>
      <c r="X330" s="13">
        <v>1.0</v>
      </c>
      <c r="Y330" s="13">
        <v>10.0</v>
      </c>
      <c r="Z330" s="13">
        <v>10.0</v>
      </c>
      <c r="AA330" s="13">
        <v>1.0</v>
      </c>
      <c r="AB330" s="13">
        <v>1.0</v>
      </c>
      <c r="AC330" s="21">
        <v>0.0</v>
      </c>
      <c r="AD330" s="21">
        <v>0.0</v>
      </c>
      <c r="AE330" s="13">
        <v>0.0</v>
      </c>
      <c r="AF330" s="13">
        <v>0.0</v>
      </c>
      <c r="AG330" s="13">
        <v>0.0</v>
      </c>
      <c r="AH330" s="13" t="b">
        <v>0</v>
      </c>
      <c r="AI330" s="13">
        <v>88.0</v>
      </c>
      <c r="AJ330" s="13" t="s">
        <v>194</v>
      </c>
      <c r="AK330" s="23" t="s">
        <v>689</v>
      </c>
      <c r="AL330" s="13" t="s">
        <v>528</v>
      </c>
      <c r="AM330" s="18" t="s">
        <v>151</v>
      </c>
    </row>
    <row r="331" ht="14.25" customHeight="1">
      <c r="A331" s="13" t="s">
        <v>578</v>
      </c>
      <c r="B331" s="14">
        <v>42262.0</v>
      </c>
      <c r="C331" s="15">
        <v>2015.0</v>
      </c>
      <c r="D331" s="15" t="s">
        <v>139</v>
      </c>
      <c r="E331" s="16">
        <v>9.0</v>
      </c>
      <c r="F331" s="13" t="s">
        <v>188</v>
      </c>
      <c r="G331" s="13" t="s">
        <v>189</v>
      </c>
      <c r="H331" s="13" t="s">
        <v>579</v>
      </c>
      <c r="I331" s="17" t="s">
        <v>107</v>
      </c>
      <c r="J331" s="13" t="s">
        <v>143</v>
      </c>
      <c r="K331" s="13"/>
      <c r="L331" s="13" t="s">
        <v>144</v>
      </c>
      <c r="M331" s="13" t="s">
        <v>193</v>
      </c>
      <c r="N331" s="13" t="s">
        <v>88</v>
      </c>
      <c r="O331" s="13">
        <v>0.0</v>
      </c>
      <c r="P331" s="18" t="s">
        <v>147</v>
      </c>
      <c r="Q331" s="19">
        <v>1.0</v>
      </c>
      <c r="R331" s="20">
        <v>0.0689655172413793</v>
      </c>
      <c r="S331" s="21">
        <v>22.0</v>
      </c>
      <c r="T331" s="21">
        <v>22.0</v>
      </c>
      <c r="U331" s="22">
        <v>237978.06</v>
      </c>
      <c r="V331" s="21">
        <v>3610.701599999999</v>
      </c>
      <c r="W331" s="13">
        <v>2169.0</v>
      </c>
      <c r="X331" s="13">
        <v>1.0</v>
      </c>
      <c r="Y331" s="13">
        <v>8.0</v>
      </c>
      <c r="Z331" s="13">
        <v>10.0</v>
      </c>
      <c r="AA331" s="13">
        <v>2.0</v>
      </c>
      <c r="AB331" s="13">
        <v>1.0</v>
      </c>
      <c r="AC331" s="21">
        <v>0.0</v>
      </c>
      <c r="AD331" s="21">
        <v>0.0</v>
      </c>
      <c r="AE331" s="13">
        <v>0.0</v>
      </c>
      <c r="AF331" s="13">
        <v>0.0</v>
      </c>
      <c r="AG331" s="13">
        <v>0.0</v>
      </c>
      <c r="AH331" s="13" t="b">
        <v>0</v>
      </c>
      <c r="AI331" s="13">
        <v>50.0</v>
      </c>
      <c r="AJ331" s="13" t="s">
        <v>437</v>
      </c>
      <c r="AK331" s="23" t="s">
        <v>580</v>
      </c>
      <c r="AL331" s="13" t="s">
        <v>528</v>
      </c>
      <c r="AM331" s="18" t="s">
        <v>151</v>
      </c>
    </row>
    <row r="332" ht="14.25" customHeight="1">
      <c r="A332" s="13" t="s">
        <v>722</v>
      </c>
      <c r="B332" s="14">
        <v>42262.0</v>
      </c>
      <c r="C332" s="15">
        <v>2015.0</v>
      </c>
      <c r="D332" s="15" t="s">
        <v>139</v>
      </c>
      <c r="E332" s="16">
        <v>9.0</v>
      </c>
      <c r="F332" s="13" t="s">
        <v>188</v>
      </c>
      <c r="G332" s="13" t="s">
        <v>189</v>
      </c>
      <c r="H332" s="13" t="s">
        <v>723</v>
      </c>
      <c r="I332" s="17" t="s">
        <v>107</v>
      </c>
      <c r="J332" s="13" t="s">
        <v>143</v>
      </c>
      <c r="K332" s="13" t="s">
        <v>663</v>
      </c>
      <c r="L332" s="13" t="s">
        <v>144</v>
      </c>
      <c r="M332" s="13" t="s">
        <v>193</v>
      </c>
      <c r="N332" s="13" t="s">
        <v>88</v>
      </c>
      <c r="O332" s="13">
        <v>0.0</v>
      </c>
      <c r="P332" s="18" t="s">
        <v>147</v>
      </c>
      <c r="Q332" s="19">
        <v>1.0</v>
      </c>
      <c r="R332" s="20">
        <v>0.0454545454545454</v>
      </c>
      <c r="S332" s="21">
        <v>23.0</v>
      </c>
      <c r="T332" s="21">
        <v>23.0</v>
      </c>
      <c r="U332" s="22">
        <v>368676.0</v>
      </c>
      <c r="V332" s="21">
        <v>3854.339999999996</v>
      </c>
      <c r="W332" s="13">
        <v>3344.0</v>
      </c>
      <c r="X332" s="13">
        <v>1.0</v>
      </c>
      <c r="Y332" s="13">
        <v>10.0</v>
      </c>
      <c r="Z332" s="13">
        <v>10.0</v>
      </c>
      <c r="AA332" s="13">
        <v>1.0</v>
      </c>
      <c r="AB332" s="13">
        <v>1.0</v>
      </c>
      <c r="AC332" s="21">
        <v>0.0</v>
      </c>
      <c r="AD332" s="21">
        <v>0.0</v>
      </c>
      <c r="AE332" s="13">
        <v>0.0</v>
      </c>
      <c r="AF332" s="13">
        <v>0.0</v>
      </c>
      <c r="AG332" s="13">
        <v>0.0</v>
      </c>
      <c r="AH332" s="13" t="b">
        <v>0</v>
      </c>
      <c r="AI332" s="13">
        <v>34.0</v>
      </c>
      <c r="AJ332" s="13" t="s">
        <v>194</v>
      </c>
      <c r="AK332" s="23" t="s">
        <v>724</v>
      </c>
      <c r="AL332" s="13" t="s">
        <v>528</v>
      </c>
      <c r="AM332" s="18" t="s">
        <v>151</v>
      </c>
    </row>
    <row r="333" ht="14.25" customHeight="1">
      <c r="A333" s="13" t="s">
        <v>737</v>
      </c>
      <c r="B333" s="14">
        <v>42262.0</v>
      </c>
      <c r="C333" s="15">
        <v>2015.0</v>
      </c>
      <c r="D333" s="15" t="s">
        <v>139</v>
      </c>
      <c r="E333" s="16">
        <v>9.0</v>
      </c>
      <c r="F333" s="13" t="s">
        <v>188</v>
      </c>
      <c r="G333" s="13" t="s">
        <v>189</v>
      </c>
      <c r="H333" s="13" t="s">
        <v>738</v>
      </c>
      <c r="I333" s="17" t="s">
        <v>107</v>
      </c>
      <c r="J333" s="13" t="s">
        <v>143</v>
      </c>
      <c r="K333" s="13"/>
      <c r="L333" s="13" t="s">
        <v>167</v>
      </c>
      <c r="M333" s="13" t="s">
        <v>193</v>
      </c>
      <c r="N333" s="13" t="s">
        <v>88</v>
      </c>
      <c r="O333" s="13">
        <v>0.0</v>
      </c>
      <c r="P333" s="18" t="s">
        <v>147</v>
      </c>
      <c r="Q333" s="19">
        <v>1.0</v>
      </c>
      <c r="R333" s="20">
        <v>0.125</v>
      </c>
      <c r="S333" s="21">
        <v>23.0</v>
      </c>
      <c r="T333" s="21">
        <v>23.0</v>
      </c>
      <c r="U333" s="22">
        <v>119482.76</v>
      </c>
      <c r="V333" s="21">
        <v>3435.12935</v>
      </c>
      <c r="W333" s="13">
        <v>1089.0</v>
      </c>
      <c r="X333" s="13">
        <v>1.0</v>
      </c>
      <c r="Y333" s="13">
        <v>10.0</v>
      </c>
      <c r="Z333" s="13">
        <v>10.0</v>
      </c>
      <c r="AA333" s="13">
        <v>1.0</v>
      </c>
      <c r="AB333" s="13">
        <v>1.0</v>
      </c>
      <c r="AC333" s="21">
        <v>0.0</v>
      </c>
      <c r="AD333" s="21">
        <v>0.0</v>
      </c>
      <c r="AE333" s="13">
        <v>0.0</v>
      </c>
      <c r="AF333" s="13">
        <v>0.0</v>
      </c>
      <c r="AG333" s="13">
        <v>0.0</v>
      </c>
      <c r="AH333" s="13" t="b">
        <v>0</v>
      </c>
      <c r="AI333" s="13">
        <v>94.0</v>
      </c>
      <c r="AJ333" s="13" t="s">
        <v>194</v>
      </c>
      <c r="AK333" s="23" t="s">
        <v>739</v>
      </c>
      <c r="AL333" s="13" t="s">
        <v>528</v>
      </c>
      <c r="AM333" s="18" t="s">
        <v>151</v>
      </c>
    </row>
    <row r="334" ht="14.25" customHeight="1">
      <c r="A334" s="13" t="s">
        <v>1019</v>
      </c>
      <c r="B334" s="14">
        <v>42258.0</v>
      </c>
      <c r="C334" s="15">
        <v>2015.0</v>
      </c>
      <c r="D334" s="15" t="s">
        <v>139</v>
      </c>
      <c r="E334" s="16">
        <v>9.0</v>
      </c>
      <c r="F334" s="13" t="s">
        <v>188</v>
      </c>
      <c r="G334" s="13" t="s">
        <v>189</v>
      </c>
      <c r="H334" s="13" t="s">
        <v>1020</v>
      </c>
      <c r="I334" s="17" t="s">
        <v>107</v>
      </c>
      <c r="J334" s="13" t="s">
        <v>615</v>
      </c>
      <c r="K334" s="13" t="s">
        <v>1017</v>
      </c>
      <c r="L334" s="13" t="s">
        <v>174</v>
      </c>
      <c r="M334" s="13" t="s">
        <v>145</v>
      </c>
      <c r="N334" s="13" t="s">
        <v>4</v>
      </c>
      <c r="O334" s="13">
        <v>0.0</v>
      </c>
      <c r="P334" s="18" t="s">
        <v>147</v>
      </c>
      <c r="Q334" s="19">
        <v>3.0</v>
      </c>
      <c r="R334" s="20">
        <v>0.1875</v>
      </c>
      <c r="S334" s="21">
        <v>36.0</v>
      </c>
      <c r="T334" s="21">
        <v>108.0</v>
      </c>
      <c r="U334" s="22">
        <v>22400.0</v>
      </c>
      <c r="V334" s="21">
        <v>4536.0</v>
      </c>
      <c r="W334" s="13">
        <v>0.0</v>
      </c>
      <c r="X334" s="13">
        <v>6.0</v>
      </c>
      <c r="Y334" s="13">
        <v>10.0</v>
      </c>
      <c r="Z334" s="13">
        <v>10.0</v>
      </c>
      <c r="AA334" s="13">
        <v>1.0</v>
      </c>
      <c r="AB334" s="13">
        <v>9.0</v>
      </c>
      <c r="AC334" s="21">
        <v>0.0</v>
      </c>
      <c r="AD334" s="21">
        <v>0.0</v>
      </c>
      <c r="AE334" s="13">
        <v>0.0</v>
      </c>
      <c r="AF334" s="13">
        <v>0.0</v>
      </c>
      <c r="AG334" s="13">
        <v>0.0</v>
      </c>
      <c r="AH334" s="13" t="b">
        <v>0</v>
      </c>
      <c r="AI334" s="13">
        <v>5.0</v>
      </c>
      <c r="AJ334" s="13" t="s">
        <v>194</v>
      </c>
      <c r="AK334" s="23" t="s">
        <v>1021</v>
      </c>
      <c r="AL334" s="13" t="s">
        <v>528</v>
      </c>
      <c r="AM334" s="18" t="s">
        <v>151</v>
      </c>
    </row>
    <row r="335" ht="14.25" customHeight="1">
      <c r="A335" s="13" t="s">
        <v>1022</v>
      </c>
      <c r="B335" s="14">
        <v>42260.0</v>
      </c>
      <c r="C335" s="15">
        <v>2015.0</v>
      </c>
      <c r="D335" s="15" t="s">
        <v>139</v>
      </c>
      <c r="E335" s="16">
        <v>9.0</v>
      </c>
      <c r="F335" s="13" t="s">
        <v>188</v>
      </c>
      <c r="G335" s="13" t="s">
        <v>189</v>
      </c>
      <c r="H335" s="13" t="s">
        <v>1020</v>
      </c>
      <c r="I335" s="17" t="s">
        <v>107</v>
      </c>
      <c r="J335" s="13" t="s">
        <v>615</v>
      </c>
      <c r="K335" s="13" t="s">
        <v>1017</v>
      </c>
      <c r="L335" s="13" t="s">
        <v>174</v>
      </c>
      <c r="M335" s="13" t="s">
        <v>145</v>
      </c>
      <c r="N335" s="13" t="s">
        <v>45</v>
      </c>
      <c r="O335" s="13">
        <v>0.0</v>
      </c>
      <c r="P335" s="18" t="s">
        <v>147</v>
      </c>
      <c r="Q335" s="19">
        <v>1.0</v>
      </c>
      <c r="R335" s="20">
        <v>0.111111111111111</v>
      </c>
      <c r="S335" s="21">
        <v>37.0</v>
      </c>
      <c r="T335" s="21">
        <v>37.0</v>
      </c>
      <c r="U335" s="22">
        <v>16800.0</v>
      </c>
      <c r="V335" s="21">
        <v>690.666666666666</v>
      </c>
      <c r="W335" s="13">
        <v>0.0</v>
      </c>
      <c r="X335" s="13">
        <v>6.0</v>
      </c>
      <c r="Y335" s="13">
        <v>10.0</v>
      </c>
      <c r="Z335" s="13">
        <v>10.0</v>
      </c>
      <c r="AA335" s="13">
        <v>1.0</v>
      </c>
      <c r="AB335" s="13">
        <v>10.0</v>
      </c>
      <c r="AC335" s="21">
        <v>0.0</v>
      </c>
      <c r="AD335" s="21">
        <v>0.0</v>
      </c>
      <c r="AE335" s="13">
        <v>0.0</v>
      </c>
      <c r="AF335" s="13">
        <v>0.0</v>
      </c>
      <c r="AG335" s="13">
        <v>0.0</v>
      </c>
      <c r="AH335" s="13" t="b">
        <v>0</v>
      </c>
      <c r="AI335" s="13">
        <v>5.0</v>
      </c>
      <c r="AJ335" s="13" t="s">
        <v>390</v>
      </c>
      <c r="AK335" s="23" t="s">
        <v>1023</v>
      </c>
      <c r="AL335" s="13" t="s">
        <v>528</v>
      </c>
      <c r="AM335" s="18" t="s">
        <v>151</v>
      </c>
    </row>
    <row r="336" ht="14.25" customHeight="1">
      <c r="A336" s="13" t="s">
        <v>1024</v>
      </c>
      <c r="B336" s="14">
        <v>42264.0</v>
      </c>
      <c r="C336" s="15">
        <v>2015.0</v>
      </c>
      <c r="D336" s="15" t="s">
        <v>139</v>
      </c>
      <c r="E336" s="16">
        <v>9.0</v>
      </c>
      <c r="F336" s="13" t="s">
        <v>188</v>
      </c>
      <c r="G336" s="13" t="s">
        <v>189</v>
      </c>
      <c r="H336" s="13" t="s">
        <v>1025</v>
      </c>
      <c r="I336" s="17" t="s">
        <v>107</v>
      </c>
      <c r="J336" s="13" t="s">
        <v>615</v>
      </c>
      <c r="K336" s="13" t="s">
        <v>1017</v>
      </c>
      <c r="L336" s="13" t="s">
        <v>221</v>
      </c>
      <c r="M336" s="13" t="s">
        <v>168</v>
      </c>
      <c r="N336" s="13" t="s">
        <v>67</v>
      </c>
      <c r="O336" s="13">
        <v>0.0</v>
      </c>
      <c r="P336" s="18" t="s">
        <v>147</v>
      </c>
      <c r="Q336" s="19">
        <v>1.0</v>
      </c>
      <c r="R336" s="20">
        <v>0.25</v>
      </c>
      <c r="S336" s="21">
        <v>30.0</v>
      </c>
      <c r="T336" s="21">
        <v>30.0</v>
      </c>
      <c r="U336" s="22">
        <v>14513.0</v>
      </c>
      <c r="V336" s="21">
        <v>1088.475</v>
      </c>
      <c r="W336" s="13">
        <v>184.0</v>
      </c>
      <c r="X336" s="13">
        <v>9.0</v>
      </c>
      <c r="Y336" s="13">
        <v>10.0</v>
      </c>
      <c r="Z336" s="13">
        <v>0.0</v>
      </c>
      <c r="AA336" s="13">
        <v>1.0</v>
      </c>
      <c r="AB336" s="13">
        <v>10.0</v>
      </c>
      <c r="AC336" s="21">
        <v>0.0</v>
      </c>
      <c r="AD336" s="21">
        <v>0.0</v>
      </c>
      <c r="AE336" s="13">
        <v>0.0</v>
      </c>
      <c r="AF336" s="13">
        <v>0.0</v>
      </c>
      <c r="AG336" s="13">
        <v>0.0</v>
      </c>
      <c r="AH336" s="13" t="b">
        <v>0</v>
      </c>
      <c r="AI336" s="13">
        <v>2.0</v>
      </c>
      <c r="AJ336" s="13" t="s">
        <v>194</v>
      </c>
      <c r="AK336" s="23" t="s">
        <v>1026</v>
      </c>
      <c r="AL336" s="13" t="s">
        <v>528</v>
      </c>
      <c r="AM336" s="18" t="s">
        <v>151</v>
      </c>
    </row>
    <row r="337" ht="14.25" customHeight="1">
      <c r="A337" s="13" t="s">
        <v>613</v>
      </c>
      <c r="B337" s="14">
        <v>42258.0</v>
      </c>
      <c r="C337" s="15">
        <v>2015.0</v>
      </c>
      <c r="D337" s="15" t="s">
        <v>139</v>
      </c>
      <c r="E337" s="16">
        <v>9.0</v>
      </c>
      <c r="F337" s="13" t="s">
        <v>185</v>
      </c>
      <c r="G337" s="13" t="s">
        <v>186</v>
      </c>
      <c r="H337" s="13" t="s">
        <v>614</v>
      </c>
      <c r="I337" s="17" t="s">
        <v>107</v>
      </c>
      <c r="J337" s="13" t="s">
        <v>615</v>
      </c>
      <c r="K337" s="13" t="s">
        <v>616</v>
      </c>
      <c r="L337" s="13" t="s">
        <v>221</v>
      </c>
      <c r="M337" s="13" t="s">
        <v>168</v>
      </c>
      <c r="N337" s="13" t="s">
        <v>2</v>
      </c>
      <c r="O337" s="13">
        <v>0.0</v>
      </c>
      <c r="P337" s="18" t="s">
        <v>147</v>
      </c>
      <c r="Q337" s="19">
        <v>1.0</v>
      </c>
      <c r="R337" s="20">
        <v>0.06</v>
      </c>
      <c r="S337" s="21">
        <v>40.0</v>
      </c>
      <c r="T337" s="21">
        <v>40.0</v>
      </c>
      <c r="U337" s="22">
        <v>576176.75</v>
      </c>
      <c r="V337" s="21">
        <v>13828.241999999998</v>
      </c>
      <c r="W337" s="13">
        <v>2876.0</v>
      </c>
      <c r="X337" s="13">
        <v>9.0</v>
      </c>
      <c r="Y337" s="13">
        <v>10.0</v>
      </c>
      <c r="Z337" s="13">
        <v>10.0</v>
      </c>
      <c r="AA337" s="13">
        <v>1.0</v>
      </c>
      <c r="AB337" s="13">
        <v>10.0</v>
      </c>
      <c r="AC337" s="21">
        <v>0.0</v>
      </c>
      <c r="AD337" s="21">
        <v>0.0</v>
      </c>
      <c r="AE337" s="13">
        <v>0.0</v>
      </c>
      <c r="AF337" s="13">
        <v>0.0</v>
      </c>
      <c r="AG337" s="13">
        <v>0.0</v>
      </c>
      <c r="AH337" s="13" t="b">
        <v>0</v>
      </c>
      <c r="AI337" s="13">
        <v>2.0</v>
      </c>
      <c r="AJ337" s="13" t="s">
        <v>169</v>
      </c>
      <c r="AK337" s="23" t="s">
        <v>617</v>
      </c>
      <c r="AL337" s="13" t="s">
        <v>528</v>
      </c>
      <c r="AM337" s="18" t="s">
        <v>151</v>
      </c>
    </row>
    <row r="338" ht="14.25" customHeight="1">
      <c r="A338" s="13" t="s">
        <v>1027</v>
      </c>
      <c r="B338" s="14">
        <v>42249.0</v>
      </c>
      <c r="C338" s="15">
        <v>2015.0</v>
      </c>
      <c r="D338" s="15" t="s">
        <v>139</v>
      </c>
      <c r="E338" s="16">
        <v>9.0</v>
      </c>
      <c r="F338" s="13" t="s">
        <v>185</v>
      </c>
      <c r="G338" s="13" t="s">
        <v>186</v>
      </c>
      <c r="H338" s="13" t="s">
        <v>1028</v>
      </c>
      <c r="I338" s="17" t="s">
        <v>107</v>
      </c>
      <c r="J338" s="13" t="s">
        <v>1029</v>
      </c>
      <c r="K338" s="13" t="s">
        <v>1030</v>
      </c>
      <c r="L338" s="13" t="s">
        <v>192</v>
      </c>
      <c r="M338" s="13" t="s">
        <v>145</v>
      </c>
      <c r="N338" s="13" t="s">
        <v>58</v>
      </c>
      <c r="O338" s="13">
        <v>0.0</v>
      </c>
      <c r="P338" s="18" t="s">
        <v>147</v>
      </c>
      <c r="Q338" s="19">
        <v>1.0</v>
      </c>
      <c r="R338" s="20">
        <v>0.0769230769230769</v>
      </c>
      <c r="S338" s="21">
        <v>19.0</v>
      </c>
      <c r="T338" s="21">
        <v>19.0</v>
      </c>
      <c r="U338" s="22">
        <v>16800.0</v>
      </c>
      <c r="V338" s="21">
        <v>245.53846153846146</v>
      </c>
      <c r="W338" s="13">
        <v>0.0</v>
      </c>
      <c r="X338" s="13">
        <v>6.0</v>
      </c>
      <c r="Y338" s="13">
        <v>10.0</v>
      </c>
      <c r="Z338" s="13">
        <v>1.0</v>
      </c>
      <c r="AA338" s="13">
        <v>1.0</v>
      </c>
      <c r="AB338" s="13">
        <v>1.0</v>
      </c>
      <c r="AC338" s="21">
        <v>0.0</v>
      </c>
      <c r="AD338" s="21">
        <v>0.0</v>
      </c>
      <c r="AE338" s="13">
        <v>0.0</v>
      </c>
      <c r="AF338" s="13">
        <v>0.0</v>
      </c>
      <c r="AG338" s="13">
        <v>0.0</v>
      </c>
      <c r="AH338" s="13" t="b">
        <v>0</v>
      </c>
      <c r="AI338" s="13">
        <v>5.0</v>
      </c>
      <c r="AJ338" s="13" t="s">
        <v>169</v>
      </c>
      <c r="AK338" s="23" t="s">
        <v>1031</v>
      </c>
      <c r="AL338" s="13" t="s">
        <v>528</v>
      </c>
      <c r="AM338" s="18" t="s">
        <v>151</v>
      </c>
    </row>
    <row r="339" ht="14.25" customHeight="1">
      <c r="A339" s="13" t="s">
        <v>1032</v>
      </c>
      <c r="B339" s="14">
        <v>42250.0</v>
      </c>
      <c r="C339" s="15">
        <v>2015.0</v>
      </c>
      <c r="D339" s="15" t="s">
        <v>139</v>
      </c>
      <c r="E339" s="16">
        <v>9.0</v>
      </c>
      <c r="F339" s="13" t="s">
        <v>185</v>
      </c>
      <c r="G339" s="13" t="s">
        <v>186</v>
      </c>
      <c r="H339" s="13" t="s">
        <v>1033</v>
      </c>
      <c r="I339" s="17" t="s">
        <v>107</v>
      </c>
      <c r="J339" s="13" t="s">
        <v>206</v>
      </c>
      <c r="K339" s="13" t="s">
        <v>1034</v>
      </c>
      <c r="L339" s="13" t="s">
        <v>192</v>
      </c>
      <c r="M339" s="13" t="s">
        <v>168</v>
      </c>
      <c r="N339" s="13" t="s">
        <v>56</v>
      </c>
      <c r="O339" s="13">
        <v>0.0</v>
      </c>
      <c r="P339" s="18" t="s">
        <v>147</v>
      </c>
      <c r="Q339" s="19">
        <v>1.0</v>
      </c>
      <c r="R339" s="20">
        <v>0.0769230769230769</v>
      </c>
      <c r="S339" s="21">
        <v>21.0</v>
      </c>
      <c r="T339" s="21">
        <v>21.0</v>
      </c>
      <c r="U339" s="22">
        <v>39825.0</v>
      </c>
      <c r="V339" s="21">
        <v>643.3269230769229</v>
      </c>
      <c r="W339" s="13">
        <v>295.0</v>
      </c>
      <c r="X339" s="13">
        <v>3.0</v>
      </c>
      <c r="Y339" s="13">
        <v>10.0</v>
      </c>
      <c r="Z339" s="13">
        <v>6.0</v>
      </c>
      <c r="AA339" s="13">
        <v>1.0</v>
      </c>
      <c r="AB339" s="13">
        <v>1.0</v>
      </c>
      <c r="AC339" s="21">
        <v>0.0</v>
      </c>
      <c r="AD339" s="21">
        <v>0.0</v>
      </c>
      <c r="AE339" s="13">
        <v>0.0</v>
      </c>
      <c r="AF339" s="13">
        <v>0.0</v>
      </c>
      <c r="AG339" s="13">
        <v>0.0</v>
      </c>
      <c r="AH339" s="13" t="b">
        <v>0</v>
      </c>
      <c r="AI339" s="13">
        <v>8.0</v>
      </c>
      <c r="AJ339" s="13" t="s">
        <v>169</v>
      </c>
      <c r="AK339" s="23" t="s">
        <v>1035</v>
      </c>
      <c r="AL339" s="13" t="s">
        <v>528</v>
      </c>
      <c r="AM339" s="18" t="s">
        <v>151</v>
      </c>
    </row>
    <row r="340" ht="14.25" customHeight="1">
      <c r="A340" s="13" t="s">
        <v>1036</v>
      </c>
      <c r="B340" s="14">
        <v>42272.0</v>
      </c>
      <c r="C340" s="15">
        <v>2015.0</v>
      </c>
      <c r="D340" s="15" t="s">
        <v>139</v>
      </c>
      <c r="E340" s="16">
        <v>9.0</v>
      </c>
      <c r="F340" s="13" t="s">
        <v>185</v>
      </c>
      <c r="G340" s="13" t="s">
        <v>186</v>
      </c>
      <c r="H340" s="13" t="s">
        <v>1037</v>
      </c>
      <c r="I340" s="17" t="s">
        <v>107</v>
      </c>
      <c r="J340" s="13" t="s">
        <v>173</v>
      </c>
      <c r="K340" s="13" t="s">
        <v>1038</v>
      </c>
      <c r="L340" s="13" t="s">
        <v>174</v>
      </c>
      <c r="M340" s="13" t="s">
        <v>145</v>
      </c>
      <c r="N340" s="13" t="s">
        <v>45</v>
      </c>
      <c r="O340" s="13">
        <v>0.0</v>
      </c>
      <c r="P340" s="18" t="s">
        <v>285</v>
      </c>
      <c r="Q340" s="19">
        <v>-1.0</v>
      </c>
      <c r="R340" s="20">
        <v>0.0869565217391304</v>
      </c>
      <c r="S340" s="21">
        <v>34.0</v>
      </c>
      <c r="T340" s="21">
        <v>-34.0</v>
      </c>
      <c r="U340" s="22">
        <v>16800.0</v>
      </c>
      <c r="V340" s="21">
        <v>-496.6956521739129</v>
      </c>
      <c r="W340" s="13">
        <v>0.0</v>
      </c>
      <c r="X340" s="13">
        <v>6.0</v>
      </c>
      <c r="Y340" s="13">
        <v>9.0</v>
      </c>
      <c r="Z340" s="13">
        <v>6.0</v>
      </c>
      <c r="AA340" s="13">
        <v>2.0</v>
      </c>
      <c r="AB340" s="13">
        <v>1.0</v>
      </c>
      <c r="AC340" s="21">
        <v>0.0</v>
      </c>
      <c r="AD340" s="21">
        <v>10.0</v>
      </c>
      <c r="AE340" s="13">
        <v>0.0</v>
      </c>
      <c r="AF340" s="13">
        <v>1.0</v>
      </c>
      <c r="AG340" s="13">
        <v>0.0</v>
      </c>
      <c r="AH340" s="13" t="b">
        <v>0</v>
      </c>
      <c r="AI340" s="13">
        <v>5.0</v>
      </c>
      <c r="AJ340" s="13" t="s">
        <v>176</v>
      </c>
      <c r="AK340" s="23" t="s">
        <v>1039</v>
      </c>
      <c r="AL340" s="13" t="s">
        <v>528</v>
      </c>
      <c r="AM340" s="18" t="s">
        <v>151</v>
      </c>
    </row>
    <row r="341" ht="14.25" customHeight="1">
      <c r="A341" s="13" t="s">
        <v>1040</v>
      </c>
      <c r="B341" s="14">
        <v>42272.0</v>
      </c>
      <c r="C341" s="15">
        <v>2015.0</v>
      </c>
      <c r="D341" s="15" t="s">
        <v>139</v>
      </c>
      <c r="E341" s="16">
        <v>9.0</v>
      </c>
      <c r="F341" s="13" t="s">
        <v>185</v>
      </c>
      <c r="G341" s="13" t="s">
        <v>186</v>
      </c>
      <c r="H341" s="13" t="s">
        <v>1037</v>
      </c>
      <c r="I341" s="17" t="s">
        <v>107</v>
      </c>
      <c r="J341" s="13" t="s">
        <v>173</v>
      </c>
      <c r="K341" s="13" t="s">
        <v>1038</v>
      </c>
      <c r="L341" s="13" t="s">
        <v>174</v>
      </c>
      <c r="M341" s="13" t="s">
        <v>145</v>
      </c>
      <c r="N341" s="13" t="s">
        <v>58</v>
      </c>
      <c r="O341" s="13">
        <v>0.0</v>
      </c>
      <c r="P341" s="18" t="s">
        <v>285</v>
      </c>
      <c r="Q341" s="19">
        <v>-1.0</v>
      </c>
      <c r="R341" s="20">
        <v>0.11764705882352941</v>
      </c>
      <c r="S341" s="21">
        <v>28.0</v>
      </c>
      <c r="T341" s="21">
        <v>-28.0</v>
      </c>
      <c r="U341" s="22">
        <v>16800.0</v>
      </c>
      <c r="V341" s="21">
        <v>-553.4117647058824</v>
      </c>
      <c r="W341" s="13">
        <v>0.0</v>
      </c>
      <c r="X341" s="13">
        <v>6.0</v>
      </c>
      <c r="Y341" s="13">
        <v>9.0</v>
      </c>
      <c r="Z341" s="13">
        <v>0.0</v>
      </c>
      <c r="AA341" s="13">
        <v>2.0</v>
      </c>
      <c r="AB341" s="13">
        <v>1.0</v>
      </c>
      <c r="AC341" s="21">
        <v>0.0</v>
      </c>
      <c r="AD341" s="21">
        <v>10.0</v>
      </c>
      <c r="AE341" s="13">
        <v>0.0</v>
      </c>
      <c r="AF341" s="13">
        <v>1.0</v>
      </c>
      <c r="AG341" s="13">
        <v>0.0</v>
      </c>
      <c r="AH341" s="13" t="b">
        <v>0</v>
      </c>
      <c r="AI341" s="13">
        <v>5.0</v>
      </c>
      <c r="AJ341" s="13" t="s">
        <v>176</v>
      </c>
      <c r="AK341" s="23" t="s">
        <v>1041</v>
      </c>
      <c r="AL341" s="13" t="s">
        <v>528</v>
      </c>
      <c r="AM341" s="18" t="s">
        <v>151</v>
      </c>
    </row>
    <row r="342" ht="14.25" customHeight="1">
      <c r="A342" s="13" t="s">
        <v>1042</v>
      </c>
      <c r="B342" s="14">
        <v>42273.0</v>
      </c>
      <c r="C342" s="15">
        <v>2015.0</v>
      </c>
      <c r="D342" s="15" t="s">
        <v>139</v>
      </c>
      <c r="E342" s="16">
        <v>9.0</v>
      </c>
      <c r="F342" s="13" t="s">
        <v>185</v>
      </c>
      <c r="G342" s="13" t="s">
        <v>186</v>
      </c>
      <c r="H342" s="13" t="s">
        <v>1043</v>
      </c>
      <c r="I342" s="17" t="s">
        <v>107</v>
      </c>
      <c r="J342" s="13" t="s">
        <v>173</v>
      </c>
      <c r="K342" s="13" t="s">
        <v>1038</v>
      </c>
      <c r="L342" s="13" t="s">
        <v>174</v>
      </c>
      <c r="M342" s="13" t="s">
        <v>168</v>
      </c>
      <c r="N342" s="13" t="s">
        <v>56</v>
      </c>
      <c r="O342" s="13">
        <v>0.0</v>
      </c>
      <c r="P342" s="18" t="s">
        <v>285</v>
      </c>
      <c r="Q342" s="19">
        <v>-1.0</v>
      </c>
      <c r="R342" s="20">
        <v>0.1</v>
      </c>
      <c r="S342" s="21">
        <v>18.0</v>
      </c>
      <c r="T342" s="21">
        <v>-18.0</v>
      </c>
      <c r="U342" s="22">
        <v>15450.0</v>
      </c>
      <c r="V342" s="21">
        <v>-278.09999999999997</v>
      </c>
      <c r="W342" s="13">
        <v>206.0</v>
      </c>
      <c r="X342" s="13">
        <v>5.0</v>
      </c>
      <c r="Y342" s="13">
        <v>10.0</v>
      </c>
      <c r="Z342" s="13">
        <v>0.0</v>
      </c>
      <c r="AA342" s="13">
        <v>2.0</v>
      </c>
      <c r="AB342" s="13">
        <v>1.0</v>
      </c>
      <c r="AC342" s="21">
        <v>0.0</v>
      </c>
      <c r="AD342" s="21">
        <v>0.0</v>
      </c>
      <c r="AE342" s="13">
        <v>0.0</v>
      </c>
      <c r="AF342" s="13">
        <v>0.0</v>
      </c>
      <c r="AG342" s="13">
        <v>0.0</v>
      </c>
      <c r="AH342" s="13" t="b">
        <v>0</v>
      </c>
      <c r="AI342" s="13">
        <v>6.0</v>
      </c>
      <c r="AJ342" s="13" t="s">
        <v>194</v>
      </c>
      <c r="AK342" s="23" t="s">
        <v>1044</v>
      </c>
      <c r="AL342" s="13" t="s">
        <v>528</v>
      </c>
      <c r="AM342" s="18" t="s">
        <v>151</v>
      </c>
    </row>
    <row r="343" ht="14.25" customHeight="1">
      <c r="A343" s="13" t="s">
        <v>1045</v>
      </c>
      <c r="B343" s="14">
        <v>42261.0</v>
      </c>
      <c r="C343" s="15">
        <v>2015.0</v>
      </c>
      <c r="D343" s="15" t="s">
        <v>139</v>
      </c>
      <c r="E343" s="16">
        <v>9.0</v>
      </c>
      <c r="F343" s="13" t="s">
        <v>185</v>
      </c>
      <c r="G343" s="13" t="s">
        <v>186</v>
      </c>
      <c r="H343" s="13" t="s">
        <v>1046</v>
      </c>
      <c r="I343" s="17" t="s">
        <v>107</v>
      </c>
      <c r="J343" s="13" t="s">
        <v>525</v>
      </c>
      <c r="K343" s="13" t="s">
        <v>663</v>
      </c>
      <c r="L343" s="13" t="s">
        <v>167</v>
      </c>
      <c r="M343" s="13" t="s">
        <v>193</v>
      </c>
      <c r="N343" s="13" t="s">
        <v>30</v>
      </c>
      <c r="O343" s="13">
        <v>0.0</v>
      </c>
      <c r="P343" s="18" t="s">
        <v>147</v>
      </c>
      <c r="Q343" s="19">
        <v>3.0</v>
      </c>
      <c r="R343" s="20">
        <v>1.0</v>
      </c>
      <c r="S343" s="21">
        <v>43.0</v>
      </c>
      <c r="T343" s="21">
        <v>129.0</v>
      </c>
      <c r="U343" s="22">
        <v>173191.0</v>
      </c>
      <c r="V343" s="21">
        <v>223416.39</v>
      </c>
      <c r="W343" s="13">
        <v>538.0</v>
      </c>
      <c r="X343" s="13">
        <v>3.0</v>
      </c>
      <c r="Y343" s="13">
        <v>8.0</v>
      </c>
      <c r="Z343" s="13">
        <v>10.0</v>
      </c>
      <c r="AA343" s="13">
        <v>1.0</v>
      </c>
      <c r="AB343" s="13">
        <v>1.0</v>
      </c>
      <c r="AC343" s="21">
        <v>0.0</v>
      </c>
      <c r="AD343" s="21">
        <v>20.0</v>
      </c>
      <c r="AE343" s="13">
        <v>0.0</v>
      </c>
      <c r="AF343" s="13">
        <v>2.0</v>
      </c>
      <c r="AG343" s="13">
        <v>0.0</v>
      </c>
      <c r="AH343" s="13" t="b">
        <v>0</v>
      </c>
      <c r="AI343" s="13">
        <v>8.0</v>
      </c>
      <c r="AJ343" s="13" t="s">
        <v>200</v>
      </c>
      <c r="AK343" s="23" t="s">
        <v>1047</v>
      </c>
      <c r="AL343" s="13" t="s">
        <v>528</v>
      </c>
      <c r="AM343" s="18" t="s">
        <v>151</v>
      </c>
    </row>
    <row r="344" ht="14.25" customHeight="1">
      <c r="A344" s="13" t="s">
        <v>1048</v>
      </c>
      <c r="B344" s="14">
        <v>42275.0</v>
      </c>
      <c r="C344" s="15">
        <v>2015.0</v>
      </c>
      <c r="D344" s="15" t="s">
        <v>139</v>
      </c>
      <c r="E344" s="16">
        <v>9.0</v>
      </c>
      <c r="F344" s="13" t="s">
        <v>185</v>
      </c>
      <c r="G344" s="13" t="s">
        <v>186</v>
      </c>
      <c r="H344" s="13" t="s">
        <v>1049</v>
      </c>
      <c r="I344" s="17" t="s">
        <v>107</v>
      </c>
      <c r="J344" s="13" t="s">
        <v>143</v>
      </c>
      <c r="K344" s="13"/>
      <c r="L344" s="13" t="s">
        <v>167</v>
      </c>
      <c r="M344" s="13" t="s">
        <v>193</v>
      </c>
      <c r="N344" s="13" t="s">
        <v>1050</v>
      </c>
      <c r="O344" s="13">
        <v>0.0</v>
      </c>
      <c r="P344" s="18" t="s">
        <v>147</v>
      </c>
      <c r="Q344" s="19">
        <v>1.0</v>
      </c>
      <c r="R344" s="20">
        <v>0.142857142857142</v>
      </c>
      <c r="S344" s="21">
        <v>33.0</v>
      </c>
      <c r="T344" s="21">
        <v>33.0</v>
      </c>
      <c r="U344" s="22">
        <v>119136.0</v>
      </c>
      <c r="V344" s="21">
        <v>5616.411428571394</v>
      </c>
      <c r="W344" s="13">
        <v>579.0</v>
      </c>
      <c r="X344" s="13">
        <v>1.0</v>
      </c>
      <c r="Y344" s="13">
        <v>10.0</v>
      </c>
      <c r="Z344" s="13">
        <v>10.0</v>
      </c>
      <c r="AA344" s="13">
        <v>1.0</v>
      </c>
      <c r="AB344" s="13">
        <v>1.0</v>
      </c>
      <c r="AC344" s="21">
        <v>0.0</v>
      </c>
      <c r="AD344" s="21">
        <v>10.0</v>
      </c>
      <c r="AE344" s="13">
        <v>0.0</v>
      </c>
      <c r="AF344" s="13">
        <v>1.0</v>
      </c>
      <c r="AG344" s="13">
        <v>0.0</v>
      </c>
      <c r="AH344" s="13" t="b">
        <v>0</v>
      </c>
      <c r="AI344" s="13">
        <v>122.0</v>
      </c>
      <c r="AJ344" s="13" t="s">
        <v>194</v>
      </c>
      <c r="AK344" s="23" t="s">
        <v>1051</v>
      </c>
      <c r="AL344" s="13" t="s">
        <v>528</v>
      </c>
      <c r="AM344" s="18" t="s">
        <v>151</v>
      </c>
    </row>
    <row r="345" ht="14.25" customHeight="1">
      <c r="A345" s="13" t="s">
        <v>1052</v>
      </c>
      <c r="B345" s="14">
        <v>42264.0</v>
      </c>
      <c r="C345" s="15">
        <v>2015.0</v>
      </c>
      <c r="D345" s="15" t="s">
        <v>139</v>
      </c>
      <c r="E345" s="16">
        <v>9.0</v>
      </c>
      <c r="F345" s="13" t="s">
        <v>185</v>
      </c>
      <c r="G345" s="13" t="s">
        <v>186</v>
      </c>
      <c r="H345" s="13" t="s">
        <v>1053</v>
      </c>
      <c r="I345" s="17" t="s">
        <v>107</v>
      </c>
      <c r="J345" s="13" t="s">
        <v>206</v>
      </c>
      <c r="K345" s="13" t="s">
        <v>1030</v>
      </c>
      <c r="L345" s="13" t="s">
        <v>192</v>
      </c>
      <c r="M345" s="13" t="s">
        <v>145</v>
      </c>
      <c r="N345" s="13" t="s">
        <v>45</v>
      </c>
      <c r="O345" s="13">
        <v>0.0</v>
      </c>
      <c r="P345" s="18" t="s">
        <v>147</v>
      </c>
      <c r="Q345" s="19">
        <v>1.0</v>
      </c>
      <c r="R345" s="20">
        <v>0.1</v>
      </c>
      <c r="S345" s="21">
        <v>18.0</v>
      </c>
      <c r="T345" s="21">
        <v>18.0</v>
      </c>
      <c r="U345" s="22">
        <v>16800.0</v>
      </c>
      <c r="V345" s="21">
        <v>302.4</v>
      </c>
      <c r="W345" s="13">
        <v>0.0</v>
      </c>
      <c r="X345" s="13">
        <v>6.0</v>
      </c>
      <c r="Y345" s="13">
        <v>9.0</v>
      </c>
      <c r="Z345" s="13">
        <v>1.0</v>
      </c>
      <c r="AA345" s="13">
        <v>1.0</v>
      </c>
      <c r="AB345" s="13">
        <v>1.0</v>
      </c>
      <c r="AC345" s="21">
        <v>0.0</v>
      </c>
      <c r="AD345" s="21">
        <v>0.0</v>
      </c>
      <c r="AE345" s="13">
        <v>0.0</v>
      </c>
      <c r="AF345" s="13">
        <v>0.0</v>
      </c>
      <c r="AG345" s="13">
        <v>0.0</v>
      </c>
      <c r="AH345" s="13" t="b">
        <v>0</v>
      </c>
      <c r="AI345" s="13">
        <v>5.0</v>
      </c>
      <c r="AJ345" s="13" t="s">
        <v>176</v>
      </c>
      <c r="AK345" s="23" t="s">
        <v>1054</v>
      </c>
      <c r="AL345" s="13" t="s">
        <v>528</v>
      </c>
      <c r="AM345" s="18" t="s">
        <v>151</v>
      </c>
    </row>
    <row r="346" ht="14.25" customHeight="1">
      <c r="A346" s="13" t="s">
        <v>1055</v>
      </c>
      <c r="B346" s="14">
        <v>42265.0</v>
      </c>
      <c r="C346" s="15">
        <v>2015.0</v>
      </c>
      <c r="D346" s="15" t="s">
        <v>139</v>
      </c>
      <c r="E346" s="16">
        <v>9.0</v>
      </c>
      <c r="F346" s="13" t="s">
        <v>185</v>
      </c>
      <c r="G346" s="13" t="s">
        <v>186</v>
      </c>
      <c r="H346" s="13" t="s">
        <v>1056</v>
      </c>
      <c r="I346" s="17" t="s">
        <v>107</v>
      </c>
      <c r="J346" s="13" t="s">
        <v>206</v>
      </c>
      <c r="K346" s="13" t="s">
        <v>1057</v>
      </c>
      <c r="L346" s="13" t="s">
        <v>192</v>
      </c>
      <c r="M346" s="13" t="s">
        <v>168</v>
      </c>
      <c r="N346" s="13" t="s">
        <v>47</v>
      </c>
      <c r="O346" s="13">
        <v>0.0</v>
      </c>
      <c r="P346" s="18" t="s">
        <v>147</v>
      </c>
      <c r="Q346" s="19">
        <v>1.0</v>
      </c>
      <c r="R346" s="20">
        <v>0.1</v>
      </c>
      <c r="S346" s="21">
        <v>27.0</v>
      </c>
      <c r="T346" s="21">
        <v>27.0</v>
      </c>
      <c r="U346" s="22">
        <v>176299.42</v>
      </c>
      <c r="V346" s="21">
        <v>4760.084340000001</v>
      </c>
      <c r="W346" s="13">
        <v>880.0</v>
      </c>
      <c r="X346" s="13">
        <v>10.0</v>
      </c>
      <c r="Y346" s="13">
        <v>10.0</v>
      </c>
      <c r="Z346" s="13">
        <v>5.0</v>
      </c>
      <c r="AA346" s="13">
        <v>1.0</v>
      </c>
      <c r="AB346" s="13">
        <v>1.0</v>
      </c>
      <c r="AC346" s="21">
        <v>0.0</v>
      </c>
      <c r="AD346" s="21">
        <v>0.0</v>
      </c>
      <c r="AE346" s="13">
        <v>0.0</v>
      </c>
      <c r="AF346" s="13">
        <v>0.0</v>
      </c>
      <c r="AG346" s="13">
        <v>0.0</v>
      </c>
      <c r="AH346" s="13" t="b">
        <v>0</v>
      </c>
      <c r="AI346" s="13">
        <v>1.0</v>
      </c>
      <c r="AJ346" s="13" t="s">
        <v>169</v>
      </c>
      <c r="AK346" s="23" t="s">
        <v>1058</v>
      </c>
      <c r="AL346" s="13" t="s">
        <v>528</v>
      </c>
      <c r="AM346" s="18" t="s">
        <v>151</v>
      </c>
    </row>
    <row r="347" ht="14.25" customHeight="1">
      <c r="A347" s="13" t="s">
        <v>581</v>
      </c>
      <c r="B347" s="14">
        <v>42262.0</v>
      </c>
      <c r="C347" s="15">
        <v>2015.0</v>
      </c>
      <c r="D347" s="15" t="s">
        <v>139</v>
      </c>
      <c r="E347" s="16">
        <v>9.0</v>
      </c>
      <c r="F347" s="13" t="s">
        <v>185</v>
      </c>
      <c r="G347" s="13" t="s">
        <v>186</v>
      </c>
      <c r="H347" s="13" t="s">
        <v>582</v>
      </c>
      <c r="I347" s="17" t="s">
        <v>107</v>
      </c>
      <c r="J347" s="13" t="s">
        <v>143</v>
      </c>
      <c r="K347" s="13"/>
      <c r="L347" s="13" t="s">
        <v>144</v>
      </c>
      <c r="M347" s="13" t="s">
        <v>193</v>
      </c>
      <c r="N347" s="13" t="s">
        <v>88</v>
      </c>
      <c r="O347" s="13">
        <v>0.0</v>
      </c>
      <c r="P347" s="18" t="s">
        <v>147</v>
      </c>
      <c r="Q347" s="19">
        <v>1.0</v>
      </c>
      <c r="R347" s="20">
        <v>0.05</v>
      </c>
      <c r="S347" s="21">
        <v>23.0</v>
      </c>
      <c r="T347" s="21">
        <v>23.0</v>
      </c>
      <c r="U347" s="22">
        <v>98307.21</v>
      </c>
      <c r="V347" s="21">
        <v>1130.5329150000002</v>
      </c>
      <c r="W347" s="13">
        <v>896.0</v>
      </c>
      <c r="X347" s="13">
        <v>1.0</v>
      </c>
      <c r="Y347" s="13">
        <v>10.0</v>
      </c>
      <c r="Z347" s="13">
        <v>10.0</v>
      </c>
      <c r="AA347" s="13">
        <v>1.0</v>
      </c>
      <c r="AB347" s="13">
        <v>1.0</v>
      </c>
      <c r="AC347" s="21">
        <v>0.0</v>
      </c>
      <c r="AD347" s="21">
        <v>0.0</v>
      </c>
      <c r="AE347" s="13">
        <v>0.0</v>
      </c>
      <c r="AF347" s="13">
        <v>0.0</v>
      </c>
      <c r="AG347" s="13">
        <v>0.0</v>
      </c>
      <c r="AH347" s="13" t="b">
        <v>0</v>
      </c>
      <c r="AI347" s="13">
        <v>10.0</v>
      </c>
      <c r="AJ347" s="13" t="s">
        <v>169</v>
      </c>
      <c r="AK347" s="23" t="s">
        <v>583</v>
      </c>
      <c r="AL347" s="13" t="s">
        <v>528</v>
      </c>
      <c r="AM347" s="18" t="s">
        <v>151</v>
      </c>
    </row>
    <row r="348" ht="14.25" customHeight="1">
      <c r="A348" s="13" t="s">
        <v>1059</v>
      </c>
      <c r="B348" s="14">
        <v>42277.0</v>
      </c>
      <c r="C348" s="15">
        <v>2015.0</v>
      </c>
      <c r="D348" s="15" t="s">
        <v>139</v>
      </c>
      <c r="E348" s="16">
        <v>9.0</v>
      </c>
      <c r="F348" s="13" t="s">
        <v>185</v>
      </c>
      <c r="G348" s="13" t="s">
        <v>186</v>
      </c>
      <c r="H348" s="13" t="s">
        <v>1060</v>
      </c>
      <c r="I348" s="17" t="s">
        <v>107</v>
      </c>
      <c r="J348" s="13" t="s">
        <v>525</v>
      </c>
      <c r="K348" s="13" t="s">
        <v>1061</v>
      </c>
      <c r="L348" s="13" t="s">
        <v>144</v>
      </c>
      <c r="M348" s="13" t="s">
        <v>193</v>
      </c>
      <c r="N348" s="13" t="s">
        <v>433</v>
      </c>
      <c r="O348" s="13">
        <v>0.0</v>
      </c>
      <c r="P348" s="18" t="s">
        <v>147</v>
      </c>
      <c r="Q348" s="19">
        <v>3.0</v>
      </c>
      <c r="R348" s="20">
        <v>1.0</v>
      </c>
      <c r="S348" s="21">
        <v>62.0</v>
      </c>
      <c r="T348" s="21">
        <v>186.0</v>
      </c>
      <c r="U348" s="22">
        <v>33441.56</v>
      </c>
      <c r="V348" s="21">
        <v>62201.3016</v>
      </c>
      <c r="W348" s="13">
        <v>206.0</v>
      </c>
      <c r="X348" s="13">
        <v>1.0</v>
      </c>
      <c r="Y348" s="13">
        <v>10.0</v>
      </c>
      <c r="Z348" s="13">
        <v>10.0</v>
      </c>
      <c r="AA348" s="13">
        <v>1.0</v>
      </c>
      <c r="AB348" s="13">
        <v>10.0</v>
      </c>
      <c r="AC348" s="21">
        <v>0.0</v>
      </c>
      <c r="AD348" s="21">
        <v>30.0</v>
      </c>
      <c r="AE348" s="13">
        <v>0.0</v>
      </c>
      <c r="AF348" s="13">
        <v>3.0</v>
      </c>
      <c r="AG348" s="13">
        <v>0.0</v>
      </c>
      <c r="AH348" s="13" t="b">
        <v>0</v>
      </c>
      <c r="AI348" s="13">
        <v>103.0</v>
      </c>
      <c r="AJ348" s="13" t="s">
        <v>194</v>
      </c>
      <c r="AK348" s="23" t="s">
        <v>1062</v>
      </c>
      <c r="AL348" s="13" t="s">
        <v>528</v>
      </c>
      <c r="AM348" s="18" t="s">
        <v>151</v>
      </c>
    </row>
    <row r="349" ht="14.25" customHeight="1">
      <c r="A349" s="13" t="s">
        <v>1063</v>
      </c>
      <c r="B349" s="14">
        <v>42257.0</v>
      </c>
      <c r="C349" s="15">
        <v>2015.0</v>
      </c>
      <c r="D349" s="15" t="s">
        <v>139</v>
      </c>
      <c r="E349" s="16">
        <v>9.0</v>
      </c>
      <c r="F349" s="13" t="s">
        <v>185</v>
      </c>
      <c r="G349" s="13" t="s">
        <v>186</v>
      </c>
      <c r="H349" s="13" t="s">
        <v>1064</v>
      </c>
      <c r="I349" s="17" t="s">
        <v>107</v>
      </c>
      <c r="J349" s="13" t="s">
        <v>173</v>
      </c>
      <c r="K349" s="13" t="s">
        <v>1065</v>
      </c>
      <c r="L349" s="13" t="s">
        <v>174</v>
      </c>
      <c r="M349" s="13" t="s">
        <v>145</v>
      </c>
      <c r="N349" s="13" t="s">
        <v>1066</v>
      </c>
      <c r="O349" s="13">
        <v>0.0</v>
      </c>
      <c r="P349" s="18" t="s">
        <v>147</v>
      </c>
      <c r="Q349" s="19">
        <v>3.0</v>
      </c>
      <c r="R349" s="20">
        <v>1.0</v>
      </c>
      <c r="S349" s="21">
        <v>75.0</v>
      </c>
      <c r="T349" s="21">
        <v>225.0</v>
      </c>
      <c r="U349" s="22">
        <v>12600.0</v>
      </c>
      <c r="V349" s="21">
        <v>28350.0</v>
      </c>
      <c r="W349" s="13">
        <v>0.0</v>
      </c>
      <c r="X349" s="13">
        <v>4.0</v>
      </c>
      <c r="Y349" s="13">
        <v>10.0</v>
      </c>
      <c r="Z349" s="13">
        <v>10.0</v>
      </c>
      <c r="AA349" s="13">
        <v>1.0</v>
      </c>
      <c r="AB349" s="13">
        <v>10.0</v>
      </c>
      <c r="AC349" s="21">
        <v>10.0</v>
      </c>
      <c r="AD349" s="21">
        <v>30.0</v>
      </c>
      <c r="AE349" s="13">
        <v>0.0</v>
      </c>
      <c r="AF349" s="13">
        <v>3.0</v>
      </c>
      <c r="AG349" s="13">
        <v>0.0</v>
      </c>
      <c r="AH349" s="13" t="b">
        <v>1</v>
      </c>
      <c r="AI349" s="13">
        <v>7.0</v>
      </c>
      <c r="AJ349" s="13" t="s">
        <v>286</v>
      </c>
      <c r="AK349" s="23" t="s">
        <v>1067</v>
      </c>
      <c r="AL349" s="13" t="s">
        <v>528</v>
      </c>
      <c r="AM349" s="18" t="s">
        <v>151</v>
      </c>
    </row>
    <row r="350" ht="14.25" customHeight="1">
      <c r="A350" s="13" t="s">
        <v>818</v>
      </c>
      <c r="B350" s="14">
        <v>42275.0</v>
      </c>
      <c r="C350" s="15">
        <v>2015.0</v>
      </c>
      <c r="D350" s="15" t="s">
        <v>139</v>
      </c>
      <c r="E350" s="16">
        <v>9.0</v>
      </c>
      <c r="F350" s="13" t="s">
        <v>185</v>
      </c>
      <c r="G350" s="13" t="s">
        <v>186</v>
      </c>
      <c r="H350" s="13" t="s">
        <v>819</v>
      </c>
      <c r="I350" s="17" t="s">
        <v>107</v>
      </c>
      <c r="J350" s="13" t="s">
        <v>555</v>
      </c>
      <c r="K350" s="13" t="s">
        <v>820</v>
      </c>
      <c r="L350" s="13" t="s">
        <v>174</v>
      </c>
      <c r="M350" s="13" t="s">
        <v>145</v>
      </c>
      <c r="N350" s="13" t="s">
        <v>75</v>
      </c>
      <c r="O350" s="13">
        <v>0.0</v>
      </c>
      <c r="P350" s="18" t="s">
        <v>147</v>
      </c>
      <c r="Q350" s="19">
        <v>3.0</v>
      </c>
      <c r="R350" s="20">
        <v>0.05</v>
      </c>
      <c r="S350" s="21">
        <v>36.0</v>
      </c>
      <c r="T350" s="21">
        <v>108.0</v>
      </c>
      <c r="U350" s="22">
        <v>6300.0</v>
      </c>
      <c r="V350" s="21">
        <v>340.20000000000005</v>
      </c>
      <c r="W350" s="13">
        <v>0.0</v>
      </c>
      <c r="X350" s="13">
        <v>1.0</v>
      </c>
      <c r="Y350" s="13">
        <v>10.0</v>
      </c>
      <c r="Z350" s="13">
        <v>10.0</v>
      </c>
      <c r="AA350" s="13">
        <v>5.0</v>
      </c>
      <c r="AB350" s="13">
        <v>10.0</v>
      </c>
      <c r="AC350" s="21" t="s">
        <v>1068</v>
      </c>
      <c r="AD350" s="21">
        <v>0.0</v>
      </c>
      <c r="AE350" s="13">
        <v>0.0</v>
      </c>
      <c r="AF350" s="13">
        <v>0.0</v>
      </c>
      <c r="AG350" s="13">
        <v>0.0</v>
      </c>
      <c r="AH350" s="13" t="b">
        <v>1</v>
      </c>
      <c r="AI350" s="13">
        <v>10.0</v>
      </c>
      <c r="AJ350" s="13" t="s">
        <v>286</v>
      </c>
      <c r="AK350" s="23" t="s">
        <v>821</v>
      </c>
      <c r="AL350" s="13" t="s">
        <v>528</v>
      </c>
      <c r="AM350" s="18" t="s">
        <v>151</v>
      </c>
    </row>
    <row r="351" ht="14.25" customHeight="1">
      <c r="A351" s="13" t="s">
        <v>1069</v>
      </c>
      <c r="B351" s="14">
        <v>42268.0</v>
      </c>
      <c r="C351" s="15">
        <v>2015.0</v>
      </c>
      <c r="D351" s="15" t="s">
        <v>139</v>
      </c>
      <c r="E351" s="16">
        <v>9.0</v>
      </c>
      <c r="F351" s="13" t="s">
        <v>185</v>
      </c>
      <c r="G351" s="13" t="s">
        <v>186</v>
      </c>
      <c r="H351" s="13" t="s">
        <v>1070</v>
      </c>
      <c r="I351" s="17" t="s">
        <v>107</v>
      </c>
      <c r="J351" s="13" t="s">
        <v>525</v>
      </c>
      <c r="K351" s="13" t="s">
        <v>1071</v>
      </c>
      <c r="L351" s="13" t="s">
        <v>167</v>
      </c>
      <c r="M351" s="13" t="s">
        <v>193</v>
      </c>
      <c r="N351" s="13" t="s">
        <v>349</v>
      </c>
      <c r="O351" s="13">
        <v>0.0</v>
      </c>
      <c r="P351" s="18" t="s">
        <v>147</v>
      </c>
      <c r="Q351" s="19">
        <v>3.0</v>
      </c>
      <c r="R351" s="20">
        <v>1.0</v>
      </c>
      <c r="S351" s="21">
        <v>43.0</v>
      </c>
      <c r="T351" s="21">
        <v>129.0</v>
      </c>
      <c r="U351" s="22">
        <v>58130.43</v>
      </c>
      <c r="V351" s="21">
        <v>74988.2547</v>
      </c>
      <c r="W351" s="13">
        <v>382.0</v>
      </c>
      <c r="X351" s="13">
        <v>8.0</v>
      </c>
      <c r="Y351" s="13">
        <v>10.0</v>
      </c>
      <c r="Z351" s="13">
        <v>10.0</v>
      </c>
      <c r="AA351" s="13">
        <v>4.0</v>
      </c>
      <c r="AB351" s="13">
        <v>1.0</v>
      </c>
      <c r="AC351" s="21">
        <v>0.0</v>
      </c>
      <c r="AD351" s="21">
        <v>10.0</v>
      </c>
      <c r="AE351" s="13">
        <v>0.0</v>
      </c>
      <c r="AF351" s="13">
        <v>1.0</v>
      </c>
      <c r="AG351" s="13">
        <v>0.0</v>
      </c>
      <c r="AH351" s="13" t="b">
        <v>0</v>
      </c>
      <c r="AI351" s="13">
        <v>3.0</v>
      </c>
      <c r="AJ351" s="13" t="s">
        <v>169</v>
      </c>
      <c r="AK351" s="23" t="s">
        <v>1072</v>
      </c>
      <c r="AL351" s="13" t="s">
        <v>528</v>
      </c>
      <c r="AM351" s="18" t="s">
        <v>151</v>
      </c>
    </row>
    <row r="352" ht="14.25" customHeight="1">
      <c r="A352" s="13" t="s">
        <v>1073</v>
      </c>
      <c r="B352" s="14">
        <v>42264.0</v>
      </c>
      <c r="C352" s="15">
        <v>2015.0</v>
      </c>
      <c r="D352" s="15" t="s">
        <v>139</v>
      </c>
      <c r="E352" s="16">
        <v>9.0</v>
      </c>
      <c r="F352" s="13" t="s">
        <v>185</v>
      </c>
      <c r="G352" s="13" t="s">
        <v>186</v>
      </c>
      <c r="H352" s="13" t="s">
        <v>1074</v>
      </c>
      <c r="I352" s="17" t="s">
        <v>107</v>
      </c>
      <c r="J352" s="13" t="s">
        <v>615</v>
      </c>
      <c r="K352" s="13" t="s">
        <v>1075</v>
      </c>
      <c r="L352" s="13" t="s">
        <v>174</v>
      </c>
      <c r="M352" s="13" t="s">
        <v>145</v>
      </c>
      <c r="N352" s="13" t="s">
        <v>54</v>
      </c>
      <c r="O352" s="13">
        <v>0.0</v>
      </c>
      <c r="P352" s="18" t="s">
        <v>147</v>
      </c>
      <c r="Q352" s="19">
        <v>1.0</v>
      </c>
      <c r="R352" s="20">
        <v>0.0588235294117647</v>
      </c>
      <c r="S352" s="21">
        <v>14.0</v>
      </c>
      <c r="T352" s="21">
        <v>14.0</v>
      </c>
      <c r="U352" s="22">
        <v>14000.0</v>
      </c>
      <c r="V352" s="21">
        <v>115.29411764705881</v>
      </c>
      <c r="W352" s="13">
        <v>0.0</v>
      </c>
      <c r="X352" s="13">
        <v>3.0</v>
      </c>
      <c r="Y352" s="13">
        <v>9.0</v>
      </c>
      <c r="Z352" s="13">
        <v>0.0</v>
      </c>
      <c r="AA352" s="13">
        <v>1.0</v>
      </c>
      <c r="AB352" s="13">
        <v>1.0</v>
      </c>
      <c r="AC352" s="21">
        <v>0.0</v>
      </c>
      <c r="AD352" s="21">
        <v>0.0</v>
      </c>
      <c r="AE352" s="13">
        <v>0.0</v>
      </c>
      <c r="AF352" s="13">
        <v>0.0</v>
      </c>
      <c r="AG352" s="13">
        <v>0.0</v>
      </c>
      <c r="AH352" s="13" t="b">
        <v>0</v>
      </c>
      <c r="AI352" s="13">
        <v>8.0</v>
      </c>
      <c r="AJ352" s="13" t="s">
        <v>176</v>
      </c>
      <c r="AK352" s="23" t="s">
        <v>1076</v>
      </c>
      <c r="AL352" s="13" t="s">
        <v>528</v>
      </c>
      <c r="AM352" s="18" t="s">
        <v>151</v>
      </c>
    </row>
    <row r="353" ht="14.25" customHeight="1">
      <c r="A353" s="13" t="s">
        <v>668</v>
      </c>
      <c r="B353" s="14">
        <v>42262.0</v>
      </c>
      <c r="C353" s="15">
        <v>2015.0</v>
      </c>
      <c r="D353" s="15" t="s">
        <v>139</v>
      </c>
      <c r="E353" s="16">
        <v>9.0</v>
      </c>
      <c r="F353" s="13" t="s">
        <v>185</v>
      </c>
      <c r="G353" s="13" t="s">
        <v>186</v>
      </c>
      <c r="H353" s="13" t="s">
        <v>669</v>
      </c>
      <c r="I353" s="17" t="s">
        <v>107</v>
      </c>
      <c r="J353" s="13" t="s">
        <v>143</v>
      </c>
      <c r="K353" s="13"/>
      <c r="L353" s="13" t="s">
        <v>144</v>
      </c>
      <c r="M353" s="13" t="s">
        <v>193</v>
      </c>
      <c r="N353" s="13" t="s">
        <v>88</v>
      </c>
      <c r="O353" s="13">
        <v>0.0</v>
      </c>
      <c r="P353" s="18" t="s">
        <v>147</v>
      </c>
      <c r="Q353" s="19">
        <v>1.0</v>
      </c>
      <c r="R353" s="20">
        <v>0.0571428571428571</v>
      </c>
      <c r="S353" s="21">
        <v>24.0</v>
      </c>
      <c r="T353" s="21">
        <v>24.0</v>
      </c>
      <c r="U353" s="22">
        <v>471677.12</v>
      </c>
      <c r="V353" s="21">
        <v>6468.714788571423</v>
      </c>
      <c r="W353" s="13">
        <v>4299.0</v>
      </c>
      <c r="X353" s="13">
        <v>1.0</v>
      </c>
      <c r="Y353" s="13">
        <v>10.0</v>
      </c>
      <c r="Z353" s="13">
        <v>10.0</v>
      </c>
      <c r="AA353" s="13">
        <v>2.0</v>
      </c>
      <c r="AB353" s="13">
        <v>1.0</v>
      </c>
      <c r="AC353" s="21">
        <v>0.0</v>
      </c>
      <c r="AD353" s="21">
        <v>0.0</v>
      </c>
      <c r="AE353" s="13">
        <v>0.0</v>
      </c>
      <c r="AF353" s="13">
        <v>0.0</v>
      </c>
      <c r="AG353" s="13">
        <v>0.0</v>
      </c>
      <c r="AH353" s="13" t="b">
        <v>0</v>
      </c>
      <c r="AI353" s="13">
        <v>132.0</v>
      </c>
      <c r="AJ353" s="13" t="s">
        <v>169</v>
      </c>
      <c r="AK353" s="23" t="s">
        <v>670</v>
      </c>
      <c r="AL353" s="13" t="s">
        <v>528</v>
      </c>
      <c r="AM353" s="18" t="s">
        <v>151</v>
      </c>
    </row>
    <row r="354" ht="14.25" customHeight="1">
      <c r="A354" s="13" t="s">
        <v>671</v>
      </c>
      <c r="B354" s="14">
        <v>42262.0</v>
      </c>
      <c r="C354" s="15">
        <v>2015.0</v>
      </c>
      <c r="D354" s="15" t="s">
        <v>139</v>
      </c>
      <c r="E354" s="16">
        <v>9.0</v>
      </c>
      <c r="F354" s="13" t="s">
        <v>185</v>
      </c>
      <c r="G354" s="13" t="s">
        <v>186</v>
      </c>
      <c r="H354" s="13" t="s">
        <v>672</v>
      </c>
      <c r="I354" s="17" t="s">
        <v>107</v>
      </c>
      <c r="J354" s="13" t="s">
        <v>143</v>
      </c>
      <c r="K354" s="13"/>
      <c r="L354" s="13" t="s">
        <v>144</v>
      </c>
      <c r="M354" s="13" t="s">
        <v>193</v>
      </c>
      <c r="N354" s="13" t="s">
        <v>88</v>
      </c>
      <c r="O354" s="13">
        <v>0.0</v>
      </c>
      <c r="P354" s="18" t="s">
        <v>147</v>
      </c>
      <c r="Q354" s="19">
        <v>1.0</v>
      </c>
      <c r="R354" s="20">
        <v>0.0454545454545454</v>
      </c>
      <c r="S354" s="21">
        <v>33.0</v>
      </c>
      <c r="T354" s="21">
        <v>33.0</v>
      </c>
      <c r="U354" s="22">
        <v>206598.75</v>
      </c>
      <c r="V354" s="21">
        <v>3098.981249999996</v>
      </c>
      <c r="W354" s="13">
        <v>1883.0</v>
      </c>
      <c r="X354" s="13">
        <v>1.0</v>
      </c>
      <c r="Y354" s="13">
        <v>10.0</v>
      </c>
      <c r="Z354" s="13">
        <v>10.0</v>
      </c>
      <c r="AA354" s="13">
        <v>1.0</v>
      </c>
      <c r="AB354" s="13">
        <v>1.0</v>
      </c>
      <c r="AC354" s="21">
        <v>0.0</v>
      </c>
      <c r="AD354" s="21">
        <v>10.0</v>
      </c>
      <c r="AE354" s="13">
        <v>0.0</v>
      </c>
      <c r="AF354" s="13">
        <v>1.0</v>
      </c>
      <c r="AG354" s="13">
        <v>0.0</v>
      </c>
      <c r="AH354" s="13" t="b">
        <v>0</v>
      </c>
      <c r="AI354" s="13">
        <v>40.0</v>
      </c>
      <c r="AJ354" s="13" t="s">
        <v>169</v>
      </c>
      <c r="AK354" s="23" t="s">
        <v>673</v>
      </c>
      <c r="AL354" s="13" t="s">
        <v>528</v>
      </c>
      <c r="AM354" s="18" t="s">
        <v>151</v>
      </c>
    </row>
    <row r="355" ht="14.25" customHeight="1">
      <c r="A355" s="13" t="s">
        <v>895</v>
      </c>
      <c r="B355" s="14">
        <v>42254.0</v>
      </c>
      <c r="C355" s="15">
        <v>2015.0</v>
      </c>
      <c r="D355" s="15" t="s">
        <v>139</v>
      </c>
      <c r="E355" s="16">
        <v>9.0</v>
      </c>
      <c r="F355" s="13" t="s">
        <v>185</v>
      </c>
      <c r="G355" s="13" t="s">
        <v>186</v>
      </c>
      <c r="H355" s="13" t="s">
        <v>896</v>
      </c>
      <c r="I355" s="17" t="s">
        <v>107</v>
      </c>
      <c r="J355" s="13" t="s">
        <v>173</v>
      </c>
      <c r="K355" s="13" t="s">
        <v>897</v>
      </c>
      <c r="L355" s="13" t="s">
        <v>174</v>
      </c>
      <c r="M355" s="13" t="s">
        <v>193</v>
      </c>
      <c r="N355" s="13" t="s">
        <v>94</v>
      </c>
      <c r="O355" s="13">
        <v>0.0</v>
      </c>
      <c r="P355" s="18" t="s">
        <v>147</v>
      </c>
      <c r="Q355" s="19">
        <v>1.0</v>
      </c>
      <c r="R355" s="20">
        <v>0.0769230769230769</v>
      </c>
      <c r="S355" s="21">
        <v>19.0</v>
      </c>
      <c r="T355" s="21">
        <v>19.0</v>
      </c>
      <c r="U355" s="22">
        <v>28391.0</v>
      </c>
      <c r="V355" s="21">
        <v>414.9453846153845</v>
      </c>
      <c r="W355" s="13">
        <v>565.0</v>
      </c>
      <c r="X355" s="13">
        <v>1.0</v>
      </c>
      <c r="Y355" s="13">
        <v>10.0</v>
      </c>
      <c r="Z355" s="13">
        <v>6.0</v>
      </c>
      <c r="AA355" s="13">
        <v>1.0</v>
      </c>
      <c r="AB355" s="13">
        <v>1.0</v>
      </c>
      <c r="AC355" s="21">
        <v>0.0</v>
      </c>
      <c r="AD355" s="21">
        <v>0.0</v>
      </c>
      <c r="AE355" s="13">
        <v>0.0</v>
      </c>
      <c r="AF355" s="13">
        <v>0.0</v>
      </c>
      <c r="AG355" s="13">
        <v>0.0</v>
      </c>
      <c r="AH355" s="13" t="b">
        <v>0</v>
      </c>
      <c r="AI355" s="13">
        <v>28.0</v>
      </c>
      <c r="AJ355" s="13" t="s">
        <v>169</v>
      </c>
      <c r="AK355" s="23" t="s">
        <v>898</v>
      </c>
      <c r="AL355" s="13" t="s">
        <v>528</v>
      </c>
      <c r="AM355" s="18" t="s">
        <v>151</v>
      </c>
    </row>
    <row r="356" ht="14.25" customHeight="1">
      <c r="A356" s="13" t="s">
        <v>1077</v>
      </c>
      <c r="B356" s="14">
        <v>42256.0</v>
      </c>
      <c r="C356" s="15">
        <v>2015.0</v>
      </c>
      <c r="D356" s="15" t="s">
        <v>139</v>
      </c>
      <c r="E356" s="16">
        <v>9.0</v>
      </c>
      <c r="F356" s="13" t="s">
        <v>185</v>
      </c>
      <c r="G356" s="13" t="s">
        <v>186</v>
      </c>
      <c r="H356" s="13" t="s">
        <v>1078</v>
      </c>
      <c r="I356" s="17" t="s">
        <v>107</v>
      </c>
      <c r="J356" s="13" t="s">
        <v>525</v>
      </c>
      <c r="K356" s="13" t="s">
        <v>1079</v>
      </c>
      <c r="L356" s="13" t="s">
        <v>174</v>
      </c>
      <c r="M356" s="13" t="s">
        <v>168</v>
      </c>
      <c r="N356" s="13" t="s">
        <v>40</v>
      </c>
      <c r="O356" s="13">
        <v>0.0</v>
      </c>
      <c r="P356" s="18" t="s">
        <v>147</v>
      </c>
      <c r="Q356" s="19">
        <v>3.0</v>
      </c>
      <c r="R356" s="20">
        <v>1.0</v>
      </c>
      <c r="S356" s="21">
        <v>63.0</v>
      </c>
      <c r="T356" s="21">
        <v>189.0</v>
      </c>
      <c r="U356" s="22">
        <v>94159.68</v>
      </c>
      <c r="V356" s="21">
        <v>177961.79519999996</v>
      </c>
      <c r="W356" s="13">
        <v>470.0</v>
      </c>
      <c r="X356" s="13">
        <v>8.0</v>
      </c>
      <c r="Y356" s="13">
        <v>10.0</v>
      </c>
      <c r="Z356" s="13">
        <v>10.0</v>
      </c>
      <c r="AA356" s="13">
        <v>5.0</v>
      </c>
      <c r="AB356" s="13">
        <v>10.0</v>
      </c>
      <c r="AC356" s="21">
        <v>10.0</v>
      </c>
      <c r="AD356" s="21">
        <v>10.0</v>
      </c>
      <c r="AE356" s="13">
        <v>0.0</v>
      </c>
      <c r="AF356" s="13">
        <v>1.0</v>
      </c>
      <c r="AG356" s="13">
        <v>0.0</v>
      </c>
      <c r="AH356" s="13" t="b">
        <v>1</v>
      </c>
      <c r="AI356" s="13">
        <v>3.0</v>
      </c>
      <c r="AJ356" s="13" t="s">
        <v>163</v>
      </c>
      <c r="AK356" s="23" t="s">
        <v>1080</v>
      </c>
      <c r="AL356" s="13" t="s">
        <v>528</v>
      </c>
      <c r="AM356" s="18" t="s">
        <v>151</v>
      </c>
    </row>
    <row r="357" ht="14.25" customHeight="1">
      <c r="A357" s="13" t="s">
        <v>1081</v>
      </c>
      <c r="B357" s="14">
        <v>42255.0</v>
      </c>
      <c r="C357" s="15">
        <v>2015.0</v>
      </c>
      <c r="D357" s="15" t="s">
        <v>139</v>
      </c>
      <c r="E357" s="16">
        <v>9.0</v>
      </c>
      <c r="F357" s="13" t="s">
        <v>185</v>
      </c>
      <c r="G357" s="13" t="s">
        <v>186</v>
      </c>
      <c r="H357" s="13" t="s">
        <v>1082</v>
      </c>
      <c r="I357" s="17" t="s">
        <v>107</v>
      </c>
      <c r="J357" s="13" t="s">
        <v>525</v>
      </c>
      <c r="K357" s="13" t="s">
        <v>1079</v>
      </c>
      <c r="L357" s="13" t="s">
        <v>174</v>
      </c>
      <c r="M357" s="13" t="s">
        <v>168</v>
      </c>
      <c r="N357" s="13" t="s">
        <v>1083</v>
      </c>
      <c r="O357" s="13">
        <v>0.0</v>
      </c>
      <c r="P357" s="18" t="s">
        <v>147</v>
      </c>
      <c r="Q357" s="19">
        <v>3.0</v>
      </c>
      <c r="R357" s="20">
        <v>1.0</v>
      </c>
      <c r="S357" s="21">
        <v>48.0</v>
      </c>
      <c r="T357" s="21">
        <v>144.0</v>
      </c>
      <c r="U357" s="22">
        <v>51601.0</v>
      </c>
      <c r="V357" s="21">
        <v>74305.44</v>
      </c>
      <c r="W357" s="13">
        <v>339.0</v>
      </c>
      <c r="X357" s="13">
        <v>3.0</v>
      </c>
      <c r="Y357" s="13">
        <v>10.0</v>
      </c>
      <c r="Z357" s="13">
        <v>10.0</v>
      </c>
      <c r="AA357" s="13">
        <v>5.0</v>
      </c>
      <c r="AB357" s="13">
        <v>10.0</v>
      </c>
      <c r="AC357" s="21">
        <v>0.0</v>
      </c>
      <c r="AD357" s="21">
        <v>10.0</v>
      </c>
      <c r="AE357" s="13">
        <v>0.0</v>
      </c>
      <c r="AF357" s="13">
        <v>1.0</v>
      </c>
      <c r="AG357" s="13">
        <v>0.0</v>
      </c>
      <c r="AH357" s="13" t="b">
        <v>0</v>
      </c>
      <c r="AI357" s="13">
        <v>8.0</v>
      </c>
      <c r="AJ357" s="13" t="s">
        <v>194</v>
      </c>
      <c r="AK357" s="23" t="s">
        <v>1084</v>
      </c>
      <c r="AL357" s="13" t="s">
        <v>528</v>
      </c>
      <c r="AM357" s="18" t="s">
        <v>151</v>
      </c>
    </row>
    <row r="358" ht="14.25" customHeight="1">
      <c r="A358" s="13" t="s">
        <v>899</v>
      </c>
      <c r="B358" s="14">
        <v>42268.0</v>
      </c>
      <c r="C358" s="15">
        <v>2015.0</v>
      </c>
      <c r="D358" s="15" t="s">
        <v>139</v>
      </c>
      <c r="E358" s="16">
        <v>9.0</v>
      </c>
      <c r="F358" s="13" t="s">
        <v>185</v>
      </c>
      <c r="G358" s="13" t="s">
        <v>186</v>
      </c>
      <c r="H358" s="13" t="s">
        <v>900</v>
      </c>
      <c r="I358" s="17" t="s">
        <v>107</v>
      </c>
      <c r="J358" s="13" t="s">
        <v>615</v>
      </c>
      <c r="K358" s="13" t="s">
        <v>901</v>
      </c>
      <c r="L358" s="13" t="s">
        <v>174</v>
      </c>
      <c r="M358" s="13" t="s">
        <v>193</v>
      </c>
      <c r="N358" s="13" t="s">
        <v>261</v>
      </c>
      <c r="O358" s="13">
        <v>0.0</v>
      </c>
      <c r="P358" s="18" t="s">
        <v>147</v>
      </c>
      <c r="Q358" s="19">
        <v>1.0</v>
      </c>
      <c r="R358" s="20">
        <v>0.2</v>
      </c>
      <c r="S358" s="21">
        <v>22.0</v>
      </c>
      <c r="T358" s="21">
        <v>22.0</v>
      </c>
      <c r="U358" s="22">
        <v>28328.69</v>
      </c>
      <c r="V358" s="21">
        <v>1246.46236</v>
      </c>
      <c r="W358" s="13">
        <v>88.0</v>
      </c>
      <c r="X358" s="13">
        <v>1.0</v>
      </c>
      <c r="Y358" s="13">
        <v>10.0</v>
      </c>
      <c r="Z358" s="13">
        <v>0.0</v>
      </c>
      <c r="AA358" s="13">
        <v>1.0</v>
      </c>
      <c r="AB358" s="13">
        <v>10.0</v>
      </c>
      <c r="AC358" s="21">
        <v>0.0</v>
      </c>
      <c r="AD358" s="21">
        <v>0.0</v>
      </c>
      <c r="AE358" s="13">
        <v>0.0</v>
      </c>
      <c r="AF358" s="13">
        <v>0.0</v>
      </c>
      <c r="AG358" s="13">
        <v>0.0</v>
      </c>
      <c r="AH358" s="13" t="b">
        <v>0</v>
      </c>
      <c r="AI358" s="13">
        <v>20.0</v>
      </c>
      <c r="AJ358" s="13" t="s">
        <v>194</v>
      </c>
      <c r="AK358" s="23" t="s">
        <v>902</v>
      </c>
      <c r="AL358" s="13" t="s">
        <v>528</v>
      </c>
      <c r="AM358" s="18" t="s">
        <v>151</v>
      </c>
    </row>
    <row r="359" ht="14.25" customHeight="1">
      <c r="A359" s="13" t="s">
        <v>1085</v>
      </c>
      <c r="B359" s="14">
        <v>42258.0</v>
      </c>
      <c r="C359" s="15">
        <v>2015.0</v>
      </c>
      <c r="D359" s="15" t="s">
        <v>139</v>
      </c>
      <c r="E359" s="16">
        <v>9.0</v>
      </c>
      <c r="F359" s="13" t="s">
        <v>185</v>
      </c>
      <c r="G359" s="13" t="s">
        <v>186</v>
      </c>
      <c r="H359" s="13" t="s">
        <v>1086</v>
      </c>
      <c r="I359" s="17" t="s">
        <v>107</v>
      </c>
      <c r="J359" s="13" t="s">
        <v>615</v>
      </c>
      <c r="K359" s="13" t="s">
        <v>1075</v>
      </c>
      <c r="L359" s="13" t="s">
        <v>174</v>
      </c>
      <c r="M359" s="13" t="s">
        <v>145</v>
      </c>
      <c r="N359" s="13" t="s">
        <v>1087</v>
      </c>
      <c r="O359" s="13">
        <v>0.0</v>
      </c>
      <c r="P359" s="18" t="s">
        <v>147</v>
      </c>
      <c r="Q359" s="19">
        <v>1.0</v>
      </c>
      <c r="R359" s="20">
        <v>0.0666666666666666</v>
      </c>
      <c r="S359" s="21">
        <v>15.0</v>
      </c>
      <c r="T359" s="21">
        <v>15.0</v>
      </c>
      <c r="U359" s="22">
        <v>14700.0</v>
      </c>
      <c r="V359" s="21">
        <v>146.99999999999983</v>
      </c>
      <c r="W359" s="13">
        <v>0.0</v>
      </c>
      <c r="X359" s="13">
        <v>5.0</v>
      </c>
      <c r="Y359" s="13">
        <v>8.0</v>
      </c>
      <c r="Z359" s="13">
        <v>0.0</v>
      </c>
      <c r="AA359" s="13">
        <v>1.0</v>
      </c>
      <c r="AB359" s="13">
        <v>1.0</v>
      </c>
      <c r="AC359" s="21">
        <v>0.0</v>
      </c>
      <c r="AD359" s="21">
        <v>0.0</v>
      </c>
      <c r="AE359" s="13">
        <v>0.0</v>
      </c>
      <c r="AF359" s="13">
        <v>0.0</v>
      </c>
      <c r="AG359" s="13">
        <v>0.0</v>
      </c>
      <c r="AH359" s="13" t="b">
        <v>0</v>
      </c>
      <c r="AI359" s="13">
        <v>6.0</v>
      </c>
      <c r="AJ359" s="13" t="s">
        <v>437</v>
      </c>
      <c r="AK359" s="23" t="s">
        <v>1088</v>
      </c>
      <c r="AL359" s="13" t="s">
        <v>528</v>
      </c>
      <c r="AM359" s="18" t="s">
        <v>151</v>
      </c>
    </row>
    <row r="360" ht="14.25" customHeight="1">
      <c r="A360" s="13" t="s">
        <v>1089</v>
      </c>
      <c r="B360" s="14">
        <v>42249.0</v>
      </c>
      <c r="C360" s="15">
        <v>2015.0</v>
      </c>
      <c r="D360" s="15" t="s">
        <v>139</v>
      </c>
      <c r="E360" s="16">
        <v>9.0</v>
      </c>
      <c r="F360" s="13" t="s">
        <v>185</v>
      </c>
      <c r="G360" s="13" t="s">
        <v>186</v>
      </c>
      <c r="H360" s="13" t="s">
        <v>569</v>
      </c>
      <c r="I360" s="17" t="s">
        <v>107</v>
      </c>
      <c r="J360" s="13" t="s">
        <v>143</v>
      </c>
      <c r="K360" s="13"/>
      <c r="L360" s="13" t="s">
        <v>144</v>
      </c>
      <c r="M360" s="13" t="s">
        <v>193</v>
      </c>
      <c r="N360" s="13" t="s">
        <v>570</v>
      </c>
      <c r="O360" s="13">
        <v>0.0</v>
      </c>
      <c r="P360" s="18" t="s">
        <v>147</v>
      </c>
      <c r="Q360" s="19">
        <v>1.0</v>
      </c>
      <c r="R360" s="20">
        <v>0.166666666666666</v>
      </c>
      <c r="S360" s="21">
        <v>21.0</v>
      </c>
      <c r="T360" s="21">
        <v>21.0</v>
      </c>
      <c r="U360" s="22">
        <v>147684.3</v>
      </c>
      <c r="V360" s="21">
        <v>5168.950499999978</v>
      </c>
      <c r="W360" s="13">
        <v>283.0</v>
      </c>
      <c r="X360" s="13">
        <v>1.0</v>
      </c>
      <c r="Y360" s="13">
        <v>8.0</v>
      </c>
      <c r="Z360" s="13">
        <v>10.0</v>
      </c>
      <c r="AA360" s="13">
        <v>1.0</v>
      </c>
      <c r="AB360" s="13">
        <v>1.0</v>
      </c>
      <c r="AC360" s="21">
        <v>0.0</v>
      </c>
      <c r="AD360" s="21">
        <v>0.0</v>
      </c>
      <c r="AE360" s="13">
        <v>0.0</v>
      </c>
      <c r="AF360" s="13">
        <v>0.0</v>
      </c>
      <c r="AG360" s="13">
        <v>0.0</v>
      </c>
      <c r="AH360" s="13" t="b">
        <v>0</v>
      </c>
      <c r="AI360" s="13">
        <v>33.0</v>
      </c>
      <c r="AJ360" s="13" t="s">
        <v>942</v>
      </c>
      <c r="AK360" s="23" t="s">
        <v>1090</v>
      </c>
      <c r="AL360" s="13" t="s">
        <v>528</v>
      </c>
      <c r="AM360" s="18" t="s">
        <v>151</v>
      </c>
    </row>
    <row r="361" ht="14.25" customHeight="1">
      <c r="A361" s="13" t="s">
        <v>568</v>
      </c>
      <c r="B361" s="14">
        <v>42275.0</v>
      </c>
      <c r="C361" s="15">
        <v>2015.0</v>
      </c>
      <c r="D361" s="15" t="s">
        <v>139</v>
      </c>
      <c r="E361" s="16">
        <v>9.0</v>
      </c>
      <c r="F361" s="13" t="s">
        <v>185</v>
      </c>
      <c r="G361" s="13" t="s">
        <v>186</v>
      </c>
      <c r="H361" s="13" t="s">
        <v>569</v>
      </c>
      <c r="I361" s="17" t="s">
        <v>107</v>
      </c>
      <c r="J361" s="13" t="s">
        <v>143</v>
      </c>
      <c r="K361" s="13"/>
      <c r="L361" s="13" t="s">
        <v>167</v>
      </c>
      <c r="M361" s="13" t="s">
        <v>193</v>
      </c>
      <c r="N361" s="13" t="s">
        <v>570</v>
      </c>
      <c r="O361" s="13">
        <v>0.0</v>
      </c>
      <c r="P361" s="18" t="s">
        <v>147</v>
      </c>
      <c r="Q361" s="19">
        <v>1.0</v>
      </c>
      <c r="R361" s="20">
        <v>0.142857142857142</v>
      </c>
      <c r="S361" s="21">
        <v>23.0</v>
      </c>
      <c r="T361" s="21">
        <v>23.0</v>
      </c>
      <c r="U361" s="22">
        <v>154468.4</v>
      </c>
      <c r="V361" s="21">
        <v>5075.390285714256</v>
      </c>
      <c r="W361" s="13">
        <v>296.0</v>
      </c>
      <c r="X361" s="13">
        <v>1.0</v>
      </c>
      <c r="Y361" s="13">
        <v>10.0</v>
      </c>
      <c r="Z361" s="13">
        <v>10.0</v>
      </c>
      <c r="AA361" s="13">
        <v>1.0</v>
      </c>
      <c r="AB361" s="13">
        <v>1.0</v>
      </c>
      <c r="AC361" s="21">
        <v>0.0</v>
      </c>
      <c r="AD361" s="21">
        <v>0.0</v>
      </c>
      <c r="AE361" s="13">
        <v>0.0</v>
      </c>
      <c r="AF361" s="13">
        <v>0.0</v>
      </c>
      <c r="AG361" s="13">
        <v>0.0</v>
      </c>
      <c r="AH361" s="13" t="b">
        <v>0</v>
      </c>
      <c r="AI361" s="13">
        <v>33.0</v>
      </c>
      <c r="AJ361" s="13" t="s">
        <v>194</v>
      </c>
      <c r="AK361" s="23" t="s">
        <v>571</v>
      </c>
      <c r="AL361" s="13" t="s">
        <v>528</v>
      </c>
      <c r="AM361" s="18" t="s">
        <v>151</v>
      </c>
    </row>
    <row r="362" ht="14.25" customHeight="1">
      <c r="A362" s="13" t="s">
        <v>681</v>
      </c>
      <c r="B362" s="14">
        <v>42272.0</v>
      </c>
      <c r="C362" s="15">
        <v>2015.0</v>
      </c>
      <c r="D362" s="15" t="s">
        <v>139</v>
      </c>
      <c r="E362" s="16">
        <v>9.0</v>
      </c>
      <c r="F362" s="13" t="s">
        <v>185</v>
      </c>
      <c r="G362" s="13" t="s">
        <v>186</v>
      </c>
      <c r="H362" s="13" t="s">
        <v>682</v>
      </c>
      <c r="I362" s="17" t="s">
        <v>107</v>
      </c>
      <c r="J362" s="13" t="s">
        <v>143</v>
      </c>
      <c r="K362" s="13" t="s">
        <v>663</v>
      </c>
      <c r="L362" s="13" t="s">
        <v>144</v>
      </c>
      <c r="M362" s="13" t="s">
        <v>145</v>
      </c>
      <c r="N362" s="13" t="s">
        <v>4</v>
      </c>
      <c r="O362" s="13">
        <v>0.0</v>
      </c>
      <c r="P362" s="18" t="s">
        <v>147</v>
      </c>
      <c r="Q362" s="19">
        <v>1.0</v>
      </c>
      <c r="R362" s="20">
        <v>0.05</v>
      </c>
      <c r="S362" s="21">
        <v>28.0</v>
      </c>
      <c r="T362" s="21">
        <v>28.0</v>
      </c>
      <c r="U362" s="22">
        <v>22400.0</v>
      </c>
      <c r="V362" s="21">
        <v>313.6</v>
      </c>
      <c r="W362" s="13">
        <v>0.0</v>
      </c>
      <c r="X362" s="13">
        <v>6.0</v>
      </c>
      <c r="Y362" s="13">
        <v>10.0</v>
      </c>
      <c r="Z362" s="13">
        <v>10.0</v>
      </c>
      <c r="AA362" s="13">
        <v>1.0</v>
      </c>
      <c r="AB362" s="13">
        <v>1.0</v>
      </c>
      <c r="AC362" s="21">
        <v>0.0</v>
      </c>
      <c r="AD362" s="21">
        <v>0.0</v>
      </c>
      <c r="AE362" s="13">
        <v>0.0</v>
      </c>
      <c r="AF362" s="13">
        <v>0.0</v>
      </c>
      <c r="AG362" s="13">
        <v>0.0</v>
      </c>
      <c r="AH362" s="13" t="b">
        <v>0</v>
      </c>
      <c r="AI362" s="13">
        <v>5.0</v>
      </c>
      <c r="AJ362" s="13" t="s">
        <v>194</v>
      </c>
      <c r="AK362" s="23" t="s">
        <v>683</v>
      </c>
      <c r="AL362" s="13" t="s">
        <v>528</v>
      </c>
      <c r="AM362" s="18" t="s">
        <v>151</v>
      </c>
    </row>
    <row r="363" ht="14.25" customHeight="1">
      <c r="A363" s="13" t="s">
        <v>1091</v>
      </c>
      <c r="B363" s="14">
        <v>42266.0</v>
      </c>
      <c r="C363" s="15">
        <v>2015.0</v>
      </c>
      <c r="D363" s="15" t="s">
        <v>139</v>
      </c>
      <c r="E363" s="16">
        <v>9.0</v>
      </c>
      <c r="F363" s="13" t="s">
        <v>185</v>
      </c>
      <c r="G363" s="13" t="s">
        <v>186</v>
      </c>
      <c r="H363" s="13" t="s">
        <v>1092</v>
      </c>
      <c r="I363" s="17" t="s">
        <v>107</v>
      </c>
      <c r="J363" s="13" t="s">
        <v>206</v>
      </c>
      <c r="K363" s="13" t="s">
        <v>1057</v>
      </c>
      <c r="L363" s="13" t="s">
        <v>192</v>
      </c>
      <c r="M363" s="13" t="s">
        <v>145</v>
      </c>
      <c r="N363" s="13" t="s">
        <v>469</v>
      </c>
      <c r="O363" s="13">
        <v>0.0</v>
      </c>
      <c r="P363" s="18" t="s">
        <v>147</v>
      </c>
      <c r="Q363" s="19">
        <v>1.0</v>
      </c>
      <c r="R363" s="20">
        <v>0.1</v>
      </c>
      <c r="S363" s="21">
        <v>28.0</v>
      </c>
      <c r="T363" s="21">
        <v>28.0</v>
      </c>
      <c r="U363" s="22">
        <v>16800.0</v>
      </c>
      <c r="V363" s="21">
        <v>470.40000000000003</v>
      </c>
      <c r="W363" s="13">
        <v>0.0</v>
      </c>
      <c r="X363" s="13">
        <v>6.0</v>
      </c>
      <c r="Y363" s="13">
        <v>10.0</v>
      </c>
      <c r="Z363" s="13">
        <v>0.0</v>
      </c>
      <c r="AA363" s="13">
        <v>1.0</v>
      </c>
      <c r="AB363" s="13">
        <v>1.0</v>
      </c>
      <c r="AC363" s="21">
        <v>0.0</v>
      </c>
      <c r="AD363" s="21">
        <v>10.0</v>
      </c>
      <c r="AE363" s="13">
        <v>0.0</v>
      </c>
      <c r="AF363" s="13">
        <v>1.0</v>
      </c>
      <c r="AG363" s="13">
        <v>0.0</v>
      </c>
      <c r="AH363" s="13" t="b">
        <v>0</v>
      </c>
      <c r="AI363" s="13">
        <v>5.0</v>
      </c>
      <c r="AJ363" s="13" t="s">
        <v>194</v>
      </c>
      <c r="AK363" s="23" t="s">
        <v>1093</v>
      </c>
      <c r="AL363" s="13" t="s">
        <v>528</v>
      </c>
      <c r="AM363" s="18" t="s">
        <v>151</v>
      </c>
    </row>
    <row r="364" ht="14.25" customHeight="1">
      <c r="A364" s="13" t="s">
        <v>1094</v>
      </c>
      <c r="B364" s="14">
        <v>42267.0</v>
      </c>
      <c r="C364" s="15">
        <v>2015.0</v>
      </c>
      <c r="D364" s="15" t="s">
        <v>139</v>
      </c>
      <c r="E364" s="16">
        <v>9.0</v>
      </c>
      <c r="F364" s="13" t="s">
        <v>185</v>
      </c>
      <c r="G364" s="13" t="s">
        <v>186</v>
      </c>
      <c r="H364" s="13" t="s">
        <v>1095</v>
      </c>
      <c r="I364" s="17" t="s">
        <v>107</v>
      </c>
      <c r="J364" s="13" t="s">
        <v>206</v>
      </c>
      <c r="K364" s="13" t="s">
        <v>1057</v>
      </c>
      <c r="L364" s="13" t="s">
        <v>192</v>
      </c>
      <c r="M364" s="13" t="s">
        <v>168</v>
      </c>
      <c r="N364" s="13" t="s">
        <v>32</v>
      </c>
      <c r="O364" s="13">
        <v>0.0</v>
      </c>
      <c r="P364" s="18" t="s">
        <v>147</v>
      </c>
      <c r="Q364" s="19">
        <v>1.0</v>
      </c>
      <c r="R364" s="20">
        <v>0.1</v>
      </c>
      <c r="S364" s="21">
        <v>23.0</v>
      </c>
      <c r="T364" s="21">
        <v>23.0</v>
      </c>
      <c r="U364" s="22">
        <v>27601.0</v>
      </c>
      <c r="V364" s="21">
        <v>634.8230000000001</v>
      </c>
      <c r="W364" s="13">
        <v>340.0</v>
      </c>
      <c r="X364" s="13">
        <v>1.0</v>
      </c>
      <c r="Y364" s="13">
        <v>10.0</v>
      </c>
      <c r="Z364" s="13">
        <v>0.0</v>
      </c>
      <c r="AA364" s="13">
        <v>1.0</v>
      </c>
      <c r="AB364" s="13">
        <v>1.0</v>
      </c>
      <c r="AC364" s="21">
        <v>0.0</v>
      </c>
      <c r="AD364" s="21">
        <v>10.0</v>
      </c>
      <c r="AE364" s="13">
        <v>0.0</v>
      </c>
      <c r="AF364" s="13">
        <v>1.0</v>
      </c>
      <c r="AG364" s="13">
        <v>0.0</v>
      </c>
      <c r="AH364" s="13" t="b">
        <v>0</v>
      </c>
      <c r="AI364" s="13">
        <v>11.0</v>
      </c>
      <c r="AJ364" s="13" t="s">
        <v>163</v>
      </c>
      <c r="AK364" s="23" t="s">
        <v>1096</v>
      </c>
      <c r="AL364" s="13" t="s">
        <v>528</v>
      </c>
      <c r="AM364" s="18" t="s">
        <v>151</v>
      </c>
    </row>
    <row r="365" ht="14.25" customHeight="1">
      <c r="A365" s="13" t="s">
        <v>1097</v>
      </c>
      <c r="B365" s="14">
        <v>42248.0</v>
      </c>
      <c r="C365" s="15">
        <v>2015.0</v>
      </c>
      <c r="D365" s="15" t="s">
        <v>139</v>
      </c>
      <c r="E365" s="16">
        <v>9.0</v>
      </c>
      <c r="F365" s="13" t="s">
        <v>185</v>
      </c>
      <c r="G365" s="13" t="s">
        <v>186</v>
      </c>
      <c r="H365" s="13" t="s">
        <v>1098</v>
      </c>
      <c r="I365" s="17" t="s">
        <v>107</v>
      </c>
      <c r="J365" s="13" t="s">
        <v>206</v>
      </c>
      <c r="K365" s="13" t="s">
        <v>1057</v>
      </c>
      <c r="L365" s="13" t="s">
        <v>192</v>
      </c>
      <c r="M365" s="13" t="s">
        <v>168</v>
      </c>
      <c r="N365" s="13" t="s">
        <v>1083</v>
      </c>
      <c r="O365" s="13">
        <v>0.0</v>
      </c>
      <c r="P365" s="18" t="s">
        <v>147</v>
      </c>
      <c r="Q365" s="19">
        <v>1.0</v>
      </c>
      <c r="R365" s="20">
        <v>0.1</v>
      </c>
      <c r="S365" s="21">
        <v>23.0</v>
      </c>
      <c r="T365" s="21">
        <v>23.0</v>
      </c>
      <c r="U365" s="22">
        <v>55036.8</v>
      </c>
      <c r="V365" s="21">
        <v>1265.8464000000001</v>
      </c>
      <c r="W365" s="13">
        <v>364.0</v>
      </c>
      <c r="X365" s="13">
        <v>3.0</v>
      </c>
      <c r="Y365" s="13">
        <v>8.0</v>
      </c>
      <c r="Z365" s="13">
        <v>6.0</v>
      </c>
      <c r="AA365" s="13">
        <v>1.0</v>
      </c>
      <c r="AB365" s="13">
        <v>5.0</v>
      </c>
      <c r="AC365" s="21">
        <v>0.0</v>
      </c>
      <c r="AD365" s="21">
        <v>0.0</v>
      </c>
      <c r="AE365" s="13">
        <v>0.0</v>
      </c>
      <c r="AF365" s="13">
        <v>0.0</v>
      </c>
      <c r="AG365" s="13">
        <v>0.0</v>
      </c>
      <c r="AH365" s="13" t="b">
        <v>0</v>
      </c>
      <c r="AI365" s="13">
        <v>8.0</v>
      </c>
      <c r="AJ365" s="13" t="s">
        <v>942</v>
      </c>
      <c r="AK365" s="23" t="s">
        <v>1099</v>
      </c>
      <c r="AL365" s="13" t="s">
        <v>528</v>
      </c>
      <c r="AM365" s="18" t="s">
        <v>151</v>
      </c>
    </row>
    <row r="366" ht="14.25" customHeight="1">
      <c r="A366" s="13" t="s">
        <v>1100</v>
      </c>
      <c r="B366" s="14">
        <v>42262.0</v>
      </c>
      <c r="C366" s="15">
        <v>2015.0</v>
      </c>
      <c r="D366" s="15" t="s">
        <v>139</v>
      </c>
      <c r="E366" s="16">
        <v>9.0</v>
      </c>
      <c r="F366" s="13" t="s">
        <v>185</v>
      </c>
      <c r="G366" s="13" t="s">
        <v>186</v>
      </c>
      <c r="H366" s="13" t="s">
        <v>1101</v>
      </c>
      <c r="I366" s="17" t="s">
        <v>107</v>
      </c>
      <c r="J366" s="13" t="s">
        <v>143</v>
      </c>
      <c r="K366" s="13" t="s">
        <v>526</v>
      </c>
      <c r="L366" s="13" t="s">
        <v>144</v>
      </c>
      <c r="M366" s="13" t="s">
        <v>193</v>
      </c>
      <c r="N366" s="13" t="s">
        <v>88</v>
      </c>
      <c r="O366" s="13">
        <v>0.0</v>
      </c>
      <c r="P366" s="18" t="s">
        <v>147</v>
      </c>
      <c r="Q366" s="19">
        <v>1.0</v>
      </c>
      <c r="R366" s="20">
        <v>0.05</v>
      </c>
      <c r="S366" s="21">
        <v>21.0</v>
      </c>
      <c r="T366" s="21">
        <v>21.0</v>
      </c>
      <c r="U366" s="22">
        <v>507664.58</v>
      </c>
      <c r="V366" s="21">
        <v>5330.4780900000005</v>
      </c>
      <c r="W366" s="13">
        <v>4627.0</v>
      </c>
      <c r="X366" s="13">
        <v>1.0</v>
      </c>
      <c r="Y366" s="13">
        <v>8.0</v>
      </c>
      <c r="Z366" s="13">
        <v>10.0</v>
      </c>
      <c r="AA366" s="13">
        <v>1.0</v>
      </c>
      <c r="AB366" s="13">
        <v>1.0</v>
      </c>
      <c r="AC366" s="21">
        <v>0.0</v>
      </c>
      <c r="AD366" s="21">
        <v>0.0</v>
      </c>
      <c r="AE366" s="13">
        <v>0.0</v>
      </c>
      <c r="AF366" s="13">
        <v>0.0</v>
      </c>
      <c r="AG366" s="13">
        <v>0.0</v>
      </c>
      <c r="AH366" s="13" t="b">
        <v>0</v>
      </c>
      <c r="AI366" s="13">
        <v>140.0</v>
      </c>
      <c r="AJ366" s="13" t="s">
        <v>437</v>
      </c>
      <c r="AK366" s="23" t="s">
        <v>1102</v>
      </c>
      <c r="AL366" s="13" t="s">
        <v>528</v>
      </c>
      <c r="AM366" s="18" t="s">
        <v>151</v>
      </c>
    </row>
    <row r="367" ht="14.25" customHeight="1">
      <c r="A367" s="13" t="s">
        <v>1103</v>
      </c>
      <c r="B367" s="14">
        <v>42261.0</v>
      </c>
      <c r="C367" s="15">
        <v>2015.0</v>
      </c>
      <c r="D367" s="15" t="s">
        <v>139</v>
      </c>
      <c r="E367" s="16">
        <v>9.0</v>
      </c>
      <c r="F367" s="13" t="s">
        <v>185</v>
      </c>
      <c r="G367" s="13" t="s">
        <v>186</v>
      </c>
      <c r="H367" s="13" t="s">
        <v>1104</v>
      </c>
      <c r="I367" s="17" t="s">
        <v>107</v>
      </c>
      <c r="J367" s="13" t="s">
        <v>525</v>
      </c>
      <c r="K367" s="13" t="s">
        <v>663</v>
      </c>
      <c r="L367" s="13" t="s">
        <v>144</v>
      </c>
      <c r="M367" s="13" t="s">
        <v>193</v>
      </c>
      <c r="N367" s="13" t="s">
        <v>30</v>
      </c>
      <c r="O367" s="13">
        <v>0.0</v>
      </c>
      <c r="P367" s="18" t="s">
        <v>147</v>
      </c>
      <c r="Q367" s="19">
        <v>3.0</v>
      </c>
      <c r="R367" s="20">
        <v>1.0</v>
      </c>
      <c r="S367" s="21">
        <v>61.0</v>
      </c>
      <c r="T367" s="21">
        <v>183.0</v>
      </c>
      <c r="U367" s="22">
        <v>1037538.0</v>
      </c>
      <c r="V367" s="21">
        <v>1898694.54</v>
      </c>
      <c r="W367" s="13">
        <v>3223.0</v>
      </c>
      <c r="X367" s="13">
        <v>10.0</v>
      </c>
      <c r="Y367" s="13">
        <v>10.0</v>
      </c>
      <c r="Z367" s="13">
        <v>10.0</v>
      </c>
      <c r="AA367" s="13">
        <v>10.0</v>
      </c>
      <c r="AB367" s="13">
        <v>1.0</v>
      </c>
      <c r="AC367" s="21">
        <v>0.0</v>
      </c>
      <c r="AD367" s="21">
        <v>20.0</v>
      </c>
      <c r="AE367" s="13">
        <v>0.0</v>
      </c>
      <c r="AF367" s="13">
        <v>2.0</v>
      </c>
      <c r="AG367" s="13">
        <v>0.0</v>
      </c>
      <c r="AH367" s="13" t="b">
        <v>0</v>
      </c>
      <c r="AI367" s="13">
        <v>1.0</v>
      </c>
      <c r="AJ367" s="13" t="s">
        <v>194</v>
      </c>
      <c r="AK367" s="23" t="s">
        <v>1105</v>
      </c>
      <c r="AL367" s="13" t="s">
        <v>528</v>
      </c>
      <c r="AM367" s="18" t="s">
        <v>151</v>
      </c>
    </row>
    <row r="368" ht="14.25" customHeight="1">
      <c r="A368" s="13" t="s">
        <v>948</v>
      </c>
      <c r="B368" s="14">
        <v>42272.0</v>
      </c>
      <c r="C368" s="15">
        <v>2015.0</v>
      </c>
      <c r="D368" s="15" t="s">
        <v>139</v>
      </c>
      <c r="E368" s="16">
        <v>9.0</v>
      </c>
      <c r="F368" s="13" t="s">
        <v>185</v>
      </c>
      <c r="G368" s="13" t="s">
        <v>186</v>
      </c>
      <c r="H368" s="13" t="s">
        <v>949</v>
      </c>
      <c r="I368" s="17" t="s">
        <v>107</v>
      </c>
      <c r="J368" s="13" t="s">
        <v>143</v>
      </c>
      <c r="K368" s="13" t="s">
        <v>663</v>
      </c>
      <c r="L368" s="13" t="s">
        <v>144</v>
      </c>
      <c r="M368" s="13" t="s">
        <v>168</v>
      </c>
      <c r="N368" s="13" t="s">
        <v>91</v>
      </c>
      <c r="O368" s="13">
        <v>0.0</v>
      </c>
      <c r="P368" s="18" t="s">
        <v>147</v>
      </c>
      <c r="Q368" s="19">
        <v>1.0</v>
      </c>
      <c r="R368" s="20">
        <v>0.25</v>
      </c>
      <c r="S368" s="21">
        <v>23.0</v>
      </c>
      <c r="T368" s="21">
        <v>23.0</v>
      </c>
      <c r="U368" s="22">
        <v>246768.0</v>
      </c>
      <c r="V368" s="21">
        <v>14189.16</v>
      </c>
      <c r="W368" s="13">
        <v>1430.0</v>
      </c>
      <c r="X368" s="13">
        <v>1.0</v>
      </c>
      <c r="Y368" s="13">
        <v>10.0</v>
      </c>
      <c r="Z368" s="13">
        <v>10.0</v>
      </c>
      <c r="AA368" s="13">
        <v>1.0</v>
      </c>
      <c r="AB368" s="13">
        <v>1.0</v>
      </c>
      <c r="AC368" s="21">
        <v>0.0</v>
      </c>
      <c r="AD368" s="21">
        <v>0.0</v>
      </c>
      <c r="AE368" s="13">
        <v>0.0</v>
      </c>
      <c r="AF368" s="13">
        <v>0.0</v>
      </c>
      <c r="AG368" s="13">
        <v>0.0</v>
      </c>
      <c r="AH368" s="13" t="b">
        <v>0</v>
      </c>
      <c r="AI368" s="13">
        <v>16.0</v>
      </c>
      <c r="AJ368" s="13" t="s">
        <v>194</v>
      </c>
      <c r="AK368" s="23" t="s">
        <v>950</v>
      </c>
      <c r="AL368" s="13" t="s">
        <v>528</v>
      </c>
      <c r="AM368" s="18" t="s">
        <v>151</v>
      </c>
    </row>
    <row r="369" ht="14.25" customHeight="1">
      <c r="A369" s="13" t="s">
        <v>702</v>
      </c>
      <c r="B369" s="14">
        <v>42265.0</v>
      </c>
      <c r="C369" s="15">
        <v>2015.0</v>
      </c>
      <c r="D369" s="15" t="s">
        <v>139</v>
      </c>
      <c r="E369" s="16">
        <v>9.0</v>
      </c>
      <c r="F369" s="13" t="s">
        <v>185</v>
      </c>
      <c r="G369" s="13" t="s">
        <v>186</v>
      </c>
      <c r="H369" s="13" t="s">
        <v>703</v>
      </c>
      <c r="I369" s="17" t="s">
        <v>107</v>
      </c>
      <c r="J369" s="13" t="s">
        <v>143</v>
      </c>
      <c r="K369" s="13" t="s">
        <v>704</v>
      </c>
      <c r="L369" s="13" t="s">
        <v>221</v>
      </c>
      <c r="M369" s="13" t="s">
        <v>145</v>
      </c>
      <c r="N369" s="13" t="s">
        <v>225</v>
      </c>
      <c r="O369" s="13">
        <v>0.0</v>
      </c>
      <c r="P369" s="18" t="s">
        <v>147</v>
      </c>
      <c r="Q369" s="19">
        <v>1.0</v>
      </c>
      <c r="R369" s="20">
        <v>0.0714285714285714</v>
      </c>
      <c r="S369" s="21">
        <v>38.0</v>
      </c>
      <c r="T369" s="21">
        <v>38.0</v>
      </c>
      <c r="U369" s="22">
        <v>11200.0</v>
      </c>
      <c r="V369" s="21">
        <v>303.9999999999999</v>
      </c>
      <c r="W369" s="13">
        <v>0.0</v>
      </c>
      <c r="X369" s="13">
        <v>6.0</v>
      </c>
      <c r="Y369" s="13">
        <v>10.0</v>
      </c>
      <c r="Z369" s="13">
        <v>6.0</v>
      </c>
      <c r="AA369" s="13">
        <v>1.0</v>
      </c>
      <c r="AB369" s="13">
        <v>5.0</v>
      </c>
      <c r="AC369" s="21">
        <v>0.0</v>
      </c>
      <c r="AD369" s="21">
        <v>10.0</v>
      </c>
      <c r="AE369" s="13">
        <v>0.0</v>
      </c>
      <c r="AF369" s="13">
        <v>1.0</v>
      </c>
      <c r="AG369" s="13">
        <v>0.0</v>
      </c>
      <c r="AH369" s="13" t="b">
        <v>0</v>
      </c>
      <c r="AI369" s="13">
        <v>5.0</v>
      </c>
      <c r="AJ369" s="13" t="s">
        <v>194</v>
      </c>
      <c r="AK369" s="23" t="s">
        <v>705</v>
      </c>
      <c r="AL369" s="13" t="s">
        <v>528</v>
      </c>
      <c r="AM369" s="18" t="s">
        <v>151</v>
      </c>
    </row>
    <row r="370" ht="14.25" customHeight="1">
      <c r="A370" s="13" t="s">
        <v>1106</v>
      </c>
      <c r="B370" s="14">
        <v>42268.0</v>
      </c>
      <c r="C370" s="15">
        <v>2015.0</v>
      </c>
      <c r="D370" s="15" t="s">
        <v>139</v>
      </c>
      <c r="E370" s="16">
        <v>9.0</v>
      </c>
      <c r="F370" s="13" t="s">
        <v>185</v>
      </c>
      <c r="G370" s="13" t="s">
        <v>186</v>
      </c>
      <c r="H370" s="13" t="s">
        <v>1107</v>
      </c>
      <c r="I370" s="17" t="s">
        <v>107</v>
      </c>
      <c r="J370" s="13" t="s">
        <v>525</v>
      </c>
      <c r="K370" s="13" t="s">
        <v>663</v>
      </c>
      <c r="L370" s="13" t="s">
        <v>144</v>
      </c>
      <c r="M370" s="13" t="s">
        <v>193</v>
      </c>
      <c r="N370" s="13" t="s">
        <v>349</v>
      </c>
      <c r="O370" s="13">
        <v>0.0</v>
      </c>
      <c r="P370" s="18" t="s">
        <v>147</v>
      </c>
      <c r="Q370" s="19">
        <v>3.0</v>
      </c>
      <c r="R370" s="20">
        <v>1.0</v>
      </c>
      <c r="S370" s="21">
        <v>55.0</v>
      </c>
      <c r="T370" s="21">
        <v>165.0</v>
      </c>
      <c r="U370" s="22">
        <v>445887.0</v>
      </c>
      <c r="V370" s="21">
        <v>735713.5499999999</v>
      </c>
      <c r="W370" s="13">
        <v>2966.0</v>
      </c>
      <c r="X370" s="13">
        <v>10.0</v>
      </c>
      <c r="Y370" s="13">
        <v>10.0</v>
      </c>
      <c r="Z370" s="13">
        <v>10.0</v>
      </c>
      <c r="AA370" s="13">
        <v>4.0</v>
      </c>
      <c r="AB370" s="13">
        <v>1.0</v>
      </c>
      <c r="AC370" s="21">
        <v>0.0</v>
      </c>
      <c r="AD370" s="21">
        <v>20.0</v>
      </c>
      <c r="AE370" s="13">
        <v>0.0</v>
      </c>
      <c r="AF370" s="13">
        <v>2.0</v>
      </c>
      <c r="AG370" s="13">
        <v>0.0</v>
      </c>
      <c r="AH370" s="13" t="b">
        <v>0</v>
      </c>
      <c r="AI370" s="13">
        <v>1.0</v>
      </c>
      <c r="AJ370" s="13" t="s">
        <v>194</v>
      </c>
      <c r="AK370" s="23" t="s">
        <v>1108</v>
      </c>
      <c r="AL370" s="13" t="s">
        <v>528</v>
      </c>
      <c r="AM370" s="18" t="s">
        <v>151</v>
      </c>
    </row>
    <row r="371" ht="14.25" customHeight="1">
      <c r="A371" s="13" t="s">
        <v>1109</v>
      </c>
      <c r="B371" s="14">
        <v>42250.0</v>
      </c>
      <c r="C371" s="15">
        <v>2015.0</v>
      </c>
      <c r="D371" s="15" t="s">
        <v>139</v>
      </c>
      <c r="E371" s="16">
        <v>9.0</v>
      </c>
      <c r="F371" s="13" t="s">
        <v>185</v>
      </c>
      <c r="G371" s="13" t="s">
        <v>186</v>
      </c>
      <c r="H371" s="13" t="s">
        <v>1110</v>
      </c>
      <c r="I371" s="17" t="s">
        <v>107</v>
      </c>
      <c r="J371" s="13" t="s">
        <v>615</v>
      </c>
      <c r="K371" s="13" t="s">
        <v>1075</v>
      </c>
      <c r="L371" s="13" t="s">
        <v>174</v>
      </c>
      <c r="M371" s="13" t="s">
        <v>145</v>
      </c>
      <c r="N371" s="13" t="s">
        <v>54</v>
      </c>
      <c r="O371" s="13">
        <v>0.0</v>
      </c>
      <c r="P371" s="18" t="s">
        <v>285</v>
      </c>
      <c r="Q371" s="19">
        <v>-1.0</v>
      </c>
      <c r="R371" s="20">
        <v>0.0714285714285714</v>
      </c>
      <c r="S371" s="21">
        <v>15.0</v>
      </c>
      <c r="T371" s="21">
        <v>-15.0</v>
      </c>
      <c r="U371" s="22">
        <v>14000.0</v>
      </c>
      <c r="V371" s="21">
        <v>-149.99999999999991</v>
      </c>
      <c r="W371" s="13">
        <v>0.0</v>
      </c>
      <c r="X371" s="13">
        <v>3.0</v>
      </c>
      <c r="Y371" s="13">
        <v>10.0</v>
      </c>
      <c r="Z371" s="13">
        <v>0.0</v>
      </c>
      <c r="AA371" s="13">
        <v>1.0</v>
      </c>
      <c r="AB371" s="13">
        <v>1.0</v>
      </c>
      <c r="AC371" s="21">
        <v>0.0</v>
      </c>
      <c r="AD371" s="21">
        <v>0.0</v>
      </c>
      <c r="AE371" s="13">
        <v>0.0</v>
      </c>
      <c r="AF371" s="13">
        <v>0.0</v>
      </c>
      <c r="AG371" s="13">
        <v>0.0</v>
      </c>
      <c r="AH371" s="13" t="b">
        <v>0</v>
      </c>
      <c r="AI371" s="13">
        <v>8.0</v>
      </c>
      <c r="AJ371" s="13" t="s">
        <v>194</v>
      </c>
      <c r="AK371" s="23" t="s">
        <v>1111</v>
      </c>
      <c r="AL371" s="13" t="s">
        <v>528</v>
      </c>
      <c r="AM371" s="18" t="s">
        <v>151</v>
      </c>
    </row>
    <row r="372" ht="14.25" customHeight="1">
      <c r="A372" s="13" t="s">
        <v>1112</v>
      </c>
      <c r="B372" s="14">
        <v>42262.0</v>
      </c>
      <c r="C372" s="15">
        <v>2015.0</v>
      </c>
      <c r="D372" s="15" t="s">
        <v>139</v>
      </c>
      <c r="E372" s="16">
        <v>9.0</v>
      </c>
      <c r="F372" s="13" t="s">
        <v>185</v>
      </c>
      <c r="G372" s="13" t="s">
        <v>186</v>
      </c>
      <c r="H372" s="13" t="s">
        <v>1113</v>
      </c>
      <c r="I372" s="17" t="s">
        <v>107</v>
      </c>
      <c r="J372" s="13" t="s">
        <v>615</v>
      </c>
      <c r="K372" s="13" t="s">
        <v>1075</v>
      </c>
      <c r="L372" s="13" t="s">
        <v>174</v>
      </c>
      <c r="M372" s="13" t="s">
        <v>145</v>
      </c>
      <c r="N372" s="13" t="s">
        <v>54</v>
      </c>
      <c r="O372" s="13">
        <v>0.0</v>
      </c>
      <c r="P372" s="18" t="s">
        <v>147</v>
      </c>
      <c r="Q372" s="19">
        <v>1.0</v>
      </c>
      <c r="R372" s="20">
        <v>0.0833333333333333</v>
      </c>
      <c r="S372" s="21">
        <v>15.0</v>
      </c>
      <c r="T372" s="21">
        <v>15.0</v>
      </c>
      <c r="U372" s="22">
        <v>14000.0</v>
      </c>
      <c r="V372" s="21">
        <v>174.99999999999994</v>
      </c>
      <c r="W372" s="13">
        <v>0.0</v>
      </c>
      <c r="X372" s="13">
        <v>3.0</v>
      </c>
      <c r="Y372" s="13">
        <v>10.0</v>
      </c>
      <c r="Z372" s="13">
        <v>0.0</v>
      </c>
      <c r="AA372" s="13">
        <v>1.0</v>
      </c>
      <c r="AB372" s="13">
        <v>1.0</v>
      </c>
      <c r="AC372" s="21">
        <v>0.0</v>
      </c>
      <c r="AD372" s="21">
        <v>0.0</v>
      </c>
      <c r="AE372" s="13">
        <v>0.0</v>
      </c>
      <c r="AF372" s="13">
        <v>0.0</v>
      </c>
      <c r="AG372" s="13">
        <v>0.0</v>
      </c>
      <c r="AH372" s="13" t="b">
        <v>0</v>
      </c>
      <c r="AI372" s="13">
        <v>8.0</v>
      </c>
      <c r="AJ372" s="13" t="s">
        <v>194</v>
      </c>
      <c r="AK372" s="23" t="s">
        <v>1114</v>
      </c>
      <c r="AL372" s="13" t="s">
        <v>528</v>
      </c>
      <c r="AM372" s="18" t="s">
        <v>151</v>
      </c>
    </row>
    <row r="373" ht="14.25" customHeight="1">
      <c r="A373" s="13" t="s">
        <v>1115</v>
      </c>
      <c r="B373" s="14">
        <v>42248.0</v>
      </c>
      <c r="C373" s="15">
        <v>2015.0</v>
      </c>
      <c r="D373" s="15" t="s">
        <v>139</v>
      </c>
      <c r="E373" s="16">
        <v>9.0</v>
      </c>
      <c r="F373" s="13" t="s">
        <v>185</v>
      </c>
      <c r="G373" s="13" t="s">
        <v>186</v>
      </c>
      <c r="H373" s="13" t="s">
        <v>1116</v>
      </c>
      <c r="I373" s="17" t="s">
        <v>107</v>
      </c>
      <c r="J373" s="13" t="s">
        <v>160</v>
      </c>
      <c r="K373" s="13" t="s">
        <v>1117</v>
      </c>
      <c r="L373" s="13" t="s">
        <v>161</v>
      </c>
      <c r="M373" s="13" t="s">
        <v>193</v>
      </c>
      <c r="N373" s="13" t="s">
        <v>1118</v>
      </c>
      <c r="O373" s="13">
        <v>0.0</v>
      </c>
      <c r="P373" s="18" t="s">
        <v>147</v>
      </c>
      <c r="Q373" s="19">
        <v>3.0</v>
      </c>
      <c r="R373" s="20">
        <v>1.0</v>
      </c>
      <c r="S373" s="21">
        <v>62.0</v>
      </c>
      <c r="T373" s="21">
        <v>186.0</v>
      </c>
      <c r="U373" s="22">
        <v>28368.51</v>
      </c>
      <c r="V373" s="21">
        <v>52765.4286</v>
      </c>
      <c r="W373" s="13">
        <v>233.0</v>
      </c>
      <c r="X373" s="13">
        <v>1.0</v>
      </c>
      <c r="Y373" s="13">
        <v>10.0</v>
      </c>
      <c r="Z373" s="13">
        <v>6.0</v>
      </c>
      <c r="AA373" s="13">
        <v>5.0</v>
      </c>
      <c r="AB373" s="13">
        <v>10.0</v>
      </c>
      <c r="AC373" s="21">
        <v>10.0</v>
      </c>
      <c r="AD373" s="21">
        <v>20.0</v>
      </c>
      <c r="AE373" s="13">
        <v>0.0</v>
      </c>
      <c r="AF373" s="13">
        <v>2.0</v>
      </c>
      <c r="AG373" s="13">
        <v>0.0</v>
      </c>
      <c r="AH373" s="13" t="b">
        <v>1</v>
      </c>
      <c r="AI373" s="13">
        <v>76.0</v>
      </c>
      <c r="AJ373" s="13" t="s">
        <v>194</v>
      </c>
      <c r="AK373" s="23" t="s">
        <v>1119</v>
      </c>
      <c r="AL373" s="13" t="s">
        <v>528</v>
      </c>
      <c r="AM373" s="18" t="s">
        <v>151</v>
      </c>
    </row>
    <row r="374" ht="14.25" customHeight="1">
      <c r="A374" s="13" t="s">
        <v>1120</v>
      </c>
      <c r="B374" s="14">
        <v>42250.0</v>
      </c>
      <c r="C374" s="15">
        <v>2015.0</v>
      </c>
      <c r="D374" s="15" t="s">
        <v>139</v>
      </c>
      <c r="E374" s="16">
        <v>9.0</v>
      </c>
      <c r="F374" s="13" t="s">
        <v>185</v>
      </c>
      <c r="G374" s="13" t="s">
        <v>186</v>
      </c>
      <c r="H374" s="13" t="s">
        <v>1121</v>
      </c>
      <c r="I374" s="17" t="s">
        <v>107</v>
      </c>
      <c r="J374" s="13" t="s">
        <v>198</v>
      </c>
      <c r="K374" s="13" t="s">
        <v>1079</v>
      </c>
      <c r="L374" s="13" t="s">
        <v>174</v>
      </c>
      <c r="M374" s="13" t="s">
        <v>145</v>
      </c>
      <c r="N374" s="13" t="s">
        <v>58</v>
      </c>
      <c r="O374" s="13">
        <v>0.0</v>
      </c>
      <c r="P374" s="18" t="s">
        <v>147</v>
      </c>
      <c r="Q374" s="19">
        <v>3.0</v>
      </c>
      <c r="R374" s="20">
        <v>1.0</v>
      </c>
      <c r="S374" s="21">
        <v>56.0</v>
      </c>
      <c r="T374" s="21">
        <v>168.0</v>
      </c>
      <c r="U374" s="22">
        <v>16800.0</v>
      </c>
      <c r="V374" s="21">
        <v>28224.0</v>
      </c>
      <c r="W374" s="13">
        <v>0.0</v>
      </c>
      <c r="X374" s="13">
        <v>6.0</v>
      </c>
      <c r="Y374" s="13">
        <v>10.0</v>
      </c>
      <c r="Z374" s="13">
        <v>6.0</v>
      </c>
      <c r="AA374" s="13">
        <v>4.0</v>
      </c>
      <c r="AB374" s="13">
        <v>10.0</v>
      </c>
      <c r="AC374" s="21">
        <v>10.0</v>
      </c>
      <c r="AD374" s="21">
        <v>10.0</v>
      </c>
      <c r="AE374" s="13">
        <v>0.0</v>
      </c>
      <c r="AF374" s="13">
        <v>1.0</v>
      </c>
      <c r="AG374" s="13">
        <v>0.0</v>
      </c>
      <c r="AH374" s="13" t="b">
        <v>1</v>
      </c>
      <c r="AI374" s="13">
        <v>5.0</v>
      </c>
      <c r="AJ374" s="13" t="s">
        <v>194</v>
      </c>
      <c r="AK374" s="23" t="s">
        <v>1122</v>
      </c>
      <c r="AL374" s="13" t="s">
        <v>528</v>
      </c>
      <c r="AM374" s="18" t="s">
        <v>151</v>
      </c>
    </row>
    <row r="375" ht="14.25" customHeight="1">
      <c r="A375" s="13" t="s">
        <v>1123</v>
      </c>
      <c r="B375" s="14">
        <v>42251.0</v>
      </c>
      <c r="C375" s="15">
        <v>2015.0</v>
      </c>
      <c r="D375" s="15" t="s">
        <v>139</v>
      </c>
      <c r="E375" s="16">
        <v>9.0</v>
      </c>
      <c r="F375" s="13" t="s">
        <v>185</v>
      </c>
      <c r="G375" s="13" t="s">
        <v>186</v>
      </c>
      <c r="H375" s="13" t="s">
        <v>1124</v>
      </c>
      <c r="I375" s="17" t="s">
        <v>107</v>
      </c>
      <c r="J375" s="13" t="s">
        <v>198</v>
      </c>
      <c r="K375" s="13" t="s">
        <v>1079</v>
      </c>
      <c r="L375" s="13" t="s">
        <v>174</v>
      </c>
      <c r="M375" s="13" t="s">
        <v>168</v>
      </c>
      <c r="N375" s="13" t="s">
        <v>56</v>
      </c>
      <c r="O375" s="13">
        <v>0.0</v>
      </c>
      <c r="P375" s="18" t="s">
        <v>147</v>
      </c>
      <c r="Q375" s="19">
        <v>3.0</v>
      </c>
      <c r="R375" s="20">
        <v>1.0</v>
      </c>
      <c r="S375" s="21">
        <v>53.0</v>
      </c>
      <c r="T375" s="21">
        <v>159.0</v>
      </c>
      <c r="U375" s="22">
        <v>20520.0</v>
      </c>
      <c r="V375" s="21">
        <v>32626.800000000003</v>
      </c>
      <c r="W375" s="13">
        <v>152.0</v>
      </c>
      <c r="X375" s="13">
        <v>3.0</v>
      </c>
      <c r="Y375" s="13">
        <v>10.0</v>
      </c>
      <c r="Z375" s="13">
        <v>6.0</v>
      </c>
      <c r="AA375" s="13">
        <v>4.0</v>
      </c>
      <c r="AB375" s="13">
        <v>10.0</v>
      </c>
      <c r="AC375" s="21">
        <v>10.0</v>
      </c>
      <c r="AD375" s="21">
        <v>10.0</v>
      </c>
      <c r="AE375" s="13">
        <v>0.0</v>
      </c>
      <c r="AF375" s="13">
        <v>1.0</v>
      </c>
      <c r="AG375" s="13">
        <v>0.0</v>
      </c>
      <c r="AH375" s="13" t="b">
        <v>1</v>
      </c>
      <c r="AI375" s="13">
        <v>8.0</v>
      </c>
      <c r="AJ375" s="13" t="s">
        <v>194</v>
      </c>
      <c r="AK375" s="23" t="s">
        <v>1125</v>
      </c>
      <c r="AL375" s="13" t="s">
        <v>528</v>
      </c>
      <c r="AM375" s="18" t="s">
        <v>151</v>
      </c>
    </row>
    <row r="376" ht="14.25" customHeight="1">
      <c r="A376" s="13" t="s">
        <v>986</v>
      </c>
      <c r="B376" s="14">
        <v>42276.0</v>
      </c>
      <c r="C376" s="15">
        <v>2015.0</v>
      </c>
      <c r="D376" s="15" t="s">
        <v>139</v>
      </c>
      <c r="E376" s="16">
        <v>9.0</v>
      </c>
      <c r="F376" s="13" t="s">
        <v>185</v>
      </c>
      <c r="G376" s="13" t="s">
        <v>186</v>
      </c>
      <c r="H376" s="13" t="s">
        <v>987</v>
      </c>
      <c r="I376" s="17" t="s">
        <v>107</v>
      </c>
      <c r="J376" s="13" t="s">
        <v>173</v>
      </c>
      <c r="K376" s="13" t="s">
        <v>988</v>
      </c>
      <c r="L376" s="13" t="s">
        <v>174</v>
      </c>
      <c r="M376" s="13" t="s">
        <v>168</v>
      </c>
      <c r="N376" s="13" t="s">
        <v>67</v>
      </c>
      <c r="O376" s="13">
        <v>0.0</v>
      </c>
      <c r="P376" s="18" t="s">
        <v>147</v>
      </c>
      <c r="Q376" s="19">
        <v>3.0</v>
      </c>
      <c r="R376" s="20">
        <v>0.785714285714285</v>
      </c>
      <c r="S376" s="21">
        <v>78.0</v>
      </c>
      <c r="T376" s="21">
        <v>234.0</v>
      </c>
      <c r="U376" s="22">
        <v>22715.0</v>
      </c>
      <c r="V376" s="21">
        <v>41763.149999999965</v>
      </c>
      <c r="W376" s="13">
        <v>288.0</v>
      </c>
      <c r="X376" s="13">
        <v>8.0</v>
      </c>
      <c r="Y376" s="13">
        <v>10.0</v>
      </c>
      <c r="Z376" s="13">
        <v>0.0</v>
      </c>
      <c r="AA376" s="13">
        <v>10.0</v>
      </c>
      <c r="AB376" s="13">
        <v>10.0</v>
      </c>
      <c r="AC376" s="21">
        <v>10.0</v>
      </c>
      <c r="AD376" s="21">
        <v>30.0</v>
      </c>
      <c r="AE376" s="13">
        <v>0.0</v>
      </c>
      <c r="AF376" s="13">
        <v>4.0</v>
      </c>
      <c r="AG376" s="13">
        <v>0.0</v>
      </c>
      <c r="AH376" s="13" t="b">
        <v>1</v>
      </c>
      <c r="AI376" s="13">
        <v>3.0</v>
      </c>
      <c r="AJ376" s="13" t="s">
        <v>194</v>
      </c>
      <c r="AK376" s="23" t="s">
        <v>989</v>
      </c>
      <c r="AL376" s="13" t="s">
        <v>528</v>
      </c>
      <c r="AM376" s="18" t="s">
        <v>151</v>
      </c>
    </row>
    <row r="377" ht="14.25" customHeight="1">
      <c r="A377" s="13" t="s">
        <v>1126</v>
      </c>
      <c r="B377" s="14">
        <v>42248.0</v>
      </c>
      <c r="C377" s="15">
        <v>2015.0</v>
      </c>
      <c r="D377" s="15" t="s">
        <v>139</v>
      </c>
      <c r="E377" s="16">
        <v>9.0</v>
      </c>
      <c r="F377" s="13" t="s">
        <v>185</v>
      </c>
      <c r="G377" s="13" t="s">
        <v>186</v>
      </c>
      <c r="H377" s="13" t="s">
        <v>1127</v>
      </c>
      <c r="I377" s="17" t="s">
        <v>107</v>
      </c>
      <c r="J377" s="13" t="s">
        <v>379</v>
      </c>
      <c r="K377" s="13" t="s">
        <v>1128</v>
      </c>
      <c r="L377" s="13" t="s">
        <v>174</v>
      </c>
      <c r="M377" s="13" t="s">
        <v>145</v>
      </c>
      <c r="N377" s="13" t="s">
        <v>93</v>
      </c>
      <c r="O377" s="13">
        <v>0.0</v>
      </c>
      <c r="P377" s="18" t="s">
        <v>147</v>
      </c>
      <c r="Q377" s="19">
        <v>3.0</v>
      </c>
      <c r="R377" s="20">
        <v>1.0</v>
      </c>
      <c r="S377" s="21">
        <v>79.0</v>
      </c>
      <c r="T377" s="21">
        <v>237.0</v>
      </c>
      <c r="U377" s="22">
        <v>7000.0</v>
      </c>
      <c r="V377" s="21">
        <v>16590.0</v>
      </c>
      <c r="W377" s="13">
        <v>0.0</v>
      </c>
      <c r="X377" s="13">
        <v>3.0</v>
      </c>
      <c r="Y377" s="13">
        <v>10.0</v>
      </c>
      <c r="Z377" s="13">
        <v>6.0</v>
      </c>
      <c r="AA377" s="13">
        <v>10.0</v>
      </c>
      <c r="AB377" s="13">
        <v>10.0</v>
      </c>
      <c r="AC377" s="21">
        <v>10.0</v>
      </c>
      <c r="AD377" s="21">
        <v>30.0</v>
      </c>
      <c r="AE377" s="13">
        <v>0.0</v>
      </c>
      <c r="AF377" s="13">
        <v>3.0</v>
      </c>
      <c r="AG377" s="13">
        <v>0.0</v>
      </c>
      <c r="AH377" s="13" t="b">
        <v>1</v>
      </c>
      <c r="AI377" s="13">
        <v>8.0</v>
      </c>
      <c r="AJ377" s="13" t="s">
        <v>194</v>
      </c>
      <c r="AK377" s="23" t="s">
        <v>1129</v>
      </c>
      <c r="AL377" s="13" t="s">
        <v>528</v>
      </c>
      <c r="AM377" s="18" t="s">
        <v>151</v>
      </c>
    </row>
    <row r="378" ht="14.25" customHeight="1">
      <c r="A378" s="13" t="s">
        <v>1130</v>
      </c>
      <c r="B378" s="14">
        <v>42262.0</v>
      </c>
      <c r="C378" s="15">
        <v>2015.0</v>
      </c>
      <c r="D378" s="15" t="s">
        <v>139</v>
      </c>
      <c r="E378" s="16">
        <v>9.0</v>
      </c>
      <c r="F378" s="13" t="s">
        <v>185</v>
      </c>
      <c r="G378" s="13" t="s">
        <v>186</v>
      </c>
      <c r="H378" s="13" t="s">
        <v>1131</v>
      </c>
      <c r="I378" s="17" t="s">
        <v>107</v>
      </c>
      <c r="J378" s="13" t="s">
        <v>525</v>
      </c>
      <c r="K378" s="13" t="s">
        <v>1132</v>
      </c>
      <c r="L378" s="13" t="s">
        <v>174</v>
      </c>
      <c r="M378" s="13" t="s">
        <v>193</v>
      </c>
      <c r="N378" s="13" t="s">
        <v>1133</v>
      </c>
      <c r="O378" s="13">
        <v>0.0</v>
      </c>
      <c r="P378" s="18" t="s">
        <v>147</v>
      </c>
      <c r="Q378" s="19">
        <v>1.0</v>
      </c>
      <c r="R378" s="20">
        <v>0.05</v>
      </c>
      <c r="S378" s="21">
        <v>30.0</v>
      </c>
      <c r="T378" s="21">
        <v>30.0</v>
      </c>
      <c r="U378" s="22">
        <v>268854.17</v>
      </c>
      <c r="V378" s="21">
        <v>4032.81255</v>
      </c>
      <c r="W378" s="13">
        <v>1335.0</v>
      </c>
      <c r="X378" s="13">
        <v>1.0</v>
      </c>
      <c r="Y378" s="13">
        <v>1.0</v>
      </c>
      <c r="Z378" s="13">
        <v>6.0</v>
      </c>
      <c r="AA378" s="13">
        <v>1.0</v>
      </c>
      <c r="AB378" s="13">
        <v>1.0</v>
      </c>
      <c r="AC378" s="21">
        <v>0.0</v>
      </c>
      <c r="AD378" s="21">
        <v>20.0</v>
      </c>
      <c r="AE378" s="13">
        <v>0.0</v>
      </c>
      <c r="AF378" s="13">
        <v>2.0</v>
      </c>
      <c r="AG378" s="13">
        <v>0.0</v>
      </c>
      <c r="AH378" s="13" t="b">
        <v>0</v>
      </c>
      <c r="AI378" s="13">
        <v>84.0</v>
      </c>
      <c r="AJ378" s="13" t="s">
        <v>386</v>
      </c>
      <c r="AK378" s="23" t="s">
        <v>1134</v>
      </c>
      <c r="AL378" s="13" t="s">
        <v>528</v>
      </c>
      <c r="AM378" s="18" t="s">
        <v>151</v>
      </c>
    </row>
    <row r="379" ht="14.25" customHeight="1">
      <c r="A379" s="13" t="s">
        <v>1135</v>
      </c>
      <c r="B379" s="14">
        <v>42241.0</v>
      </c>
      <c r="C379" s="15">
        <v>2015.0</v>
      </c>
      <c r="D379" s="15" t="s">
        <v>139</v>
      </c>
      <c r="E379" s="16">
        <v>8.0</v>
      </c>
      <c r="F379" s="13" t="s">
        <v>203</v>
      </c>
      <c r="G379" s="13" t="s">
        <v>204</v>
      </c>
      <c r="H379" s="13" t="s">
        <v>1136</v>
      </c>
      <c r="I379" s="17" t="s">
        <v>107</v>
      </c>
      <c r="J379" s="13" t="s">
        <v>206</v>
      </c>
      <c r="K379" s="13"/>
      <c r="L379" s="13" t="s">
        <v>192</v>
      </c>
      <c r="M379" s="13" t="s">
        <v>193</v>
      </c>
      <c r="N379" s="13" t="s">
        <v>1137</v>
      </c>
      <c r="O379" s="13" t="s">
        <v>1138</v>
      </c>
      <c r="P379" s="18" t="s">
        <v>147</v>
      </c>
      <c r="Q379" s="19">
        <v>3.0</v>
      </c>
      <c r="R379" s="20">
        <v>0.46</v>
      </c>
      <c r="S379" s="21">
        <v>55.0</v>
      </c>
      <c r="T379" s="21">
        <v>165.0</v>
      </c>
      <c r="U379" s="22">
        <v>218312.0</v>
      </c>
      <c r="V379" s="21">
        <v>165698.808</v>
      </c>
      <c r="W379" s="13">
        <v>953.0</v>
      </c>
      <c r="X379" s="13">
        <v>1.0</v>
      </c>
      <c r="Y379" s="13">
        <v>1.0</v>
      </c>
      <c r="Z379" s="13">
        <v>10.0</v>
      </c>
      <c r="AA379" s="13">
        <v>3.0</v>
      </c>
      <c r="AB379" s="13">
        <v>10.0</v>
      </c>
      <c r="AC379" s="21">
        <v>0.0</v>
      </c>
      <c r="AD379" s="21">
        <v>30.0</v>
      </c>
      <c r="AE379" s="13">
        <v>0.0</v>
      </c>
      <c r="AF379" s="13">
        <v>4.0</v>
      </c>
      <c r="AG379" s="13">
        <v>0.0</v>
      </c>
      <c r="AH379" s="13" t="b">
        <v>0</v>
      </c>
      <c r="AI379" s="13">
        <v>40.0</v>
      </c>
      <c r="AJ379" s="13" t="s">
        <v>1139</v>
      </c>
      <c r="AK379" s="23" t="s">
        <v>1140</v>
      </c>
      <c r="AL379" s="13" t="s">
        <v>150</v>
      </c>
      <c r="AM379" s="18" t="s">
        <v>151</v>
      </c>
    </row>
    <row r="380" ht="14.25" customHeight="1">
      <c r="A380" s="13" t="s">
        <v>1141</v>
      </c>
      <c r="B380" s="14">
        <v>42270.0</v>
      </c>
      <c r="C380" s="15">
        <v>2015.0</v>
      </c>
      <c r="D380" s="15" t="s">
        <v>139</v>
      </c>
      <c r="E380" s="16">
        <v>9.0</v>
      </c>
      <c r="F380" s="13" t="s">
        <v>203</v>
      </c>
      <c r="G380" s="13" t="s">
        <v>204</v>
      </c>
      <c r="H380" s="13" t="s">
        <v>1142</v>
      </c>
      <c r="I380" s="17" t="s">
        <v>107</v>
      </c>
      <c r="J380" s="13" t="s">
        <v>555</v>
      </c>
      <c r="K380" s="13" t="s">
        <v>556</v>
      </c>
      <c r="L380" s="13" t="s">
        <v>192</v>
      </c>
      <c r="M380" s="13" t="s">
        <v>168</v>
      </c>
      <c r="N380" s="13" t="s">
        <v>90</v>
      </c>
      <c r="O380" s="13" t="s">
        <v>5</v>
      </c>
      <c r="P380" s="18" t="s">
        <v>147</v>
      </c>
      <c r="Q380" s="19">
        <v>1.0</v>
      </c>
      <c r="R380" s="20">
        <v>0.27</v>
      </c>
      <c r="S380" s="21">
        <v>51.0</v>
      </c>
      <c r="T380" s="21">
        <v>51.0</v>
      </c>
      <c r="U380" s="22">
        <v>33050.77</v>
      </c>
      <c r="V380" s="21">
        <v>4551.091029</v>
      </c>
      <c r="W380" s="13">
        <v>310.0</v>
      </c>
      <c r="X380" s="13">
        <v>5.0</v>
      </c>
      <c r="Y380" s="13">
        <v>10.0</v>
      </c>
      <c r="Z380" s="13">
        <v>6.0</v>
      </c>
      <c r="AA380" s="13">
        <v>10.0</v>
      </c>
      <c r="AB380" s="13">
        <v>10.0</v>
      </c>
      <c r="AC380" s="21">
        <v>0.0</v>
      </c>
      <c r="AD380" s="21">
        <v>10.0</v>
      </c>
      <c r="AE380" s="13">
        <v>0.0</v>
      </c>
      <c r="AF380" s="13">
        <v>1.0</v>
      </c>
      <c r="AG380" s="13">
        <v>0.0</v>
      </c>
      <c r="AH380" s="13" t="b">
        <v>0</v>
      </c>
      <c r="AI380" s="13">
        <v>6.0</v>
      </c>
      <c r="AJ380" s="13" t="s">
        <v>558</v>
      </c>
      <c r="AK380" s="23" t="s">
        <v>1143</v>
      </c>
      <c r="AL380" s="13" t="s">
        <v>528</v>
      </c>
      <c r="AM380" s="18" t="s">
        <v>151</v>
      </c>
    </row>
    <row r="381" ht="14.25" customHeight="1">
      <c r="A381" s="13" t="s">
        <v>1144</v>
      </c>
      <c r="B381" s="14">
        <v>42269.0</v>
      </c>
      <c r="C381" s="15">
        <v>2015.0</v>
      </c>
      <c r="D381" s="15" t="s">
        <v>139</v>
      </c>
      <c r="E381" s="16">
        <v>9.0</v>
      </c>
      <c r="F381" s="13" t="s">
        <v>203</v>
      </c>
      <c r="G381" s="13" t="s">
        <v>204</v>
      </c>
      <c r="H381" s="13" t="s">
        <v>1145</v>
      </c>
      <c r="I381" s="17" t="s">
        <v>107</v>
      </c>
      <c r="J381" s="13" t="s">
        <v>555</v>
      </c>
      <c r="K381" s="13" t="s">
        <v>556</v>
      </c>
      <c r="L381" s="13" t="s">
        <v>192</v>
      </c>
      <c r="M381" s="13" t="s">
        <v>145</v>
      </c>
      <c r="N381" s="13" t="s">
        <v>89</v>
      </c>
      <c r="O381" s="13" t="s">
        <v>5</v>
      </c>
      <c r="P381" s="18" t="s">
        <v>147</v>
      </c>
      <c r="Q381" s="19">
        <v>3.0</v>
      </c>
      <c r="R381" s="20">
        <v>0.18</v>
      </c>
      <c r="S381" s="21">
        <v>51.0</v>
      </c>
      <c r="T381" s="21">
        <v>153.0</v>
      </c>
      <c r="U381" s="22">
        <v>14700.0</v>
      </c>
      <c r="V381" s="21">
        <v>4048.38</v>
      </c>
      <c r="W381" s="13">
        <v>0.0</v>
      </c>
      <c r="X381" s="13">
        <v>5.0</v>
      </c>
      <c r="Y381" s="13">
        <v>10.0</v>
      </c>
      <c r="Z381" s="13">
        <v>6.0</v>
      </c>
      <c r="AA381" s="13">
        <v>10.0</v>
      </c>
      <c r="AB381" s="13">
        <v>10.0</v>
      </c>
      <c r="AC381" s="21">
        <v>0.0</v>
      </c>
      <c r="AD381" s="21">
        <v>10.0</v>
      </c>
      <c r="AE381" s="13">
        <v>0.0</v>
      </c>
      <c r="AF381" s="13">
        <v>1.0</v>
      </c>
      <c r="AG381" s="13">
        <v>0.0</v>
      </c>
      <c r="AH381" s="13" t="b">
        <v>0</v>
      </c>
      <c r="AI381" s="13">
        <v>6.0</v>
      </c>
      <c r="AJ381" s="13" t="s">
        <v>169</v>
      </c>
      <c r="AK381" s="23" t="s">
        <v>1146</v>
      </c>
      <c r="AL381" s="13" t="s">
        <v>528</v>
      </c>
      <c r="AM381" s="18" t="s">
        <v>151</v>
      </c>
    </row>
    <row r="382" ht="14.25" customHeight="1">
      <c r="A382" s="13" t="s">
        <v>1147</v>
      </c>
      <c r="B382" s="14">
        <v>42269.0</v>
      </c>
      <c r="C382" s="15">
        <v>2015.0</v>
      </c>
      <c r="D382" s="15" t="s">
        <v>139</v>
      </c>
      <c r="E382" s="16">
        <v>9.0</v>
      </c>
      <c r="F382" s="13" t="s">
        <v>203</v>
      </c>
      <c r="G382" s="13" t="s">
        <v>204</v>
      </c>
      <c r="H382" s="13" t="s">
        <v>1148</v>
      </c>
      <c r="I382" s="17" t="s">
        <v>107</v>
      </c>
      <c r="J382" s="13" t="s">
        <v>555</v>
      </c>
      <c r="K382" s="13" t="s">
        <v>1149</v>
      </c>
      <c r="L382" s="13" t="s">
        <v>192</v>
      </c>
      <c r="M382" s="13" t="s">
        <v>168</v>
      </c>
      <c r="N382" s="13" t="s">
        <v>90</v>
      </c>
      <c r="O382" s="13" t="s">
        <v>1150</v>
      </c>
      <c r="P382" s="18" t="s">
        <v>147</v>
      </c>
      <c r="Q382" s="19">
        <v>1.0</v>
      </c>
      <c r="R382" s="20">
        <v>0.054054054054054</v>
      </c>
      <c r="S382" s="21">
        <v>19.0</v>
      </c>
      <c r="T382" s="21">
        <v>19.0</v>
      </c>
      <c r="U382" s="22">
        <v>33643.08</v>
      </c>
      <c r="V382" s="21">
        <v>345.523524324324</v>
      </c>
      <c r="W382" s="13">
        <v>568.0</v>
      </c>
      <c r="X382" s="13">
        <v>6.0</v>
      </c>
      <c r="Y382" s="13">
        <v>10.0</v>
      </c>
      <c r="Z382" s="13">
        <v>0.0</v>
      </c>
      <c r="AA382" s="13">
        <v>2.0</v>
      </c>
      <c r="AB382" s="13">
        <v>1.0</v>
      </c>
      <c r="AC382" s="21">
        <v>0.0</v>
      </c>
      <c r="AD382" s="21">
        <v>0.0</v>
      </c>
      <c r="AE382" s="13">
        <v>0.0</v>
      </c>
      <c r="AF382" s="13">
        <v>0.0</v>
      </c>
      <c r="AG382" s="13">
        <v>0.0</v>
      </c>
      <c r="AH382" s="13" t="b">
        <v>0</v>
      </c>
      <c r="AI382" s="13">
        <v>5.0</v>
      </c>
      <c r="AJ382" s="13" t="s">
        <v>558</v>
      </c>
      <c r="AK382" s="23" t="s">
        <v>1151</v>
      </c>
      <c r="AL382" s="13" t="s">
        <v>528</v>
      </c>
      <c r="AM382" s="18" t="s">
        <v>151</v>
      </c>
    </row>
    <row r="383" ht="14.25" customHeight="1">
      <c r="A383" s="13" t="s">
        <v>1152</v>
      </c>
      <c r="B383" s="14">
        <v>42263.0</v>
      </c>
      <c r="C383" s="15">
        <v>2015.0</v>
      </c>
      <c r="D383" s="15" t="s">
        <v>139</v>
      </c>
      <c r="E383" s="16">
        <v>9.0</v>
      </c>
      <c r="F383" s="13" t="s">
        <v>140</v>
      </c>
      <c r="G383" s="13" t="s">
        <v>141</v>
      </c>
      <c r="H383" s="13" t="s">
        <v>1153</v>
      </c>
      <c r="I383" s="17" t="s">
        <v>107</v>
      </c>
      <c r="J383" s="13" t="s">
        <v>615</v>
      </c>
      <c r="K383" s="13" t="s">
        <v>908</v>
      </c>
      <c r="L383" s="13" t="s">
        <v>174</v>
      </c>
      <c r="M383" s="13" t="s">
        <v>168</v>
      </c>
      <c r="N383" s="13" t="s">
        <v>1083</v>
      </c>
      <c r="O383" s="13" t="s">
        <v>1154</v>
      </c>
      <c r="P383" s="18" t="s">
        <v>147</v>
      </c>
      <c r="Q383" s="19">
        <v>1.0</v>
      </c>
      <c r="R383" s="20">
        <v>0.0588235294117647</v>
      </c>
      <c r="S383" s="21">
        <v>21.0</v>
      </c>
      <c r="T383" s="21">
        <v>21.0</v>
      </c>
      <c r="U383" s="22">
        <v>23940.0</v>
      </c>
      <c r="V383" s="21">
        <v>295.72941176470584</v>
      </c>
      <c r="W383" s="13">
        <v>285.0</v>
      </c>
      <c r="X383" s="13">
        <v>10.0</v>
      </c>
      <c r="Y383" s="13">
        <v>9.0</v>
      </c>
      <c r="Z383" s="13">
        <v>0.0</v>
      </c>
      <c r="AA383" s="13">
        <v>1.0</v>
      </c>
      <c r="AB383" s="13">
        <v>1.0</v>
      </c>
      <c r="AC383" s="21">
        <v>0.0</v>
      </c>
      <c r="AD383" s="21">
        <v>0.0</v>
      </c>
      <c r="AE383" s="13">
        <v>0.0</v>
      </c>
      <c r="AF383" s="13">
        <v>0.0</v>
      </c>
      <c r="AG383" s="13">
        <v>0.0</v>
      </c>
      <c r="AH383" s="13" t="b">
        <v>0</v>
      </c>
      <c r="AI383" s="13">
        <v>1.0</v>
      </c>
      <c r="AJ383" s="13" t="s">
        <v>176</v>
      </c>
      <c r="AK383" s="23" t="s">
        <v>1155</v>
      </c>
      <c r="AL383" s="13" t="s">
        <v>528</v>
      </c>
      <c r="AM383" s="18" t="s">
        <v>151</v>
      </c>
    </row>
    <row r="384" ht="14.25" customHeight="1">
      <c r="A384" s="13" t="s">
        <v>1156</v>
      </c>
      <c r="B384" s="14">
        <v>42263.0</v>
      </c>
      <c r="C384" s="15">
        <v>2015.0</v>
      </c>
      <c r="D384" s="15" t="s">
        <v>139</v>
      </c>
      <c r="E384" s="16">
        <v>9.0</v>
      </c>
      <c r="F384" s="13" t="s">
        <v>140</v>
      </c>
      <c r="G384" s="13" t="s">
        <v>141</v>
      </c>
      <c r="H384" s="13" t="s">
        <v>1153</v>
      </c>
      <c r="I384" s="17" t="s">
        <v>107</v>
      </c>
      <c r="J384" s="13" t="s">
        <v>615</v>
      </c>
      <c r="K384" s="13" t="s">
        <v>908</v>
      </c>
      <c r="L384" s="13" t="s">
        <v>174</v>
      </c>
      <c r="M384" s="13" t="s">
        <v>145</v>
      </c>
      <c r="N384" s="13" t="s">
        <v>1157</v>
      </c>
      <c r="O384" s="13" t="s">
        <v>1154</v>
      </c>
      <c r="P384" s="18" t="s">
        <v>147</v>
      </c>
      <c r="Q384" s="19">
        <v>1.0</v>
      </c>
      <c r="R384" s="20">
        <v>0.0625</v>
      </c>
      <c r="S384" s="21">
        <v>22.0</v>
      </c>
      <c r="T384" s="21">
        <v>22.0</v>
      </c>
      <c r="U384" s="22">
        <v>16800.0</v>
      </c>
      <c r="V384" s="21">
        <v>231.0</v>
      </c>
      <c r="W384" s="13">
        <v>0.0</v>
      </c>
      <c r="X384" s="13">
        <v>10.0</v>
      </c>
      <c r="Y384" s="13">
        <v>10.0</v>
      </c>
      <c r="Z384" s="13">
        <v>0.0</v>
      </c>
      <c r="AA384" s="13">
        <v>1.0</v>
      </c>
      <c r="AB384" s="13">
        <v>1.0</v>
      </c>
      <c r="AC384" s="21">
        <v>0.0</v>
      </c>
      <c r="AD384" s="21">
        <v>0.0</v>
      </c>
      <c r="AE384" s="13">
        <v>0.0</v>
      </c>
      <c r="AF384" s="13">
        <v>0.0</v>
      </c>
      <c r="AG384" s="13">
        <v>0.0</v>
      </c>
      <c r="AH384" s="13" t="b">
        <v>0</v>
      </c>
      <c r="AI384" s="13">
        <v>1.0</v>
      </c>
      <c r="AJ384" s="13" t="s">
        <v>194</v>
      </c>
      <c r="AK384" s="23" t="s">
        <v>1158</v>
      </c>
      <c r="AL384" s="13" t="s">
        <v>528</v>
      </c>
      <c r="AM384" s="18" t="s">
        <v>151</v>
      </c>
    </row>
    <row r="385" ht="14.25" customHeight="1">
      <c r="A385" s="13" t="s">
        <v>1159</v>
      </c>
      <c r="B385" s="14">
        <v>42188.0</v>
      </c>
      <c r="C385" s="15">
        <v>2015.0</v>
      </c>
      <c r="D385" s="15" t="s">
        <v>139</v>
      </c>
      <c r="E385" s="16">
        <v>7.0</v>
      </c>
      <c r="F385" s="13" t="s">
        <v>185</v>
      </c>
      <c r="G385" s="13" t="s">
        <v>186</v>
      </c>
      <c r="H385" s="13" t="s">
        <v>1160</v>
      </c>
      <c r="I385" s="17" t="s">
        <v>107</v>
      </c>
      <c r="J385" s="13" t="s">
        <v>173</v>
      </c>
      <c r="K385" s="13"/>
      <c r="L385" s="13" t="s">
        <v>221</v>
      </c>
      <c r="M385" s="13" t="s">
        <v>168</v>
      </c>
      <c r="N385" s="13" t="s">
        <v>2</v>
      </c>
      <c r="O385" s="13" t="s">
        <v>1161</v>
      </c>
      <c r="P385" s="18" t="s">
        <v>147</v>
      </c>
      <c r="Q385" s="19">
        <v>1.0</v>
      </c>
      <c r="R385" s="20">
        <v>0.166666666666666</v>
      </c>
      <c r="S385" s="21">
        <v>20.0</v>
      </c>
      <c r="T385" s="21">
        <v>20.0</v>
      </c>
      <c r="U385" s="22">
        <v>39328.0</v>
      </c>
      <c r="V385" s="21">
        <v>1310.933333333328</v>
      </c>
      <c r="W385" s="13">
        <v>351.0</v>
      </c>
      <c r="X385" s="13">
        <v>1.0</v>
      </c>
      <c r="Y385" s="13">
        <v>9.0</v>
      </c>
      <c r="Z385" s="13">
        <v>0.0</v>
      </c>
      <c r="AA385" s="13">
        <v>1.0</v>
      </c>
      <c r="AB385" s="13">
        <v>9.0</v>
      </c>
      <c r="AC385" s="21">
        <v>0.0</v>
      </c>
      <c r="AD385" s="21">
        <v>0.0</v>
      </c>
      <c r="AE385" s="13">
        <v>0.0</v>
      </c>
      <c r="AF385" s="13">
        <v>0.0</v>
      </c>
      <c r="AG385" s="13">
        <v>0.0</v>
      </c>
      <c r="AH385" s="13" t="b">
        <v>0</v>
      </c>
      <c r="AI385" s="13">
        <v>17.0</v>
      </c>
      <c r="AJ385" s="13" t="s">
        <v>1162</v>
      </c>
      <c r="AK385" s="23" t="s">
        <v>1163</v>
      </c>
      <c r="AL385" s="13" t="s">
        <v>150</v>
      </c>
      <c r="AM385" s="18" t="s">
        <v>151</v>
      </c>
    </row>
    <row r="386" ht="14.25" customHeight="1">
      <c r="A386" s="13" t="s">
        <v>1164</v>
      </c>
      <c r="B386" s="14">
        <v>42212.0</v>
      </c>
      <c r="C386" s="15">
        <v>2015.0</v>
      </c>
      <c r="D386" s="15" t="s">
        <v>139</v>
      </c>
      <c r="E386" s="16">
        <v>7.0</v>
      </c>
      <c r="F386" s="13" t="s">
        <v>185</v>
      </c>
      <c r="G386" s="13" t="s">
        <v>186</v>
      </c>
      <c r="H386" s="13" t="s">
        <v>1165</v>
      </c>
      <c r="I386" s="17" t="s">
        <v>107</v>
      </c>
      <c r="J386" s="13" t="s">
        <v>173</v>
      </c>
      <c r="K386" s="13"/>
      <c r="L386" s="13" t="s">
        <v>174</v>
      </c>
      <c r="M386" s="13" t="s">
        <v>168</v>
      </c>
      <c r="N386" s="13" t="s">
        <v>2</v>
      </c>
      <c r="O386" s="13" t="s">
        <v>1166</v>
      </c>
      <c r="P386" s="18" t="s">
        <v>147</v>
      </c>
      <c r="Q386" s="19">
        <v>3.0</v>
      </c>
      <c r="R386" s="20">
        <v>1.0</v>
      </c>
      <c r="S386" s="21">
        <v>49.0</v>
      </c>
      <c r="T386" s="21">
        <v>147.0</v>
      </c>
      <c r="U386" s="22">
        <v>24152.1</v>
      </c>
      <c r="V386" s="21">
        <v>35503.587</v>
      </c>
      <c r="W386" s="13">
        <v>217.0</v>
      </c>
      <c r="X386" s="13">
        <v>1.0</v>
      </c>
      <c r="Y386" s="13">
        <v>9.0</v>
      </c>
      <c r="Z386" s="13">
        <v>0.0</v>
      </c>
      <c r="AA386" s="13">
        <v>9.0</v>
      </c>
      <c r="AB386" s="13">
        <v>10.0</v>
      </c>
      <c r="AC386" s="21">
        <v>10.0</v>
      </c>
      <c r="AD386" s="21">
        <v>10.0</v>
      </c>
      <c r="AE386" s="13">
        <v>0.0</v>
      </c>
      <c r="AF386" s="13">
        <v>1.0</v>
      </c>
      <c r="AG386" s="13">
        <v>0.0</v>
      </c>
      <c r="AH386" s="13" t="b">
        <v>1</v>
      </c>
      <c r="AI386" s="13">
        <v>14.0</v>
      </c>
      <c r="AJ386" s="13" t="s">
        <v>176</v>
      </c>
      <c r="AK386" s="23" t="s">
        <v>1167</v>
      </c>
      <c r="AL386" s="13" t="s">
        <v>150</v>
      </c>
      <c r="AM386" s="18" t="s">
        <v>151</v>
      </c>
    </row>
    <row r="387" ht="14.25" customHeight="1">
      <c r="A387" s="13" t="s">
        <v>1168</v>
      </c>
      <c r="B387" s="14">
        <v>42251.0</v>
      </c>
      <c r="C387" s="15">
        <v>2015.0</v>
      </c>
      <c r="D387" s="15" t="s">
        <v>139</v>
      </c>
      <c r="E387" s="16">
        <v>9.0</v>
      </c>
      <c r="F387" s="13" t="s">
        <v>153</v>
      </c>
      <c r="G387" s="13" t="s">
        <v>154</v>
      </c>
      <c r="H387" s="13" t="s">
        <v>1169</v>
      </c>
      <c r="I387" s="17" t="s">
        <v>107</v>
      </c>
      <c r="J387" s="13" t="s">
        <v>143</v>
      </c>
      <c r="K387" s="13"/>
      <c r="L387" s="13" t="s">
        <v>167</v>
      </c>
      <c r="M387" s="13" t="s">
        <v>168</v>
      </c>
      <c r="N387" s="13" t="s">
        <v>47</v>
      </c>
      <c r="O387" s="13" t="s">
        <v>1170</v>
      </c>
      <c r="P387" s="18" t="s">
        <v>147</v>
      </c>
      <c r="Q387" s="19">
        <v>1.0</v>
      </c>
      <c r="R387" s="20">
        <v>0.0625</v>
      </c>
      <c r="S387" s="21">
        <v>30.0</v>
      </c>
      <c r="T387" s="21">
        <v>30.0</v>
      </c>
      <c r="U387" s="22">
        <v>199739.23</v>
      </c>
      <c r="V387" s="21">
        <v>3745.1105625</v>
      </c>
      <c r="W387" s="13">
        <v>997.0</v>
      </c>
      <c r="X387" s="13">
        <v>8.0</v>
      </c>
      <c r="Y387" s="13">
        <v>10.0</v>
      </c>
      <c r="Z387" s="13">
        <v>10.0</v>
      </c>
      <c r="AA387" s="13">
        <v>1.0</v>
      </c>
      <c r="AB387" s="13">
        <v>1.0</v>
      </c>
      <c r="AC387" s="21">
        <v>0.0</v>
      </c>
      <c r="AD387" s="21">
        <v>0.0</v>
      </c>
      <c r="AE387" s="13">
        <v>0.0</v>
      </c>
      <c r="AF387" s="13">
        <v>0.0</v>
      </c>
      <c r="AG387" s="13">
        <v>0.0</v>
      </c>
      <c r="AH387" s="13" t="b">
        <v>0</v>
      </c>
      <c r="AI387" s="13">
        <v>3.0</v>
      </c>
      <c r="AJ387" s="13" t="s">
        <v>390</v>
      </c>
      <c r="AK387" s="23" t="s">
        <v>1171</v>
      </c>
      <c r="AL387" s="13" t="s">
        <v>528</v>
      </c>
      <c r="AM387" s="18" t="s">
        <v>151</v>
      </c>
    </row>
    <row r="388" ht="14.25" customHeight="1">
      <c r="A388" s="13" t="s">
        <v>1172</v>
      </c>
      <c r="B388" s="14">
        <v>42265.0</v>
      </c>
      <c r="C388" s="15">
        <v>2015.0</v>
      </c>
      <c r="D388" s="15" t="s">
        <v>139</v>
      </c>
      <c r="E388" s="16">
        <v>9.0</v>
      </c>
      <c r="F388" s="13" t="s">
        <v>140</v>
      </c>
      <c r="G388" s="13" t="s">
        <v>141</v>
      </c>
      <c r="H388" s="13" t="s">
        <v>1173</v>
      </c>
      <c r="I388" s="17" t="s">
        <v>107</v>
      </c>
      <c r="J388" s="13" t="s">
        <v>143</v>
      </c>
      <c r="K388" s="13" t="s">
        <v>663</v>
      </c>
      <c r="L388" s="13" t="s">
        <v>167</v>
      </c>
      <c r="M388" s="13" t="s">
        <v>168</v>
      </c>
      <c r="N388" s="13" t="s">
        <v>47</v>
      </c>
      <c r="O388" s="13" t="s">
        <v>1170</v>
      </c>
      <c r="P388" s="18" t="s">
        <v>147</v>
      </c>
      <c r="Q388" s="19">
        <v>1.0</v>
      </c>
      <c r="R388" s="20">
        <v>0.1</v>
      </c>
      <c r="S388" s="21">
        <v>31.0</v>
      </c>
      <c r="T388" s="21">
        <v>31.0</v>
      </c>
      <c r="U388" s="22">
        <v>334768.56</v>
      </c>
      <c r="V388" s="21">
        <v>10377.82536</v>
      </c>
      <c r="W388" s="13">
        <v>1671.0</v>
      </c>
      <c r="X388" s="13">
        <v>8.0</v>
      </c>
      <c r="Y388" s="13">
        <v>10.0</v>
      </c>
      <c r="Z388" s="13">
        <v>10.0</v>
      </c>
      <c r="AA388" s="13">
        <v>2.0</v>
      </c>
      <c r="AB388" s="13">
        <v>1.0</v>
      </c>
      <c r="AC388" s="21">
        <v>0.0</v>
      </c>
      <c r="AD388" s="21">
        <v>0.0</v>
      </c>
      <c r="AE388" s="13">
        <v>0.0</v>
      </c>
      <c r="AF388" s="13">
        <v>0.0</v>
      </c>
      <c r="AG388" s="13">
        <v>0.0</v>
      </c>
      <c r="AH388" s="13" t="b">
        <v>0</v>
      </c>
      <c r="AI388" s="13">
        <v>3.0</v>
      </c>
      <c r="AJ388" s="13" t="s">
        <v>194</v>
      </c>
      <c r="AK388" s="23" t="s">
        <v>1174</v>
      </c>
      <c r="AL388" s="13" t="s">
        <v>528</v>
      </c>
      <c r="AM388" s="18" t="s">
        <v>151</v>
      </c>
    </row>
    <row r="389" ht="14.25" customHeight="1">
      <c r="A389" s="13" t="s">
        <v>1168</v>
      </c>
      <c r="B389" s="14">
        <v>42251.0</v>
      </c>
      <c r="C389" s="15">
        <v>2015.0</v>
      </c>
      <c r="D389" s="15" t="s">
        <v>139</v>
      </c>
      <c r="E389" s="16">
        <v>9.0</v>
      </c>
      <c r="F389" s="13" t="s">
        <v>140</v>
      </c>
      <c r="G389" s="13" t="s">
        <v>141</v>
      </c>
      <c r="H389" s="13" t="s">
        <v>1169</v>
      </c>
      <c r="I389" s="17" t="s">
        <v>107</v>
      </c>
      <c r="J389" s="13" t="s">
        <v>143</v>
      </c>
      <c r="K389" s="13"/>
      <c r="L389" s="13" t="s">
        <v>167</v>
      </c>
      <c r="M389" s="13" t="s">
        <v>168</v>
      </c>
      <c r="N389" s="13" t="s">
        <v>47</v>
      </c>
      <c r="O389" s="13" t="s">
        <v>1170</v>
      </c>
      <c r="P389" s="18" t="s">
        <v>147</v>
      </c>
      <c r="Q389" s="19">
        <v>1.0</v>
      </c>
      <c r="R389" s="20">
        <v>0.125</v>
      </c>
      <c r="S389" s="21">
        <v>31.0</v>
      </c>
      <c r="T389" s="21">
        <v>31.0</v>
      </c>
      <c r="U389" s="22">
        <v>199739.23</v>
      </c>
      <c r="V389" s="21">
        <v>7739.8951625</v>
      </c>
      <c r="W389" s="13">
        <v>997.0</v>
      </c>
      <c r="X389" s="13">
        <v>8.0</v>
      </c>
      <c r="Y389" s="13">
        <v>10.0</v>
      </c>
      <c r="Z389" s="13">
        <v>10.0</v>
      </c>
      <c r="AA389" s="13">
        <v>2.0</v>
      </c>
      <c r="AB389" s="13">
        <v>1.0</v>
      </c>
      <c r="AC389" s="21">
        <v>0.0</v>
      </c>
      <c r="AD389" s="21">
        <v>0.0</v>
      </c>
      <c r="AE389" s="13">
        <v>0.0</v>
      </c>
      <c r="AF389" s="13">
        <v>0.0</v>
      </c>
      <c r="AG389" s="13">
        <v>0.0</v>
      </c>
      <c r="AH389" s="13" t="b">
        <v>0</v>
      </c>
      <c r="AI389" s="13">
        <v>3.0</v>
      </c>
      <c r="AJ389" s="13" t="s">
        <v>390</v>
      </c>
      <c r="AK389" s="23" t="s">
        <v>1171</v>
      </c>
      <c r="AL389" s="13" t="s">
        <v>528</v>
      </c>
      <c r="AM389" s="18" t="s">
        <v>151</v>
      </c>
    </row>
    <row r="390" ht="14.25" customHeight="1">
      <c r="A390" s="13" t="s">
        <v>1175</v>
      </c>
      <c r="B390" s="14">
        <v>42248.0</v>
      </c>
      <c r="C390" s="15">
        <v>2015.0</v>
      </c>
      <c r="D390" s="15" t="s">
        <v>139</v>
      </c>
      <c r="E390" s="16">
        <v>9.0</v>
      </c>
      <c r="F390" s="13" t="s">
        <v>153</v>
      </c>
      <c r="G390" s="13" t="s">
        <v>154</v>
      </c>
      <c r="H390" s="13" t="s">
        <v>1176</v>
      </c>
      <c r="I390" s="17" t="s">
        <v>107</v>
      </c>
      <c r="J390" s="13" t="s">
        <v>1177</v>
      </c>
      <c r="K390" s="13"/>
      <c r="L390" s="13" t="s">
        <v>221</v>
      </c>
      <c r="M390" s="13" t="s">
        <v>193</v>
      </c>
      <c r="N390" s="13" t="s">
        <v>946</v>
      </c>
      <c r="O390" s="13" t="s">
        <v>1178</v>
      </c>
      <c r="P390" s="18" t="s">
        <v>147</v>
      </c>
      <c r="Q390" s="19">
        <v>1.0</v>
      </c>
      <c r="R390" s="20">
        <v>0.0454545454545454</v>
      </c>
      <c r="S390" s="21">
        <v>23.0</v>
      </c>
      <c r="T390" s="21">
        <v>23.0</v>
      </c>
      <c r="U390" s="22">
        <v>270156.0</v>
      </c>
      <c r="V390" s="21">
        <v>2824.3581818181788</v>
      </c>
      <c r="W390" s="13">
        <v>1882.0</v>
      </c>
      <c r="X390" s="13">
        <v>1.0</v>
      </c>
      <c r="Y390" s="13">
        <v>10.0</v>
      </c>
      <c r="Z390" s="13">
        <v>10.0</v>
      </c>
      <c r="AA390" s="13">
        <v>1.0</v>
      </c>
      <c r="AB390" s="13">
        <v>1.0</v>
      </c>
      <c r="AC390" s="21">
        <v>0.0</v>
      </c>
      <c r="AD390" s="21">
        <v>0.0</v>
      </c>
      <c r="AE390" s="13">
        <v>0.0</v>
      </c>
      <c r="AF390" s="13">
        <v>0.0</v>
      </c>
      <c r="AG390" s="13">
        <v>0.0</v>
      </c>
      <c r="AH390" s="13" t="b">
        <v>0</v>
      </c>
      <c r="AI390" s="13">
        <v>72.0</v>
      </c>
      <c r="AJ390" s="13" t="s">
        <v>169</v>
      </c>
      <c r="AK390" s="23" t="s">
        <v>1179</v>
      </c>
      <c r="AL390" s="13" t="s">
        <v>528</v>
      </c>
      <c r="AM390" s="18" t="s">
        <v>151</v>
      </c>
    </row>
    <row r="391" ht="14.25" customHeight="1">
      <c r="A391" s="13" t="s">
        <v>1175</v>
      </c>
      <c r="B391" s="14">
        <v>42248.0</v>
      </c>
      <c r="C391" s="15">
        <v>2015.0</v>
      </c>
      <c r="D391" s="15" t="s">
        <v>139</v>
      </c>
      <c r="E391" s="16">
        <v>9.0</v>
      </c>
      <c r="F391" s="13" t="s">
        <v>140</v>
      </c>
      <c r="G391" s="13" t="s">
        <v>141</v>
      </c>
      <c r="H391" s="13" t="s">
        <v>1176</v>
      </c>
      <c r="I391" s="17" t="s">
        <v>107</v>
      </c>
      <c r="J391" s="13" t="s">
        <v>1177</v>
      </c>
      <c r="K391" s="13"/>
      <c r="L391" s="13" t="s">
        <v>221</v>
      </c>
      <c r="M391" s="13" t="s">
        <v>193</v>
      </c>
      <c r="N391" s="13" t="s">
        <v>946</v>
      </c>
      <c r="O391" s="13" t="s">
        <v>1178</v>
      </c>
      <c r="P391" s="18" t="s">
        <v>147</v>
      </c>
      <c r="Q391" s="19">
        <v>1.0</v>
      </c>
      <c r="R391" s="20">
        <v>0.0454545454545454</v>
      </c>
      <c r="S391" s="21">
        <v>23.0</v>
      </c>
      <c r="T391" s="21">
        <v>23.0</v>
      </c>
      <c r="U391" s="22">
        <v>270156.0</v>
      </c>
      <c r="V391" s="21">
        <v>2824.3581818181788</v>
      </c>
      <c r="W391" s="13">
        <v>1882.0</v>
      </c>
      <c r="X391" s="13">
        <v>1.0</v>
      </c>
      <c r="Y391" s="13">
        <v>10.0</v>
      </c>
      <c r="Z391" s="13">
        <v>10.0</v>
      </c>
      <c r="AA391" s="13">
        <v>1.0</v>
      </c>
      <c r="AB391" s="13">
        <v>1.0</v>
      </c>
      <c r="AC391" s="21">
        <v>0.0</v>
      </c>
      <c r="AD391" s="21">
        <v>0.0</v>
      </c>
      <c r="AE391" s="13">
        <v>0.0</v>
      </c>
      <c r="AF391" s="13">
        <v>0.0</v>
      </c>
      <c r="AG391" s="13">
        <v>0.0</v>
      </c>
      <c r="AH391" s="13" t="b">
        <v>0</v>
      </c>
      <c r="AI391" s="13">
        <v>72.0</v>
      </c>
      <c r="AJ391" s="13" t="s">
        <v>169</v>
      </c>
      <c r="AK391" s="23" t="s">
        <v>1179</v>
      </c>
      <c r="AL391" s="13" t="s">
        <v>528</v>
      </c>
      <c r="AM391" s="18" t="s">
        <v>151</v>
      </c>
    </row>
    <row r="392" ht="14.25" customHeight="1">
      <c r="A392" s="13" t="s">
        <v>1180</v>
      </c>
      <c r="B392" s="14">
        <v>42263.0</v>
      </c>
      <c r="C392" s="15">
        <v>2015.0</v>
      </c>
      <c r="D392" s="15" t="s">
        <v>139</v>
      </c>
      <c r="E392" s="16">
        <v>9.0</v>
      </c>
      <c r="F392" s="13" t="s">
        <v>188</v>
      </c>
      <c r="G392" s="13" t="s">
        <v>189</v>
      </c>
      <c r="H392" s="13" t="s">
        <v>1181</v>
      </c>
      <c r="I392" s="17" t="s">
        <v>107</v>
      </c>
      <c r="J392" s="13" t="s">
        <v>143</v>
      </c>
      <c r="K392" s="13"/>
      <c r="L392" s="13" t="s">
        <v>167</v>
      </c>
      <c r="M392" s="13" t="s">
        <v>193</v>
      </c>
      <c r="N392" s="13" t="s">
        <v>80</v>
      </c>
      <c r="O392" s="13" t="s">
        <v>1182</v>
      </c>
      <c r="P392" s="18" t="s">
        <v>147</v>
      </c>
      <c r="Q392" s="19">
        <v>1.0</v>
      </c>
      <c r="R392" s="20">
        <v>0.0909090909090909</v>
      </c>
      <c r="S392" s="21">
        <v>23.0</v>
      </c>
      <c r="T392" s="21">
        <v>23.0</v>
      </c>
      <c r="U392" s="22">
        <v>225073.05</v>
      </c>
      <c r="V392" s="21">
        <v>4706.072863636363</v>
      </c>
      <c r="W392" s="13">
        <v>585.0</v>
      </c>
      <c r="X392" s="13">
        <v>1.0</v>
      </c>
      <c r="Y392" s="13">
        <v>10.0</v>
      </c>
      <c r="Z392" s="13">
        <v>10.0</v>
      </c>
      <c r="AA392" s="13">
        <v>1.0</v>
      </c>
      <c r="AB392" s="13">
        <v>1.0</v>
      </c>
      <c r="AC392" s="21">
        <v>0.0</v>
      </c>
      <c r="AD392" s="21">
        <v>0.0</v>
      </c>
      <c r="AE392" s="13">
        <v>0.0</v>
      </c>
      <c r="AF392" s="13">
        <v>0.0</v>
      </c>
      <c r="AG392" s="13">
        <v>0.0</v>
      </c>
      <c r="AH392" s="13" t="b">
        <v>0</v>
      </c>
      <c r="AI392" s="13">
        <v>36.0</v>
      </c>
      <c r="AJ392" s="13" t="s">
        <v>169</v>
      </c>
      <c r="AK392" s="23" t="s">
        <v>1183</v>
      </c>
      <c r="AL392" s="13" t="s">
        <v>528</v>
      </c>
      <c r="AM392" s="18" t="s">
        <v>151</v>
      </c>
    </row>
    <row r="393" ht="14.25" customHeight="1">
      <c r="A393" s="13" t="s">
        <v>1184</v>
      </c>
      <c r="B393" s="14">
        <v>42277.0</v>
      </c>
      <c r="C393" s="15">
        <v>2015.0</v>
      </c>
      <c r="D393" s="15" t="s">
        <v>139</v>
      </c>
      <c r="E393" s="16">
        <v>9.0</v>
      </c>
      <c r="F393" s="13" t="s">
        <v>153</v>
      </c>
      <c r="G393" s="13" t="s">
        <v>154</v>
      </c>
      <c r="H393" s="13" t="s">
        <v>1185</v>
      </c>
      <c r="I393" s="17" t="s">
        <v>107</v>
      </c>
      <c r="J393" s="13" t="s">
        <v>143</v>
      </c>
      <c r="K393" s="13" t="s">
        <v>663</v>
      </c>
      <c r="L393" s="13" t="s">
        <v>144</v>
      </c>
      <c r="M393" s="13" t="s">
        <v>193</v>
      </c>
      <c r="N393" s="13" t="s">
        <v>433</v>
      </c>
      <c r="O393" s="13" t="s">
        <v>1186</v>
      </c>
      <c r="P393" s="18" t="s">
        <v>147</v>
      </c>
      <c r="Q393" s="19">
        <v>1.0</v>
      </c>
      <c r="R393" s="20">
        <v>0.14</v>
      </c>
      <c r="S393" s="21">
        <v>24.0</v>
      </c>
      <c r="T393" s="21">
        <v>24.0</v>
      </c>
      <c r="U393" s="22">
        <v>847508.0</v>
      </c>
      <c r="V393" s="21">
        <v>28476.2688</v>
      </c>
      <c r="W393" s="13">
        <v>5102.0</v>
      </c>
      <c r="X393" s="13">
        <v>1.0</v>
      </c>
      <c r="Y393" s="13">
        <v>10.0</v>
      </c>
      <c r="Z393" s="13">
        <v>10.0</v>
      </c>
      <c r="AA393" s="13">
        <v>2.0</v>
      </c>
      <c r="AB393" s="13">
        <v>1.0</v>
      </c>
      <c r="AC393" s="21">
        <v>0.0</v>
      </c>
      <c r="AD393" s="21">
        <v>0.0</v>
      </c>
      <c r="AE393" s="13">
        <v>0.0</v>
      </c>
      <c r="AF393" s="13">
        <v>0.0</v>
      </c>
      <c r="AG393" s="13">
        <v>0.0</v>
      </c>
      <c r="AH393" s="13" t="b">
        <v>0</v>
      </c>
      <c r="AI393" s="13"/>
      <c r="AJ393" s="13" t="s">
        <v>194</v>
      </c>
      <c r="AK393" s="23" t="s">
        <v>1187</v>
      </c>
      <c r="AL393" s="13" t="s">
        <v>528</v>
      </c>
      <c r="AM393" s="18" t="s">
        <v>151</v>
      </c>
    </row>
    <row r="394" ht="14.25" customHeight="1">
      <c r="A394" s="13" t="s">
        <v>1184</v>
      </c>
      <c r="B394" s="14">
        <v>42277.0</v>
      </c>
      <c r="C394" s="15">
        <v>2015.0</v>
      </c>
      <c r="D394" s="15" t="s">
        <v>139</v>
      </c>
      <c r="E394" s="16">
        <v>9.0</v>
      </c>
      <c r="F394" s="13" t="s">
        <v>140</v>
      </c>
      <c r="G394" s="13" t="s">
        <v>141</v>
      </c>
      <c r="H394" s="13" t="s">
        <v>1185</v>
      </c>
      <c r="I394" s="17" t="s">
        <v>107</v>
      </c>
      <c r="J394" s="13" t="s">
        <v>143</v>
      </c>
      <c r="K394" s="13" t="s">
        <v>663</v>
      </c>
      <c r="L394" s="13" t="s">
        <v>144</v>
      </c>
      <c r="M394" s="13" t="s">
        <v>193</v>
      </c>
      <c r="N394" s="13" t="s">
        <v>433</v>
      </c>
      <c r="O394" s="13" t="s">
        <v>1186</v>
      </c>
      <c r="P394" s="18" t="s">
        <v>147</v>
      </c>
      <c r="Q394" s="19">
        <v>1.0</v>
      </c>
      <c r="R394" s="20">
        <v>0.26</v>
      </c>
      <c r="S394" s="21">
        <v>26.0</v>
      </c>
      <c r="T394" s="21">
        <v>26.0</v>
      </c>
      <c r="U394" s="22">
        <v>847508.0</v>
      </c>
      <c r="V394" s="21">
        <v>57291.54080000001</v>
      </c>
      <c r="W394" s="13">
        <v>5102.0</v>
      </c>
      <c r="X394" s="13">
        <v>1.0</v>
      </c>
      <c r="Y394" s="13">
        <v>10.0</v>
      </c>
      <c r="Z394" s="13">
        <v>10.0</v>
      </c>
      <c r="AA394" s="13">
        <v>4.0</v>
      </c>
      <c r="AB394" s="13">
        <v>1.0</v>
      </c>
      <c r="AC394" s="21">
        <v>0.0</v>
      </c>
      <c r="AD394" s="21">
        <v>0.0</v>
      </c>
      <c r="AE394" s="13">
        <v>0.0</v>
      </c>
      <c r="AF394" s="13">
        <v>0.0</v>
      </c>
      <c r="AG394" s="13">
        <v>0.0</v>
      </c>
      <c r="AH394" s="13" t="b">
        <v>0</v>
      </c>
      <c r="AI394" s="13"/>
      <c r="AJ394" s="13" t="s">
        <v>194</v>
      </c>
      <c r="AK394" s="23" t="s">
        <v>1187</v>
      </c>
      <c r="AL394" s="13" t="s">
        <v>528</v>
      </c>
      <c r="AM394" s="18" t="s">
        <v>151</v>
      </c>
    </row>
    <row r="395" ht="14.25" customHeight="1">
      <c r="A395" s="13" t="s">
        <v>1188</v>
      </c>
      <c r="B395" s="14">
        <v>42202.0</v>
      </c>
      <c r="C395" s="15">
        <v>2015.0</v>
      </c>
      <c r="D395" s="15" t="s">
        <v>139</v>
      </c>
      <c r="E395" s="16">
        <v>7.0</v>
      </c>
      <c r="F395" s="13" t="s">
        <v>203</v>
      </c>
      <c r="G395" s="13" t="s">
        <v>204</v>
      </c>
      <c r="H395" s="13" t="s">
        <v>1189</v>
      </c>
      <c r="I395" s="17" t="s">
        <v>107</v>
      </c>
      <c r="J395" s="13" t="s">
        <v>143</v>
      </c>
      <c r="K395" s="13"/>
      <c r="L395" s="13" t="s">
        <v>144</v>
      </c>
      <c r="M395" s="13" t="s">
        <v>193</v>
      </c>
      <c r="N395" s="13" t="s">
        <v>854</v>
      </c>
      <c r="O395" s="13" t="s">
        <v>1190</v>
      </c>
      <c r="P395" s="18" t="s">
        <v>147</v>
      </c>
      <c r="Q395" s="19">
        <v>1.0</v>
      </c>
      <c r="R395" s="20">
        <v>0.05</v>
      </c>
      <c r="S395" s="21">
        <v>19.0</v>
      </c>
      <c r="T395" s="21">
        <v>19.0</v>
      </c>
      <c r="U395" s="22">
        <v>1389661.38</v>
      </c>
      <c r="V395" s="21">
        <v>13201.78311</v>
      </c>
      <c r="W395" s="13">
        <v>3203.0</v>
      </c>
      <c r="X395" s="13">
        <v>1.0</v>
      </c>
      <c r="Y395" s="13">
        <v>10.0</v>
      </c>
      <c r="Z395" s="13">
        <v>6.0</v>
      </c>
      <c r="AA395" s="13">
        <v>1.0</v>
      </c>
      <c r="AB395" s="13">
        <v>1.0</v>
      </c>
      <c r="AC395" s="21">
        <v>0.0</v>
      </c>
      <c r="AD395" s="21">
        <v>0.0</v>
      </c>
      <c r="AE395" s="13">
        <v>0.0</v>
      </c>
      <c r="AF395" s="13">
        <v>0.0</v>
      </c>
      <c r="AG395" s="13">
        <v>0.0</v>
      </c>
      <c r="AH395" s="13" t="b">
        <v>0</v>
      </c>
      <c r="AI395" s="13">
        <v>22.0</v>
      </c>
      <c r="AJ395" s="13" t="s">
        <v>194</v>
      </c>
      <c r="AK395" s="23" t="s">
        <v>1191</v>
      </c>
      <c r="AL395" s="13" t="s">
        <v>150</v>
      </c>
      <c r="AM395" s="18" t="s">
        <v>151</v>
      </c>
    </row>
    <row r="396" ht="14.25" customHeight="1">
      <c r="A396" s="13" t="s">
        <v>1192</v>
      </c>
      <c r="B396" s="14">
        <v>42258.0</v>
      </c>
      <c r="C396" s="15">
        <v>2015.0</v>
      </c>
      <c r="D396" s="15" t="s">
        <v>139</v>
      </c>
      <c r="E396" s="16">
        <v>9.0</v>
      </c>
      <c r="F396" s="13" t="s">
        <v>140</v>
      </c>
      <c r="G396" s="13" t="s">
        <v>141</v>
      </c>
      <c r="H396" s="13" t="s">
        <v>1193</v>
      </c>
      <c r="I396" s="17" t="s">
        <v>107</v>
      </c>
      <c r="J396" s="13" t="s">
        <v>143</v>
      </c>
      <c r="K396" s="13"/>
      <c r="L396" s="13" t="s">
        <v>144</v>
      </c>
      <c r="M396" s="13" t="s">
        <v>193</v>
      </c>
      <c r="N396" s="13" t="s">
        <v>49</v>
      </c>
      <c r="O396" s="13" t="s">
        <v>1190</v>
      </c>
      <c r="P396" s="18" t="s">
        <v>147</v>
      </c>
      <c r="Q396" s="19">
        <v>1.0</v>
      </c>
      <c r="R396" s="20">
        <v>0.333333333333333</v>
      </c>
      <c r="S396" s="21">
        <v>23.0</v>
      </c>
      <c r="T396" s="21">
        <v>23.0</v>
      </c>
      <c r="U396" s="22">
        <v>120081.17</v>
      </c>
      <c r="V396" s="21">
        <v>9206.223033333325</v>
      </c>
      <c r="W396" s="13">
        <v>569.0</v>
      </c>
      <c r="X396" s="13">
        <v>1.0</v>
      </c>
      <c r="Y396" s="13">
        <v>10.0</v>
      </c>
      <c r="Z396" s="13">
        <v>10.0</v>
      </c>
      <c r="AA396" s="13">
        <v>1.0</v>
      </c>
      <c r="AB396" s="13">
        <v>1.0</v>
      </c>
      <c r="AC396" s="21">
        <v>0.0</v>
      </c>
      <c r="AD396" s="21">
        <v>0.0</v>
      </c>
      <c r="AE396" s="13">
        <v>0.0</v>
      </c>
      <c r="AF396" s="13">
        <v>0.0</v>
      </c>
      <c r="AG396" s="13">
        <v>0.0</v>
      </c>
      <c r="AH396" s="13" t="b">
        <v>0</v>
      </c>
      <c r="AI396" s="13">
        <v>281.0</v>
      </c>
      <c r="AJ396" s="13" t="s">
        <v>169</v>
      </c>
      <c r="AK396" s="23" t="s">
        <v>1194</v>
      </c>
      <c r="AL396" s="13" t="s">
        <v>528</v>
      </c>
      <c r="AM396" s="18" t="s">
        <v>151</v>
      </c>
    </row>
    <row r="397" ht="14.25" customHeight="1">
      <c r="A397" s="13" t="s">
        <v>1195</v>
      </c>
      <c r="B397" s="14">
        <v>42258.0</v>
      </c>
      <c r="C397" s="15">
        <v>2015.0</v>
      </c>
      <c r="D397" s="15" t="s">
        <v>139</v>
      </c>
      <c r="E397" s="16">
        <v>9.0</v>
      </c>
      <c r="F397" s="13" t="s">
        <v>140</v>
      </c>
      <c r="G397" s="13" t="s">
        <v>141</v>
      </c>
      <c r="H397" s="13" t="s">
        <v>1196</v>
      </c>
      <c r="I397" s="17" t="s">
        <v>107</v>
      </c>
      <c r="J397" s="13" t="s">
        <v>143</v>
      </c>
      <c r="K397" s="13" t="s">
        <v>663</v>
      </c>
      <c r="L397" s="13" t="s">
        <v>144</v>
      </c>
      <c r="M397" s="13" t="s">
        <v>193</v>
      </c>
      <c r="N397" s="13" t="s">
        <v>854</v>
      </c>
      <c r="O397" s="13" t="s">
        <v>1190</v>
      </c>
      <c r="P397" s="18" t="s">
        <v>147</v>
      </c>
      <c r="Q397" s="19">
        <v>1.0</v>
      </c>
      <c r="R397" s="20">
        <v>0.217391304347826</v>
      </c>
      <c r="S397" s="21">
        <v>27.0</v>
      </c>
      <c r="T397" s="21">
        <v>27.0</v>
      </c>
      <c r="U397" s="22">
        <v>1947608.0</v>
      </c>
      <c r="V397" s="21">
        <v>114316.1217391304</v>
      </c>
      <c r="W397" s="13">
        <v>4489.0</v>
      </c>
      <c r="X397" s="13">
        <v>1.0</v>
      </c>
      <c r="Y397" s="13">
        <v>10.0</v>
      </c>
      <c r="Z397" s="13">
        <v>10.0</v>
      </c>
      <c r="AA397" s="13">
        <v>5.0</v>
      </c>
      <c r="AB397" s="13">
        <v>1.0</v>
      </c>
      <c r="AC397" s="21">
        <v>0.0</v>
      </c>
      <c r="AD397" s="21">
        <v>0.0</v>
      </c>
      <c r="AE397" s="13">
        <v>0.0</v>
      </c>
      <c r="AF397" s="13">
        <v>0.0</v>
      </c>
      <c r="AG397" s="13">
        <v>0.0</v>
      </c>
      <c r="AH397" s="13" t="b">
        <v>0</v>
      </c>
      <c r="AI397" s="13">
        <v>40.0</v>
      </c>
      <c r="AJ397" s="13" t="s">
        <v>194</v>
      </c>
      <c r="AK397" s="23" t="s">
        <v>1197</v>
      </c>
      <c r="AL397" s="13" t="s">
        <v>528</v>
      </c>
      <c r="AM397" s="18" t="s">
        <v>151</v>
      </c>
    </row>
    <row r="398" ht="14.25" customHeight="1">
      <c r="A398" s="13" t="s">
        <v>1198</v>
      </c>
      <c r="B398" s="14">
        <v>42258.0</v>
      </c>
      <c r="C398" s="15">
        <v>2015.0</v>
      </c>
      <c r="D398" s="15" t="s">
        <v>139</v>
      </c>
      <c r="E398" s="16">
        <v>9.0</v>
      </c>
      <c r="F398" s="13" t="s">
        <v>185</v>
      </c>
      <c r="G398" s="13" t="s">
        <v>186</v>
      </c>
      <c r="H398" s="13" t="s">
        <v>1199</v>
      </c>
      <c r="I398" s="17" t="s">
        <v>107</v>
      </c>
      <c r="J398" s="13" t="s">
        <v>143</v>
      </c>
      <c r="K398" s="13"/>
      <c r="L398" s="13" t="s">
        <v>167</v>
      </c>
      <c r="M398" s="13" t="s">
        <v>193</v>
      </c>
      <c r="N398" s="13" t="s">
        <v>854</v>
      </c>
      <c r="O398" s="13" t="s">
        <v>1190</v>
      </c>
      <c r="P398" s="18" t="s">
        <v>147</v>
      </c>
      <c r="Q398" s="19">
        <v>1.0</v>
      </c>
      <c r="R398" s="20">
        <v>0.0625</v>
      </c>
      <c r="S398" s="21">
        <v>14.0</v>
      </c>
      <c r="T398" s="21">
        <v>14.0</v>
      </c>
      <c r="U398" s="22">
        <v>242962.96</v>
      </c>
      <c r="V398" s="21">
        <v>2125.9259</v>
      </c>
      <c r="W398" s="13">
        <v>560.0</v>
      </c>
      <c r="X398" s="13">
        <v>1.0</v>
      </c>
      <c r="Y398" s="13">
        <v>1.0</v>
      </c>
      <c r="Z398" s="13">
        <v>10.0</v>
      </c>
      <c r="AA398" s="13">
        <v>1.0</v>
      </c>
      <c r="AB398" s="13">
        <v>1.0</v>
      </c>
      <c r="AC398" s="21">
        <v>0.0</v>
      </c>
      <c r="AD398" s="21">
        <v>0.0</v>
      </c>
      <c r="AE398" s="13">
        <v>0.0</v>
      </c>
      <c r="AF398" s="13">
        <v>0.0</v>
      </c>
      <c r="AG398" s="13">
        <v>0.0</v>
      </c>
      <c r="AH398" s="13" t="b">
        <v>0</v>
      </c>
      <c r="AI398" s="13">
        <v>16.0</v>
      </c>
      <c r="AJ398" s="13" t="s">
        <v>386</v>
      </c>
      <c r="AK398" s="23" t="s">
        <v>1200</v>
      </c>
      <c r="AL398" s="13" t="s">
        <v>528</v>
      </c>
      <c r="AM398" s="18" t="s">
        <v>151</v>
      </c>
    </row>
    <row r="399" ht="14.25" customHeight="1">
      <c r="A399" s="13" t="s">
        <v>1201</v>
      </c>
      <c r="B399" s="14">
        <v>42241.0</v>
      </c>
      <c r="C399" s="15">
        <v>2015.0</v>
      </c>
      <c r="D399" s="15" t="s">
        <v>139</v>
      </c>
      <c r="E399" s="16">
        <v>8.0</v>
      </c>
      <c r="F399" s="13" t="s">
        <v>140</v>
      </c>
      <c r="G399" s="13" t="s">
        <v>141</v>
      </c>
      <c r="H399" s="13" t="s">
        <v>1202</v>
      </c>
      <c r="I399" s="17" t="s">
        <v>107</v>
      </c>
      <c r="J399" s="13" t="s">
        <v>1203</v>
      </c>
      <c r="K399" s="13"/>
      <c r="L399" s="13" t="s">
        <v>161</v>
      </c>
      <c r="M399" s="13" t="s">
        <v>145</v>
      </c>
      <c r="N399" s="13" t="s">
        <v>34</v>
      </c>
      <c r="O399" s="13" t="s">
        <v>1204</v>
      </c>
      <c r="P399" s="18" t="s">
        <v>147</v>
      </c>
      <c r="Q399" s="19">
        <v>3.0</v>
      </c>
      <c r="R399" s="20">
        <v>0.83</v>
      </c>
      <c r="S399" s="21">
        <v>85.0</v>
      </c>
      <c r="T399" s="21">
        <v>255.0</v>
      </c>
      <c r="U399" s="22">
        <v>2100.0</v>
      </c>
      <c r="V399" s="21">
        <v>4444.65</v>
      </c>
      <c r="W399" s="13">
        <v>0.0</v>
      </c>
      <c r="X399" s="13">
        <v>1.0</v>
      </c>
      <c r="Y399" s="13">
        <v>10.0</v>
      </c>
      <c r="Z399" s="13">
        <v>6.0</v>
      </c>
      <c r="AA399" s="13">
        <v>10.0</v>
      </c>
      <c r="AB399" s="13">
        <v>10.0</v>
      </c>
      <c r="AC399" s="21">
        <v>10.0</v>
      </c>
      <c r="AD399" s="21">
        <v>30.0</v>
      </c>
      <c r="AE399" s="13">
        <v>8.0</v>
      </c>
      <c r="AF399" s="13">
        <v>5.0</v>
      </c>
      <c r="AG399" s="13">
        <v>1.0</v>
      </c>
      <c r="AH399" s="13" t="b">
        <v>1</v>
      </c>
      <c r="AI399" s="13">
        <v>10.0</v>
      </c>
      <c r="AJ399" s="13" t="s">
        <v>169</v>
      </c>
      <c r="AK399" s="23" t="s">
        <v>1205</v>
      </c>
      <c r="AL399" s="13" t="s">
        <v>150</v>
      </c>
      <c r="AM399" s="18" t="s">
        <v>151</v>
      </c>
    </row>
    <row r="400" ht="14.25" customHeight="1">
      <c r="A400" s="13" t="s">
        <v>1206</v>
      </c>
      <c r="B400" s="14">
        <v>42227.0</v>
      </c>
      <c r="C400" s="15">
        <v>2015.0</v>
      </c>
      <c r="D400" s="15" t="s">
        <v>139</v>
      </c>
      <c r="E400" s="16">
        <v>8.0</v>
      </c>
      <c r="F400" s="13" t="s">
        <v>140</v>
      </c>
      <c r="G400" s="13" t="s">
        <v>141</v>
      </c>
      <c r="H400" s="13" t="s">
        <v>1207</v>
      </c>
      <c r="I400" s="17" t="s">
        <v>107</v>
      </c>
      <c r="J400" s="13" t="s">
        <v>243</v>
      </c>
      <c r="K400" s="13"/>
      <c r="L400" s="13" t="s">
        <v>221</v>
      </c>
      <c r="M400" s="13" t="s">
        <v>145</v>
      </c>
      <c r="N400" s="13" t="s">
        <v>1208</v>
      </c>
      <c r="O400" s="13" t="s">
        <v>1209</v>
      </c>
      <c r="P400" s="18" t="s">
        <v>147</v>
      </c>
      <c r="Q400" s="19">
        <v>1.0</v>
      </c>
      <c r="R400" s="20">
        <v>0.117647058823529</v>
      </c>
      <c r="S400" s="21">
        <v>43.0</v>
      </c>
      <c r="T400" s="21">
        <v>43.0</v>
      </c>
      <c r="U400" s="22">
        <v>12600.0</v>
      </c>
      <c r="V400" s="21">
        <v>637.41176470588</v>
      </c>
      <c r="W400" s="13">
        <v>0.0</v>
      </c>
      <c r="X400" s="13">
        <v>4.0</v>
      </c>
      <c r="Y400" s="13">
        <v>10.0</v>
      </c>
      <c r="Z400" s="13">
        <v>6.0</v>
      </c>
      <c r="AA400" s="13">
        <v>2.0</v>
      </c>
      <c r="AB400" s="13">
        <v>1.0</v>
      </c>
      <c r="AC400" s="21">
        <v>0.0</v>
      </c>
      <c r="AD400" s="21">
        <v>20.0</v>
      </c>
      <c r="AE400" s="13">
        <v>0.0</v>
      </c>
      <c r="AF400" s="13">
        <v>2.0</v>
      </c>
      <c r="AG400" s="13">
        <v>0.0</v>
      </c>
      <c r="AH400" s="13" t="b">
        <v>0</v>
      </c>
      <c r="AI400" s="13">
        <v>7.0</v>
      </c>
      <c r="AJ400" s="13" t="s">
        <v>390</v>
      </c>
      <c r="AK400" s="23" t="s">
        <v>1210</v>
      </c>
      <c r="AL400" s="13" t="s">
        <v>150</v>
      </c>
      <c r="AM400" s="18" t="s">
        <v>151</v>
      </c>
    </row>
    <row r="401" ht="14.25" customHeight="1">
      <c r="A401" s="13" t="s">
        <v>1211</v>
      </c>
      <c r="B401" s="14">
        <v>42226.0</v>
      </c>
      <c r="C401" s="15">
        <v>2015.0</v>
      </c>
      <c r="D401" s="15" t="s">
        <v>139</v>
      </c>
      <c r="E401" s="16">
        <v>8.0</v>
      </c>
      <c r="F401" s="13" t="s">
        <v>140</v>
      </c>
      <c r="G401" s="13" t="s">
        <v>141</v>
      </c>
      <c r="H401" s="13" t="s">
        <v>1212</v>
      </c>
      <c r="I401" s="17" t="s">
        <v>107</v>
      </c>
      <c r="J401" s="13" t="s">
        <v>143</v>
      </c>
      <c r="K401" s="13"/>
      <c r="L401" s="13" t="s">
        <v>167</v>
      </c>
      <c r="M401" s="13" t="s">
        <v>145</v>
      </c>
      <c r="N401" s="13" t="s">
        <v>1208</v>
      </c>
      <c r="O401" s="13" t="s">
        <v>1209</v>
      </c>
      <c r="P401" s="18" t="s">
        <v>147</v>
      </c>
      <c r="Q401" s="19">
        <v>1.0</v>
      </c>
      <c r="R401" s="20">
        <v>0.11764705882352941</v>
      </c>
      <c r="S401" s="21">
        <v>28.0</v>
      </c>
      <c r="T401" s="21">
        <v>28.0</v>
      </c>
      <c r="U401" s="22">
        <v>12600.0</v>
      </c>
      <c r="V401" s="21">
        <v>415.05882352941177</v>
      </c>
      <c r="W401" s="13">
        <v>0.0</v>
      </c>
      <c r="X401" s="13">
        <v>10.0</v>
      </c>
      <c r="Y401" s="13">
        <v>10.0</v>
      </c>
      <c r="Z401" s="13">
        <v>6.0</v>
      </c>
      <c r="AA401" s="13">
        <v>1.0</v>
      </c>
      <c r="AB401" s="13">
        <v>1.0</v>
      </c>
      <c r="AC401" s="21">
        <v>0.0</v>
      </c>
      <c r="AD401" s="21">
        <v>0.0</v>
      </c>
      <c r="AE401" s="13">
        <v>0.0</v>
      </c>
      <c r="AF401" s="13">
        <v>0.0</v>
      </c>
      <c r="AG401" s="13">
        <v>0.0</v>
      </c>
      <c r="AH401" s="13" t="b">
        <v>0</v>
      </c>
      <c r="AI401" s="13">
        <v>1.0</v>
      </c>
      <c r="AJ401" s="13" t="s">
        <v>194</v>
      </c>
      <c r="AK401" s="23" t="s">
        <v>1213</v>
      </c>
      <c r="AL401" s="13" t="s">
        <v>150</v>
      </c>
      <c r="AM401" s="18" t="s">
        <v>151</v>
      </c>
    </row>
    <row r="402" ht="14.25" customHeight="1">
      <c r="A402" s="13" t="s">
        <v>1214</v>
      </c>
      <c r="B402" s="14">
        <v>42270.0</v>
      </c>
      <c r="C402" s="15">
        <v>2015.0</v>
      </c>
      <c r="D402" s="15" t="s">
        <v>139</v>
      </c>
      <c r="E402" s="16">
        <v>9.0</v>
      </c>
      <c r="F402" s="13" t="s">
        <v>203</v>
      </c>
      <c r="G402" s="13" t="s">
        <v>204</v>
      </c>
      <c r="H402" s="13" t="s">
        <v>1215</v>
      </c>
      <c r="I402" s="17" t="s">
        <v>107</v>
      </c>
      <c r="J402" s="13" t="s">
        <v>555</v>
      </c>
      <c r="K402" s="13" t="s">
        <v>556</v>
      </c>
      <c r="L402" s="13" t="s">
        <v>192</v>
      </c>
      <c r="M402" s="13" t="s">
        <v>168</v>
      </c>
      <c r="N402" s="13" t="s">
        <v>16</v>
      </c>
      <c r="O402" s="13" t="s">
        <v>13</v>
      </c>
      <c r="P402" s="18" t="s">
        <v>147</v>
      </c>
      <c r="Q402" s="19">
        <v>3.0</v>
      </c>
      <c r="R402" s="20">
        <v>0.25</v>
      </c>
      <c r="S402" s="21">
        <v>35.0</v>
      </c>
      <c r="T402" s="21">
        <v>105.0</v>
      </c>
      <c r="U402" s="22">
        <v>9296.88</v>
      </c>
      <c r="V402" s="21">
        <v>2440.431</v>
      </c>
      <c r="W402" s="13">
        <v>136.0</v>
      </c>
      <c r="X402" s="13">
        <v>1.0</v>
      </c>
      <c r="Y402" s="13">
        <v>10.0</v>
      </c>
      <c r="Z402" s="13">
        <v>1.0</v>
      </c>
      <c r="AA402" s="13">
        <v>3.0</v>
      </c>
      <c r="AB402" s="13">
        <v>10.0</v>
      </c>
      <c r="AC402" s="21">
        <v>0.0</v>
      </c>
      <c r="AD402" s="21">
        <v>10.0</v>
      </c>
      <c r="AE402" s="13">
        <v>0.0</v>
      </c>
      <c r="AF402" s="13">
        <v>1.0</v>
      </c>
      <c r="AG402" s="13">
        <v>0.0</v>
      </c>
      <c r="AH402" s="13" t="b">
        <v>0</v>
      </c>
      <c r="AI402" s="13">
        <v>12.0</v>
      </c>
      <c r="AJ402" s="13" t="s">
        <v>169</v>
      </c>
      <c r="AK402" s="23" t="s">
        <v>1216</v>
      </c>
      <c r="AL402" s="13" t="s">
        <v>528</v>
      </c>
      <c r="AM402" s="18" t="s">
        <v>151</v>
      </c>
    </row>
    <row r="403" ht="14.25" customHeight="1">
      <c r="A403" s="13" t="s">
        <v>1217</v>
      </c>
      <c r="B403" s="14">
        <v>42269.0</v>
      </c>
      <c r="C403" s="15">
        <v>2015.0</v>
      </c>
      <c r="D403" s="15" t="s">
        <v>139</v>
      </c>
      <c r="E403" s="16">
        <v>9.0</v>
      </c>
      <c r="F403" s="13" t="s">
        <v>203</v>
      </c>
      <c r="G403" s="13" t="s">
        <v>204</v>
      </c>
      <c r="H403" s="13" t="s">
        <v>1218</v>
      </c>
      <c r="I403" s="17" t="s">
        <v>107</v>
      </c>
      <c r="J403" s="13" t="s">
        <v>555</v>
      </c>
      <c r="K403" s="13" t="s">
        <v>1219</v>
      </c>
      <c r="L403" s="13" t="s">
        <v>192</v>
      </c>
      <c r="M403" s="13" t="s">
        <v>168</v>
      </c>
      <c r="N403" s="13" t="s">
        <v>64</v>
      </c>
      <c r="O403" s="13" t="s">
        <v>13</v>
      </c>
      <c r="P403" s="18" t="s">
        <v>147</v>
      </c>
      <c r="Q403" s="19">
        <v>1.0</v>
      </c>
      <c r="R403" s="20">
        <v>0.05</v>
      </c>
      <c r="S403" s="21">
        <v>16.0</v>
      </c>
      <c r="T403" s="21">
        <v>16.0</v>
      </c>
      <c r="U403" s="22">
        <v>59475.0</v>
      </c>
      <c r="V403" s="21">
        <v>475.8</v>
      </c>
      <c r="W403" s="13">
        <v>824.0</v>
      </c>
      <c r="X403" s="13">
        <v>3.0</v>
      </c>
      <c r="Y403" s="13">
        <v>10.0</v>
      </c>
      <c r="Z403" s="13">
        <v>1.0</v>
      </c>
      <c r="AA403" s="13">
        <v>1.0</v>
      </c>
      <c r="AB403" s="13">
        <v>1.0</v>
      </c>
      <c r="AC403" s="21">
        <v>0.0</v>
      </c>
      <c r="AD403" s="21">
        <v>0.0</v>
      </c>
      <c r="AE403" s="13">
        <v>0.0</v>
      </c>
      <c r="AF403" s="13">
        <v>0.0</v>
      </c>
      <c r="AG403" s="13">
        <v>0.0</v>
      </c>
      <c r="AH403" s="13" t="b">
        <v>0</v>
      </c>
      <c r="AI403" s="13">
        <v>8.0</v>
      </c>
      <c r="AJ403" s="13" t="s">
        <v>558</v>
      </c>
      <c r="AK403" s="23" t="s">
        <v>1220</v>
      </c>
      <c r="AL403" s="13" t="s">
        <v>528</v>
      </c>
      <c r="AM403" s="18" t="s">
        <v>151</v>
      </c>
    </row>
    <row r="404" ht="14.25" customHeight="1">
      <c r="A404" s="13" t="s">
        <v>1221</v>
      </c>
      <c r="B404" s="14">
        <v>42263.0</v>
      </c>
      <c r="C404" s="15">
        <v>2015.0</v>
      </c>
      <c r="D404" s="15" t="s">
        <v>139</v>
      </c>
      <c r="E404" s="16">
        <v>9.0</v>
      </c>
      <c r="F404" s="13" t="s">
        <v>140</v>
      </c>
      <c r="G404" s="13" t="s">
        <v>141</v>
      </c>
      <c r="H404" s="13" t="s">
        <v>1222</v>
      </c>
      <c r="I404" s="17" t="s">
        <v>107</v>
      </c>
      <c r="J404" s="13" t="s">
        <v>143</v>
      </c>
      <c r="K404" s="13" t="s">
        <v>1223</v>
      </c>
      <c r="L404" s="13" t="s">
        <v>167</v>
      </c>
      <c r="M404" s="13" t="s">
        <v>193</v>
      </c>
      <c r="N404" s="13" t="s">
        <v>80</v>
      </c>
      <c r="O404" s="13" t="s">
        <v>1224</v>
      </c>
      <c r="P404" s="18" t="s">
        <v>147</v>
      </c>
      <c r="Q404" s="19">
        <v>1.0</v>
      </c>
      <c r="R404" s="20">
        <v>0.25</v>
      </c>
      <c r="S404" s="21">
        <v>27.0</v>
      </c>
      <c r="T404" s="21">
        <v>27.0</v>
      </c>
      <c r="U404" s="22">
        <v>395897.73</v>
      </c>
      <c r="V404" s="21">
        <v>26723.096775</v>
      </c>
      <c r="W404" s="13">
        <v>1029.0</v>
      </c>
      <c r="X404" s="13">
        <v>1.0</v>
      </c>
      <c r="Y404" s="13">
        <v>10.0</v>
      </c>
      <c r="Z404" s="13">
        <v>10.0</v>
      </c>
      <c r="AA404" s="13">
        <v>5.0</v>
      </c>
      <c r="AB404" s="13">
        <v>1.0</v>
      </c>
      <c r="AC404" s="21">
        <v>0.0</v>
      </c>
      <c r="AD404" s="21">
        <v>0.0</v>
      </c>
      <c r="AE404" s="13">
        <v>0.0</v>
      </c>
      <c r="AF404" s="13">
        <v>0.0</v>
      </c>
      <c r="AG404" s="13">
        <v>0.0</v>
      </c>
      <c r="AH404" s="13" t="b">
        <v>0</v>
      </c>
      <c r="AI404" s="13">
        <v>154.0</v>
      </c>
      <c r="AJ404" s="13" t="s">
        <v>169</v>
      </c>
      <c r="AK404" s="23" t="s">
        <v>1225</v>
      </c>
      <c r="AL404" s="13" t="s">
        <v>528</v>
      </c>
      <c r="AM404" s="18" t="s">
        <v>151</v>
      </c>
    </row>
    <row r="405" ht="14.25" customHeight="1">
      <c r="A405" s="13" t="s">
        <v>1226</v>
      </c>
      <c r="B405" s="14">
        <v>42207.0</v>
      </c>
      <c r="C405" s="15">
        <v>2015.0</v>
      </c>
      <c r="D405" s="15" t="s">
        <v>139</v>
      </c>
      <c r="E405" s="16">
        <v>7.0</v>
      </c>
      <c r="F405" s="13" t="s">
        <v>185</v>
      </c>
      <c r="G405" s="13" t="s">
        <v>186</v>
      </c>
      <c r="H405" s="13" t="s">
        <v>1227</v>
      </c>
      <c r="I405" s="17" t="s">
        <v>107</v>
      </c>
      <c r="J405" s="13" t="s">
        <v>1228</v>
      </c>
      <c r="K405" s="13"/>
      <c r="L405" s="13" t="s">
        <v>192</v>
      </c>
      <c r="M405" s="13" t="s">
        <v>193</v>
      </c>
      <c r="N405" s="13" t="s">
        <v>1229</v>
      </c>
      <c r="O405" s="13" t="s">
        <v>1230</v>
      </c>
      <c r="P405" s="18" t="s">
        <v>147</v>
      </c>
      <c r="Q405" s="19">
        <v>3.0</v>
      </c>
      <c r="R405" s="20">
        <v>1.0</v>
      </c>
      <c r="S405" s="21">
        <v>57.0</v>
      </c>
      <c r="T405" s="21">
        <v>171.0</v>
      </c>
      <c r="U405" s="22">
        <v>37675.0</v>
      </c>
      <c r="V405" s="21">
        <v>64424.25</v>
      </c>
      <c r="W405" s="13">
        <v>134.0</v>
      </c>
      <c r="X405" s="13">
        <v>1.0</v>
      </c>
      <c r="Y405" s="13">
        <v>10.0</v>
      </c>
      <c r="Z405" s="13">
        <v>1.0</v>
      </c>
      <c r="AA405" s="13">
        <v>5.0</v>
      </c>
      <c r="AB405" s="13">
        <v>10.0</v>
      </c>
      <c r="AC405" s="21">
        <v>0.0</v>
      </c>
      <c r="AD405" s="21">
        <v>30.0</v>
      </c>
      <c r="AE405" s="13">
        <v>0.0</v>
      </c>
      <c r="AF405" s="13">
        <v>4.0</v>
      </c>
      <c r="AG405" s="13">
        <v>0.0</v>
      </c>
      <c r="AH405" s="13" t="b">
        <v>0</v>
      </c>
      <c r="AI405" s="13">
        <v>30.0</v>
      </c>
      <c r="AJ405" s="13" t="s">
        <v>194</v>
      </c>
      <c r="AK405" s="23" t="s">
        <v>1231</v>
      </c>
      <c r="AL405" s="13" t="s">
        <v>150</v>
      </c>
      <c r="AM405" s="18" t="s">
        <v>151</v>
      </c>
    </row>
    <row r="406" ht="14.25" customHeight="1">
      <c r="A406" s="13" t="s">
        <v>1232</v>
      </c>
      <c r="B406" s="14">
        <v>42228.0</v>
      </c>
      <c r="C406" s="15">
        <v>2015.0</v>
      </c>
      <c r="D406" s="15" t="s">
        <v>139</v>
      </c>
      <c r="E406" s="16">
        <v>8.0</v>
      </c>
      <c r="F406" s="13" t="s">
        <v>188</v>
      </c>
      <c r="G406" s="13" t="s">
        <v>189</v>
      </c>
      <c r="H406" s="13" t="s">
        <v>1233</v>
      </c>
      <c r="I406" s="17" t="s">
        <v>107</v>
      </c>
      <c r="J406" s="13" t="s">
        <v>198</v>
      </c>
      <c r="K406" s="13"/>
      <c r="L406" s="13" t="s">
        <v>144</v>
      </c>
      <c r="M406" s="13" t="s">
        <v>145</v>
      </c>
      <c r="N406" s="13" t="s">
        <v>199</v>
      </c>
      <c r="O406" s="13" t="s">
        <v>1234</v>
      </c>
      <c r="P406" s="18" t="s">
        <v>147</v>
      </c>
      <c r="Q406" s="19">
        <v>3.0</v>
      </c>
      <c r="R406" s="20">
        <v>1.0</v>
      </c>
      <c r="S406" s="21">
        <v>56.0</v>
      </c>
      <c r="T406" s="21">
        <v>168.0</v>
      </c>
      <c r="U406" s="22">
        <v>12600.0</v>
      </c>
      <c r="V406" s="21">
        <v>21168.0</v>
      </c>
      <c r="W406" s="13">
        <v>0.0</v>
      </c>
      <c r="X406" s="13">
        <v>4.0</v>
      </c>
      <c r="Y406" s="13">
        <v>10.0</v>
      </c>
      <c r="Z406" s="13">
        <v>10.0</v>
      </c>
      <c r="AA406" s="13">
        <v>1.0</v>
      </c>
      <c r="AB406" s="13">
        <v>1.0</v>
      </c>
      <c r="AC406" s="21">
        <v>10.0</v>
      </c>
      <c r="AD406" s="21">
        <v>20.0</v>
      </c>
      <c r="AE406" s="13">
        <v>0.0</v>
      </c>
      <c r="AF406" s="13">
        <v>2.0</v>
      </c>
      <c r="AG406" s="13">
        <v>0.0</v>
      </c>
      <c r="AH406" s="13" t="b">
        <v>1</v>
      </c>
      <c r="AI406" s="13">
        <v>7.0</v>
      </c>
      <c r="AJ406" s="13" t="s">
        <v>390</v>
      </c>
      <c r="AK406" s="23" t="s">
        <v>1235</v>
      </c>
      <c r="AL406" s="13" t="s">
        <v>150</v>
      </c>
      <c r="AM406" s="18" t="s">
        <v>151</v>
      </c>
    </row>
    <row r="407" ht="14.25" customHeight="1">
      <c r="A407" s="13" t="s">
        <v>1236</v>
      </c>
      <c r="B407" s="14">
        <v>42251.0</v>
      </c>
      <c r="C407" s="15">
        <v>2015.0</v>
      </c>
      <c r="D407" s="15" t="s">
        <v>139</v>
      </c>
      <c r="E407" s="16">
        <v>9.0</v>
      </c>
      <c r="F407" s="13" t="s">
        <v>140</v>
      </c>
      <c r="G407" s="13" t="s">
        <v>141</v>
      </c>
      <c r="H407" s="13" t="s">
        <v>1237</v>
      </c>
      <c r="I407" s="17" t="s">
        <v>107</v>
      </c>
      <c r="J407" s="13" t="s">
        <v>143</v>
      </c>
      <c r="K407" s="13" t="s">
        <v>1238</v>
      </c>
      <c r="L407" s="13" t="s">
        <v>167</v>
      </c>
      <c r="M407" s="13" t="s">
        <v>145</v>
      </c>
      <c r="N407" s="13" t="s">
        <v>1208</v>
      </c>
      <c r="O407" s="13" t="s">
        <v>1234</v>
      </c>
      <c r="P407" s="18" t="s">
        <v>147</v>
      </c>
      <c r="Q407" s="19">
        <v>1.0</v>
      </c>
      <c r="R407" s="20">
        <v>0.133333333333333</v>
      </c>
      <c r="S407" s="21">
        <v>27.0</v>
      </c>
      <c r="T407" s="21">
        <v>27.0</v>
      </c>
      <c r="U407" s="22">
        <v>12600.0</v>
      </c>
      <c r="V407" s="21">
        <v>453.5999999999989</v>
      </c>
      <c r="W407" s="13">
        <v>0.0</v>
      </c>
      <c r="X407" s="13">
        <v>4.0</v>
      </c>
      <c r="Y407" s="13">
        <v>10.0</v>
      </c>
      <c r="Z407" s="13">
        <v>10.0</v>
      </c>
      <c r="AA407" s="13">
        <v>2.0</v>
      </c>
      <c r="AB407" s="13">
        <v>1.0</v>
      </c>
      <c r="AC407" s="21">
        <v>0.0</v>
      </c>
      <c r="AD407" s="21">
        <v>0.0</v>
      </c>
      <c r="AE407" s="13">
        <v>0.0</v>
      </c>
      <c r="AF407" s="13">
        <v>0.0</v>
      </c>
      <c r="AG407" s="13">
        <v>0.0</v>
      </c>
      <c r="AH407" s="13" t="b">
        <v>0</v>
      </c>
      <c r="AI407" s="13">
        <v>7.0</v>
      </c>
      <c r="AJ407" s="13" t="s">
        <v>169</v>
      </c>
      <c r="AK407" s="23" t="s">
        <v>1239</v>
      </c>
      <c r="AL407" s="13" t="s">
        <v>528</v>
      </c>
      <c r="AM407" s="18" t="s">
        <v>151</v>
      </c>
    </row>
    <row r="408" ht="14.25" customHeight="1">
      <c r="A408" s="13" t="s">
        <v>1236</v>
      </c>
      <c r="B408" s="14">
        <v>42251.0</v>
      </c>
      <c r="C408" s="15">
        <v>2015.0</v>
      </c>
      <c r="D408" s="15" t="s">
        <v>139</v>
      </c>
      <c r="E408" s="16">
        <v>9.0</v>
      </c>
      <c r="F408" s="13" t="s">
        <v>185</v>
      </c>
      <c r="G408" s="13" t="s">
        <v>186</v>
      </c>
      <c r="H408" s="13" t="s">
        <v>1237</v>
      </c>
      <c r="I408" s="17" t="s">
        <v>107</v>
      </c>
      <c r="J408" s="13" t="s">
        <v>143</v>
      </c>
      <c r="K408" s="13" t="s">
        <v>1238</v>
      </c>
      <c r="L408" s="13" t="s">
        <v>167</v>
      </c>
      <c r="M408" s="13" t="s">
        <v>145</v>
      </c>
      <c r="N408" s="13" t="s">
        <v>1208</v>
      </c>
      <c r="O408" s="13" t="s">
        <v>1234</v>
      </c>
      <c r="P408" s="18" t="s">
        <v>147</v>
      </c>
      <c r="Q408" s="19">
        <v>1.0</v>
      </c>
      <c r="R408" s="20">
        <v>0.0666666666666666</v>
      </c>
      <c r="S408" s="21">
        <v>26.0</v>
      </c>
      <c r="T408" s="21">
        <v>26.0</v>
      </c>
      <c r="U408" s="22">
        <v>12600.0</v>
      </c>
      <c r="V408" s="21">
        <v>218.39999999999978</v>
      </c>
      <c r="W408" s="13">
        <v>0.0</v>
      </c>
      <c r="X408" s="13">
        <v>4.0</v>
      </c>
      <c r="Y408" s="13">
        <v>10.0</v>
      </c>
      <c r="Z408" s="13">
        <v>10.0</v>
      </c>
      <c r="AA408" s="13">
        <v>1.0</v>
      </c>
      <c r="AB408" s="13">
        <v>1.0</v>
      </c>
      <c r="AC408" s="21">
        <v>0.0</v>
      </c>
      <c r="AD408" s="21">
        <v>0.0</v>
      </c>
      <c r="AE408" s="13">
        <v>0.0</v>
      </c>
      <c r="AF408" s="13">
        <v>0.0</v>
      </c>
      <c r="AG408" s="13">
        <v>0.0</v>
      </c>
      <c r="AH408" s="13" t="b">
        <v>0</v>
      </c>
      <c r="AI408" s="13">
        <v>7.0</v>
      </c>
      <c r="AJ408" s="13" t="s">
        <v>169</v>
      </c>
      <c r="AK408" s="23" t="s">
        <v>1239</v>
      </c>
      <c r="AL408" s="13" t="s">
        <v>528</v>
      </c>
      <c r="AM408" s="18" t="s">
        <v>151</v>
      </c>
    </row>
    <row r="409" ht="14.25" customHeight="1">
      <c r="A409" s="13" t="s">
        <v>1240</v>
      </c>
      <c r="B409" s="14">
        <v>42230.0</v>
      </c>
      <c r="C409" s="15">
        <v>2015.0</v>
      </c>
      <c r="D409" s="15" t="s">
        <v>139</v>
      </c>
      <c r="E409" s="16">
        <v>8.0</v>
      </c>
      <c r="F409" s="13" t="s">
        <v>140</v>
      </c>
      <c r="G409" s="13" t="s">
        <v>141</v>
      </c>
      <c r="H409" s="13" t="s">
        <v>1241</v>
      </c>
      <c r="I409" s="17" t="s">
        <v>107</v>
      </c>
      <c r="J409" s="13" t="s">
        <v>143</v>
      </c>
      <c r="K409" s="13"/>
      <c r="L409" s="13" t="s">
        <v>144</v>
      </c>
      <c r="M409" s="13" t="s">
        <v>193</v>
      </c>
      <c r="N409" s="13" t="s">
        <v>49</v>
      </c>
      <c r="O409" s="13" t="s">
        <v>1242</v>
      </c>
      <c r="P409" s="18" t="s">
        <v>147</v>
      </c>
      <c r="Q409" s="19">
        <v>1.0</v>
      </c>
      <c r="R409" s="20">
        <v>0.1</v>
      </c>
      <c r="S409" s="21">
        <v>18.0</v>
      </c>
      <c r="T409" s="21">
        <v>18.0</v>
      </c>
      <c r="U409" s="22">
        <v>127058.0</v>
      </c>
      <c r="V409" s="21">
        <v>2287.0440000000003</v>
      </c>
      <c r="W409" s="13">
        <v>589.0</v>
      </c>
      <c r="X409" s="13">
        <v>1.0</v>
      </c>
      <c r="Y409" s="13">
        <v>10.0</v>
      </c>
      <c r="Z409" s="13">
        <v>5.0</v>
      </c>
      <c r="AA409" s="13">
        <v>1.0</v>
      </c>
      <c r="AB409" s="13">
        <v>1.0</v>
      </c>
      <c r="AC409" s="21">
        <v>0.0</v>
      </c>
      <c r="AD409" s="21">
        <v>0.0</v>
      </c>
      <c r="AE409" s="13">
        <v>0.0</v>
      </c>
      <c r="AF409" s="13">
        <v>0.0</v>
      </c>
      <c r="AG409" s="13">
        <v>0.0</v>
      </c>
      <c r="AH409" s="13" t="b">
        <v>0</v>
      </c>
      <c r="AI409" s="13">
        <v>100.0</v>
      </c>
      <c r="AJ409" s="13" t="s">
        <v>169</v>
      </c>
      <c r="AK409" s="23" t="s">
        <v>1243</v>
      </c>
      <c r="AL409" s="13" t="s">
        <v>150</v>
      </c>
      <c r="AM409" s="18" t="s">
        <v>151</v>
      </c>
    </row>
    <row r="410" ht="14.25" customHeight="1">
      <c r="A410" s="13" t="s">
        <v>1244</v>
      </c>
      <c r="B410" s="14">
        <v>42241.0</v>
      </c>
      <c r="C410" s="15">
        <v>2015.0</v>
      </c>
      <c r="D410" s="15" t="s">
        <v>139</v>
      </c>
      <c r="E410" s="16">
        <v>8.0</v>
      </c>
      <c r="F410" s="13" t="s">
        <v>140</v>
      </c>
      <c r="G410" s="13" t="s">
        <v>141</v>
      </c>
      <c r="H410" s="13" t="s">
        <v>1245</v>
      </c>
      <c r="I410" s="17" t="s">
        <v>107</v>
      </c>
      <c r="J410" s="13" t="s">
        <v>143</v>
      </c>
      <c r="K410" s="13"/>
      <c r="L410" s="13" t="s">
        <v>144</v>
      </c>
      <c r="M410" s="13" t="s">
        <v>193</v>
      </c>
      <c r="N410" s="13" t="s">
        <v>261</v>
      </c>
      <c r="O410" s="13" t="s">
        <v>1246</v>
      </c>
      <c r="P410" s="18" t="s">
        <v>147</v>
      </c>
      <c r="Q410" s="19">
        <v>1.0</v>
      </c>
      <c r="R410" s="20">
        <v>0.125</v>
      </c>
      <c r="S410" s="21">
        <v>23.0</v>
      </c>
      <c r="T410" s="21">
        <v>23.0</v>
      </c>
      <c r="U410" s="22">
        <v>183922.08</v>
      </c>
      <c r="V410" s="21">
        <v>5287.7598</v>
      </c>
      <c r="W410" s="13">
        <v>584.0</v>
      </c>
      <c r="X410" s="13">
        <v>1.0</v>
      </c>
      <c r="Y410" s="13">
        <v>10.0</v>
      </c>
      <c r="Z410" s="13">
        <v>10.0</v>
      </c>
      <c r="AA410" s="13">
        <v>1.0</v>
      </c>
      <c r="AB410" s="13">
        <v>1.0</v>
      </c>
      <c r="AC410" s="21">
        <v>0.0</v>
      </c>
      <c r="AD410" s="21">
        <v>0.0</v>
      </c>
      <c r="AE410" s="13">
        <v>0.0</v>
      </c>
      <c r="AF410" s="13">
        <v>0.0</v>
      </c>
      <c r="AG410" s="13">
        <v>0.0</v>
      </c>
      <c r="AH410" s="13" t="b">
        <v>0</v>
      </c>
      <c r="AI410" s="13">
        <v>73.0</v>
      </c>
      <c r="AJ410" s="13" t="s">
        <v>169</v>
      </c>
      <c r="AK410" s="23" t="s">
        <v>1247</v>
      </c>
      <c r="AL410" s="13" t="s">
        <v>150</v>
      </c>
      <c r="AM410" s="18" t="s">
        <v>151</v>
      </c>
    </row>
    <row r="411" ht="14.25" customHeight="1">
      <c r="A411" s="13" t="s">
        <v>1244</v>
      </c>
      <c r="B411" s="14">
        <v>42241.0</v>
      </c>
      <c r="C411" s="15">
        <v>2015.0</v>
      </c>
      <c r="D411" s="15" t="s">
        <v>139</v>
      </c>
      <c r="E411" s="16">
        <v>8.0</v>
      </c>
      <c r="F411" s="13" t="s">
        <v>153</v>
      </c>
      <c r="G411" s="13" t="s">
        <v>154</v>
      </c>
      <c r="H411" s="13" t="s">
        <v>1245</v>
      </c>
      <c r="I411" s="17" t="s">
        <v>107</v>
      </c>
      <c r="J411" s="13" t="s">
        <v>143</v>
      </c>
      <c r="K411" s="13"/>
      <c r="L411" s="13" t="s">
        <v>144</v>
      </c>
      <c r="M411" s="13" t="s">
        <v>193</v>
      </c>
      <c r="N411" s="13" t="s">
        <v>261</v>
      </c>
      <c r="O411" s="13" t="s">
        <v>1246</v>
      </c>
      <c r="P411" s="18" t="s">
        <v>147</v>
      </c>
      <c r="Q411" s="19">
        <v>1.0</v>
      </c>
      <c r="R411" s="20">
        <v>0.375</v>
      </c>
      <c r="S411" s="21">
        <v>25.0</v>
      </c>
      <c r="T411" s="21">
        <v>25.0</v>
      </c>
      <c r="U411" s="22">
        <v>183922.08</v>
      </c>
      <c r="V411" s="21">
        <v>17242.695</v>
      </c>
      <c r="W411" s="13">
        <v>584.0</v>
      </c>
      <c r="X411" s="13">
        <v>1.0</v>
      </c>
      <c r="Y411" s="13">
        <v>10.0</v>
      </c>
      <c r="Z411" s="13">
        <v>10.0</v>
      </c>
      <c r="AA411" s="13">
        <v>3.0</v>
      </c>
      <c r="AB411" s="13">
        <v>1.0</v>
      </c>
      <c r="AC411" s="21">
        <v>0.0</v>
      </c>
      <c r="AD411" s="21">
        <v>0.0</v>
      </c>
      <c r="AE411" s="13">
        <v>0.0</v>
      </c>
      <c r="AF411" s="13">
        <v>0.0</v>
      </c>
      <c r="AG411" s="13">
        <v>0.0</v>
      </c>
      <c r="AH411" s="13" t="b">
        <v>0</v>
      </c>
      <c r="AI411" s="13">
        <v>73.0</v>
      </c>
      <c r="AJ411" s="13" t="s">
        <v>169</v>
      </c>
      <c r="AK411" s="23" t="s">
        <v>1247</v>
      </c>
      <c r="AL411" s="13" t="s">
        <v>150</v>
      </c>
      <c r="AM411" s="18" t="s">
        <v>151</v>
      </c>
    </row>
    <row r="412" ht="14.25" customHeight="1">
      <c r="A412" s="13" t="s">
        <v>1248</v>
      </c>
      <c r="B412" s="14">
        <v>42276.0</v>
      </c>
      <c r="C412" s="15">
        <v>2015.0</v>
      </c>
      <c r="D412" s="15" t="s">
        <v>139</v>
      </c>
      <c r="E412" s="16">
        <v>9.0</v>
      </c>
      <c r="F412" s="13" t="s">
        <v>140</v>
      </c>
      <c r="G412" s="13" t="s">
        <v>141</v>
      </c>
      <c r="H412" s="13" t="s">
        <v>1249</v>
      </c>
      <c r="I412" s="17" t="s">
        <v>107</v>
      </c>
      <c r="J412" s="13" t="s">
        <v>1250</v>
      </c>
      <c r="K412" s="13"/>
      <c r="L412" s="13" t="s">
        <v>221</v>
      </c>
      <c r="M412" s="13" t="s">
        <v>145</v>
      </c>
      <c r="N412" s="13" t="s">
        <v>1251</v>
      </c>
      <c r="O412" s="13" t="s">
        <v>1252</v>
      </c>
      <c r="P412" s="18" t="s">
        <v>147</v>
      </c>
      <c r="Q412" s="19">
        <v>1.0</v>
      </c>
      <c r="R412" s="20">
        <v>0.166666666666666</v>
      </c>
      <c r="S412" s="21">
        <v>29.0</v>
      </c>
      <c r="T412" s="21">
        <v>29.0</v>
      </c>
      <c r="U412" s="22">
        <v>14700.0</v>
      </c>
      <c r="V412" s="21">
        <v>710.499999999997</v>
      </c>
      <c r="W412" s="13">
        <v>0.0</v>
      </c>
      <c r="X412" s="13">
        <v>5.0</v>
      </c>
      <c r="Y412" s="13">
        <v>8.0</v>
      </c>
      <c r="Z412" s="13">
        <v>6.0</v>
      </c>
      <c r="AA412" s="13">
        <v>1.0</v>
      </c>
      <c r="AB412" s="13">
        <v>9.0</v>
      </c>
      <c r="AC412" s="21">
        <v>0.0</v>
      </c>
      <c r="AD412" s="21">
        <v>0.0</v>
      </c>
      <c r="AE412" s="13">
        <v>0.0</v>
      </c>
      <c r="AF412" s="13">
        <v>0.0</v>
      </c>
      <c r="AG412" s="13">
        <v>0.0</v>
      </c>
      <c r="AH412" s="13" t="b">
        <v>0</v>
      </c>
      <c r="AI412" s="13">
        <v>6.0</v>
      </c>
      <c r="AJ412" s="13" t="s">
        <v>437</v>
      </c>
      <c r="AK412" s="23" t="s">
        <v>1253</v>
      </c>
      <c r="AL412" s="13" t="s">
        <v>528</v>
      </c>
      <c r="AM412" s="18" t="s">
        <v>151</v>
      </c>
    </row>
    <row r="413" ht="14.25" customHeight="1">
      <c r="A413" s="13" t="s">
        <v>1254</v>
      </c>
      <c r="B413" s="14">
        <v>42248.0</v>
      </c>
      <c r="C413" s="15">
        <v>2015.0</v>
      </c>
      <c r="D413" s="15" t="s">
        <v>139</v>
      </c>
      <c r="E413" s="16">
        <v>9.0</v>
      </c>
      <c r="F413" s="13" t="s">
        <v>203</v>
      </c>
      <c r="G413" s="13" t="s">
        <v>204</v>
      </c>
      <c r="H413" s="13" t="s">
        <v>1255</v>
      </c>
      <c r="I413" s="17" t="s">
        <v>107</v>
      </c>
      <c r="J413" s="13" t="s">
        <v>143</v>
      </c>
      <c r="K413" s="13" t="s">
        <v>827</v>
      </c>
      <c r="L413" s="13" t="s">
        <v>144</v>
      </c>
      <c r="M413" s="13" t="s">
        <v>193</v>
      </c>
      <c r="N413" s="13" t="s">
        <v>11</v>
      </c>
      <c r="O413" s="13" t="s">
        <v>1256</v>
      </c>
      <c r="P413" s="18" t="s">
        <v>147</v>
      </c>
      <c r="Q413" s="19">
        <v>1.0</v>
      </c>
      <c r="R413" s="20">
        <v>0.125</v>
      </c>
      <c r="S413" s="21">
        <v>23.0</v>
      </c>
      <c r="T413" s="21">
        <v>23.0</v>
      </c>
      <c r="U413" s="22">
        <v>2357662.34</v>
      </c>
      <c r="V413" s="21">
        <v>67782.792275</v>
      </c>
      <c r="W413" s="13">
        <v>9077.0</v>
      </c>
      <c r="X413" s="13">
        <v>1.0</v>
      </c>
      <c r="Y413" s="13">
        <v>10.0</v>
      </c>
      <c r="Z413" s="13">
        <v>10.0</v>
      </c>
      <c r="AA413" s="13">
        <v>1.0</v>
      </c>
      <c r="AB413" s="13">
        <v>1.0</v>
      </c>
      <c r="AC413" s="21">
        <v>0.0</v>
      </c>
      <c r="AD413" s="21">
        <v>0.0</v>
      </c>
      <c r="AE413" s="13">
        <v>0.0</v>
      </c>
      <c r="AF413" s="13">
        <v>0.0</v>
      </c>
      <c r="AG413" s="13">
        <v>0.0</v>
      </c>
      <c r="AH413" s="13" t="b">
        <v>0</v>
      </c>
      <c r="AI413" s="13">
        <v>42.0</v>
      </c>
      <c r="AJ413" s="13" t="s">
        <v>169</v>
      </c>
      <c r="AK413" s="23" t="s">
        <v>1257</v>
      </c>
      <c r="AL413" s="13" t="s">
        <v>528</v>
      </c>
      <c r="AM413" s="18" t="s">
        <v>151</v>
      </c>
    </row>
    <row r="414" ht="14.25" customHeight="1">
      <c r="A414" s="13" t="s">
        <v>1258</v>
      </c>
      <c r="B414" s="14">
        <v>42248.0</v>
      </c>
      <c r="C414" s="15">
        <v>2015.0</v>
      </c>
      <c r="D414" s="15" t="s">
        <v>139</v>
      </c>
      <c r="E414" s="16">
        <v>9.0</v>
      </c>
      <c r="F414" s="13" t="s">
        <v>153</v>
      </c>
      <c r="G414" s="13" t="s">
        <v>154</v>
      </c>
      <c r="H414" s="13" t="s">
        <v>1259</v>
      </c>
      <c r="I414" s="17" t="s">
        <v>107</v>
      </c>
      <c r="J414" s="13" t="s">
        <v>143</v>
      </c>
      <c r="K414" s="13" t="s">
        <v>1260</v>
      </c>
      <c r="L414" s="13" t="s">
        <v>167</v>
      </c>
      <c r="M414" s="13" t="s">
        <v>193</v>
      </c>
      <c r="N414" s="13" t="s">
        <v>11</v>
      </c>
      <c r="O414" s="13" t="s">
        <v>1256</v>
      </c>
      <c r="P414" s="18" t="s">
        <v>147</v>
      </c>
      <c r="Q414" s="19">
        <v>1.0</v>
      </c>
      <c r="R414" s="20">
        <v>0.23076923076923078</v>
      </c>
      <c r="S414" s="21">
        <v>25.0</v>
      </c>
      <c r="T414" s="21">
        <v>25.0</v>
      </c>
      <c r="U414" s="22">
        <v>149610.39</v>
      </c>
      <c r="V414" s="21">
        <v>8631.368653846155</v>
      </c>
      <c r="W414" s="13">
        <v>576.0</v>
      </c>
      <c r="X414" s="13">
        <v>1.0</v>
      </c>
      <c r="Y414" s="13">
        <v>10.0</v>
      </c>
      <c r="Z414" s="13">
        <v>10.0</v>
      </c>
      <c r="AA414" s="13">
        <v>3.0</v>
      </c>
      <c r="AB414" s="13">
        <v>1.0</v>
      </c>
      <c r="AC414" s="21">
        <v>0.0</v>
      </c>
      <c r="AD414" s="21">
        <v>0.0</v>
      </c>
      <c r="AE414" s="13">
        <v>0.0</v>
      </c>
      <c r="AF414" s="13">
        <v>0.0</v>
      </c>
      <c r="AG414" s="13">
        <v>0.0</v>
      </c>
      <c r="AH414" s="13" t="b">
        <v>0</v>
      </c>
      <c r="AI414" s="13">
        <v>22.0</v>
      </c>
      <c r="AJ414" s="13" t="s">
        <v>169</v>
      </c>
      <c r="AK414" s="23" t="s">
        <v>1261</v>
      </c>
      <c r="AL414" s="13" t="s">
        <v>528</v>
      </c>
      <c r="AM414" s="18" t="s">
        <v>151</v>
      </c>
    </row>
    <row r="415" ht="14.25" customHeight="1">
      <c r="A415" s="13" t="s">
        <v>1262</v>
      </c>
      <c r="B415" s="14">
        <v>42248.0</v>
      </c>
      <c r="C415" s="15">
        <v>2015.0</v>
      </c>
      <c r="D415" s="15" t="s">
        <v>139</v>
      </c>
      <c r="E415" s="16">
        <v>9.0</v>
      </c>
      <c r="F415" s="13" t="s">
        <v>153</v>
      </c>
      <c r="G415" s="13" t="s">
        <v>154</v>
      </c>
      <c r="H415" s="13" t="s">
        <v>1263</v>
      </c>
      <c r="I415" s="17" t="s">
        <v>107</v>
      </c>
      <c r="J415" s="13" t="s">
        <v>143</v>
      </c>
      <c r="K415" s="13" t="s">
        <v>663</v>
      </c>
      <c r="L415" s="13" t="s">
        <v>144</v>
      </c>
      <c r="M415" s="13" t="s">
        <v>193</v>
      </c>
      <c r="N415" s="13" t="s">
        <v>11</v>
      </c>
      <c r="O415" s="13" t="s">
        <v>1256</v>
      </c>
      <c r="P415" s="18" t="s">
        <v>147</v>
      </c>
      <c r="Q415" s="19">
        <v>1.0</v>
      </c>
      <c r="R415" s="20">
        <v>0.30434782608695654</v>
      </c>
      <c r="S415" s="21">
        <v>29.0</v>
      </c>
      <c r="T415" s="21">
        <v>29.0</v>
      </c>
      <c r="U415" s="22">
        <v>287800.0</v>
      </c>
      <c r="V415" s="21">
        <v>25401.478260869564</v>
      </c>
      <c r="W415" s="13">
        <v>1084.0</v>
      </c>
      <c r="X415" s="13">
        <v>1.0</v>
      </c>
      <c r="Y415" s="13">
        <v>10.0</v>
      </c>
      <c r="Z415" s="13">
        <v>10.0</v>
      </c>
      <c r="AA415" s="13">
        <v>7.0</v>
      </c>
      <c r="AB415" s="13">
        <v>1.0</v>
      </c>
      <c r="AC415" s="21">
        <v>0.0</v>
      </c>
      <c r="AD415" s="21">
        <v>0.0</v>
      </c>
      <c r="AE415" s="13">
        <v>0.0</v>
      </c>
      <c r="AF415" s="13">
        <v>0.0</v>
      </c>
      <c r="AG415" s="13">
        <v>0.0</v>
      </c>
      <c r="AH415" s="13" t="b">
        <v>0</v>
      </c>
      <c r="AI415" s="13">
        <v>90.0</v>
      </c>
      <c r="AJ415" s="13" t="s">
        <v>194</v>
      </c>
      <c r="AK415" s="23" t="s">
        <v>1264</v>
      </c>
      <c r="AL415" s="13" t="s">
        <v>528</v>
      </c>
      <c r="AM415" s="18" t="s">
        <v>151</v>
      </c>
    </row>
    <row r="416" ht="14.25" customHeight="1">
      <c r="A416" s="13" t="s">
        <v>1262</v>
      </c>
      <c r="B416" s="14">
        <v>42248.0</v>
      </c>
      <c r="C416" s="15">
        <v>2015.0</v>
      </c>
      <c r="D416" s="15" t="s">
        <v>139</v>
      </c>
      <c r="E416" s="16">
        <v>9.0</v>
      </c>
      <c r="F416" s="13" t="s">
        <v>140</v>
      </c>
      <c r="G416" s="13" t="s">
        <v>141</v>
      </c>
      <c r="H416" s="13" t="s">
        <v>1263</v>
      </c>
      <c r="I416" s="17" t="s">
        <v>107</v>
      </c>
      <c r="J416" s="13" t="s">
        <v>143</v>
      </c>
      <c r="K416" s="13" t="s">
        <v>663</v>
      </c>
      <c r="L416" s="13" t="s">
        <v>144</v>
      </c>
      <c r="M416" s="13" t="s">
        <v>193</v>
      </c>
      <c r="N416" s="13" t="s">
        <v>11</v>
      </c>
      <c r="O416" s="13" t="s">
        <v>1256</v>
      </c>
      <c r="P416" s="18" t="s">
        <v>147</v>
      </c>
      <c r="Q416" s="19">
        <v>1.0</v>
      </c>
      <c r="R416" s="20">
        <v>0.0869565217391304</v>
      </c>
      <c r="S416" s="21">
        <v>24.0</v>
      </c>
      <c r="T416" s="21">
        <v>24.0</v>
      </c>
      <c r="U416" s="22">
        <v>287800.0</v>
      </c>
      <c r="V416" s="21">
        <v>6006.260869565214</v>
      </c>
      <c r="W416" s="13">
        <v>1084.0</v>
      </c>
      <c r="X416" s="13">
        <v>1.0</v>
      </c>
      <c r="Y416" s="13">
        <v>10.0</v>
      </c>
      <c r="Z416" s="13">
        <v>10.0</v>
      </c>
      <c r="AA416" s="13">
        <v>2.0</v>
      </c>
      <c r="AB416" s="13">
        <v>1.0</v>
      </c>
      <c r="AC416" s="21">
        <v>0.0</v>
      </c>
      <c r="AD416" s="21">
        <v>0.0</v>
      </c>
      <c r="AE416" s="13">
        <v>0.0</v>
      </c>
      <c r="AF416" s="13">
        <v>0.0</v>
      </c>
      <c r="AG416" s="13">
        <v>0.0</v>
      </c>
      <c r="AH416" s="13" t="b">
        <v>0</v>
      </c>
      <c r="AI416" s="13">
        <v>90.0</v>
      </c>
      <c r="AJ416" s="13" t="s">
        <v>194</v>
      </c>
      <c r="AK416" s="23" t="s">
        <v>1264</v>
      </c>
      <c r="AL416" s="13" t="s">
        <v>528</v>
      </c>
      <c r="AM416" s="18" t="s">
        <v>151</v>
      </c>
    </row>
    <row r="417" ht="14.25" customHeight="1">
      <c r="A417" s="13" t="s">
        <v>1262</v>
      </c>
      <c r="B417" s="14">
        <v>42248.0</v>
      </c>
      <c r="C417" s="15">
        <v>2015.0</v>
      </c>
      <c r="D417" s="15" t="s">
        <v>139</v>
      </c>
      <c r="E417" s="16">
        <v>9.0</v>
      </c>
      <c r="F417" s="13" t="s">
        <v>188</v>
      </c>
      <c r="G417" s="13" t="s">
        <v>189</v>
      </c>
      <c r="H417" s="13" t="s">
        <v>1263</v>
      </c>
      <c r="I417" s="17" t="s">
        <v>107</v>
      </c>
      <c r="J417" s="13" t="s">
        <v>143</v>
      </c>
      <c r="K417" s="13" t="s">
        <v>663</v>
      </c>
      <c r="L417" s="13" t="s">
        <v>144</v>
      </c>
      <c r="M417" s="13" t="s">
        <v>193</v>
      </c>
      <c r="N417" s="13" t="s">
        <v>11</v>
      </c>
      <c r="O417" s="13" t="s">
        <v>1256</v>
      </c>
      <c r="P417" s="18" t="s">
        <v>147</v>
      </c>
      <c r="Q417" s="19">
        <v>1.0</v>
      </c>
      <c r="R417" s="20">
        <v>0.0454545454545454</v>
      </c>
      <c r="S417" s="21">
        <v>23.0</v>
      </c>
      <c r="T417" s="21">
        <v>23.0</v>
      </c>
      <c r="U417" s="22">
        <v>287800.0</v>
      </c>
      <c r="V417" s="21">
        <v>3008.8181818181783</v>
      </c>
      <c r="W417" s="13">
        <v>1084.0</v>
      </c>
      <c r="X417" s="13">
        <v>1.0</v>
      </c>
      <c r="Y417" s="13">
        <v>10.0</v>
      </c>
      <c r="Z417" s="13">
        <v>10.0</v>
      </c>
      <c r="AA417" s="13">
        <v>1.0</v>
      </c>
      <c r="AB417" s="13">
        <v>1.0</v>
      </c>
      <c r="AC417" s="21">
        <v>0.0</v>
      </c>
      <c r="AD417" s="21">
        <v>0.0</v>
      </c>
      <c r="AE417" s="13">
        <v>0.0</v>
      </c>
      <c r="AF417" s="13">
        <v>0.0</v>
      </c>
      <c r="AG417" s="13">
        <v>0.0</v>
      </c>
      <c r="AH417" s="13" t="b">
        <v>0</v>
      </c>
      <c r="AI417" s="13">
        <v>90.0</v>
      </c>
      <c r="AJ417" s="13" t="s">
        <v>194</v>
      </c>
      <c r="AK417" s="23" t="s">
        <v>1264</v>
      </c>
      <c r="AL417" s="13" t="s">
        <v>528</v>
      </c>
      <c r="AM417" s="18" t="s">
        <v>151</v>
      </c>
    </row>
    <row r="418" ht="14.25" customHeight="1">
      <c r="A418" s="13" t="s">
        <v>1265</v>
      </c>
      <c r="B418" s="14">
        <v>42220.0</v>
      </c>
      <c r="C418" s="15">
        <v>2015.0</v>
      </c>
      <c r="D418" s="15" t="s">
        <v>139</v>
      </c>
      <c r="E418" s="16">
        <v>8.0</v>
      </c>
      <c r="F418" s="13" t="s">
        <v>185</v>
      </c>
      <c r="G418" s="13" t="s">
        <v>186</v>
      </c>
      <c r="H418" s="13" t="s">
        <v>1266</v>
      </c>
      <c r="I418" s="17" t="s">
        <v>107</v>
      </c>
      <c r="J418" s="13" t="s">
        <v>456</v>
      </c>
      <c r="K418" s="13"/>
      <c r="L418" s="13" t="s">
        <v>174</v>
      </c>
      <c r="M418" s="13" t="s">
        <v>145</v>
      </c>
      <c r="N418" s="13" t="s">
        <v>95</v>
      </c>
      <c r="O418" s="13" t="s">
        <v>1267</v>
      </c>
      <c r="P418" s="18" t="s">
        <v>147</v>
      </c>
      <c r="Q418" s="19">
        <v>3.0</v>
      </c>
      <c r="R418" s="20">
        <v>1.0</v>
      </c>
      <c r="S418" s="21">
        <v>74.0</v>
      </c>
      <c r="T418" s="21">
        <v>222.0</v>
      </c>
      <c r="U418" s="22">
        <v>12600.0</v>
      </c>
      <c r="V418" s="21">
        <v>27972.000000000004</v>
      </c>
      <c r="W418" s="13">
        <v>0.0</v>
      </c>
      <c r="X418" s="13">
        <v>4.0</v>
      </c>
      <c r="Y418" s="13">
        <v>10.0</v>
      </c>
      <c r="Z418" s="13">
        <v>0.0</v>
      </c>
      <c r="AA418" s="13">
        <v>10.0</v>
      </c>
      <c r="AB418" s="13">
        <v>10.0</v>
      </c>
      <c r="AC418" s="21">
        <v>10.0</v>
      </c>
      <c r="AD418" s="21">
        <v>30.0</v>
      </c>
      <c r="AE418" s="13">
        <v>0.0</v>
      </c>
      <c r="AF418" s="13">
        <v>7.0</v>
      </c>
      <c r="AG418" s="13">
        <v>0.0</v>
      </c>
      <c r="AH418" s="13" t="b">
        <v>1</v>
      </c>
      <c r="AI418" s="13">
        <v>7.0</v>
      </c>
      <c r="AJ418" s="13" t="s">
        <v>194</v>
      </c>
      <c r="AK418" s="23" t="s">
        <v>1268</v>
      </c>
      <c r="AL418" s="13" t="s">
        <v>150</v>
      </c>
      <c r="AM418" s="18" t="s">
        <v>151</v>
      </c>
    </row>
    <row r="419" ht="14.25" customHeight="1">
      <c r="A419" s="13" t="s">
        <v>1269</v>
      </c>
      <c r="B419" s="14">
        <v>42249.0</v>
      </c>
      <c r="C419" s="15">
        <v>2015.0</v>
      </c>
      <c r="D419" s="15" t="s">
        <v>139</v>
      </c>
      <c r="E419" s="16">
        <v>9.0</v>
      </c>
      <c r="F419" s="13" t="s">
        <v>203</v>
      </c>
      <c r="G419" s="13" t="s">
        <v>204</v>
      </c>
      <c r="H419" s="13" t="s">
        <v>1270</v>
      </c>
      <c r="I419" s="17" t="s">
        <v>107</v>
      </c>
      <c r="J419" s="13" t="s">
        <v>173</v>
      </c>
      <c r="K419" s="13" t="s">
        <v>563</v>
      </c>
      <c r="L419" s="13" t="s">
        <v>174</v>
      </c>
      <c r="M419" s="13" t="s">
        <v>168</v>
      </c>
      <c r="N419" s="13" t="s">
        <v>40</v>
      </c>
      <c r="O419" s="13" t="s">
        <v>1271</v>
      </c>
      <c r="P419" s="18" t="s">
        <v>147</v>
      </c>
      <c r="Q419" s="19">
        <v>3.0</v>
      </c>
      <c r="R419" s="20">
        <v>0.064516129032258</v>
      </c>
      <c r="S419" s="21">
        <v>21.0</v>
      </c>
      <c r="T419" s="21">
        <v>63.0</v>
      </c>
      <c r="U419" s="22">
        <v>68013.0</v>
      </c>
      <c r="V419" s="21">
        <v>2764.399354838707</v>
      </c>
      <c r="W419" s="13">
        <v>607.0</v>
      </c>
      <c r="X419" s="13">
        <v>7.0</v>
      </c>
      <c r="Y419" s="13">
        <v>9.0</v>
      </c>
      <c r="Z419" s="13">
        <v>0.0</v>
      </c>
      <c r="AA419" s="13">
        <v>4.0</v>
      </c>
      <c r="AB419" s="13">
        <v>1.0</v>
      </c>
      <c r="AC419" s="21">
        <v>0.0</v>
      </c>
      <c r="AD419" s="21">
        <v>0.0</v>
      </c>
      <c r="AE419" s="13">
        <v>0.0</v>
      </c>
      <c r="AF419" s="13">
        <v>0.0</v>
      </c>
      <c r="AG419" s="13">
        <v>0.0</v>
      </c>
      <c r="AH419" s="13" t="b">
        <v>0</v>
      </c>
      <c r="AI419" s="13">
        <v>4.0</v>
      </c>
      <c r="AJ419" s="13" t="s">
        <v>1162</v>
      </c>
      <c r="AK419" s="23" t="s">
        <v>1272</v>
      </c>
      <c r="AL419" s="13" t="s">
        <v>528</v>
      </c>
      <c r="AM419" s="18" t="s">
        <v>151</v>
      </c>
    </row>
    <row r="420" ht="14.25" customHeight="1">
      <c r="A420" s="13" t="s">
        <v>1273</v>
      </c>
      <c r="B420" s="14">
        <v>42265.0</v>
      </c>
      <c r="C420" s="15">
        <v>2015.0</v>
      </c>
      <c r="D420" s="15" t="s">
        <v>139</v>
      </c>
      <c r="E420" s="16">
        <v>9.0</v>
      </c>
      <c r="F420" s="13" t="s">
        <v>140</v>
      </c>
      <c r="G420" s="13" t="s">
        <v>141</v>
      </c>
      <c r="H420" s="13" t="s">
        <v>1274</v>
      </c>
      <c r="I420" s="17" t="s">
        <v>107</v>
      </c>
      <c r="J420" s="13" t="s">
        <v>143</v>
      </c>
      <c r="K420" s="13" t="s">
        <v>756</v>
      </c>
      <c r="L420" s="13" t="s">
        <v>167</v>
      </c>
      <c r="M420" s="13" t="s">
        <v>193</v>
      </c>
      <c r="N420" s="13" t="s">
        <v>1275</v>
      </c>
      <c r="O420" s="13" t="s">
        <v>1276</v>
      </c>
      <c r="P420" s="18" t="s">
        <v>147</v>
      </c>
      <c r="Q420" s="19">
        <v>1.0</v>
      </c>
      <c r="R420" s="20">
        <v>0.0833333333333333</v>
      </c>
      <c r="S420" s="21">
        <v>23.0</v>
      </c>
      <c r="T420" s="21">
        <v>23.0</v>
      </c>
      <c r="U420" s="22">
        <v>1192593.7</v>
      </c>
      <c r="V420" s="21">
        <v>22858.04591666666</v>
      </c>
      <c r="W420" s="13">
        <v>6415.0</v>
      </c>
      <c r="X420" s="13">
        <v>1.0</v>
      </c>
      <c r="Y420" s="13">
        <v>10.0</v>
      </c>
      <c r="Z420" s="13">
        <v>10.0</v>
      </c>
      <c r="AA420" s="13">
        <v>1.0</v>
      </c>
      <c r="AB420" s="13">
        <v>1.0</v>
      </c>
      <c r="AC420" s="21">
        <v>0.0</v>
      </c>
      <c r="AD420" s="21">
        <v>0.0</v>
      </c>
      <c r="AE420" s="13">
        <v>0.0</v>
      </c>
      <c r="AF420" s="13">
        <v>0.0</v>
      </c>
      <c r="AG420" s="13">
        <v>0.0</v>
      </c>
      <c r="AH420" s="13" t="b">
        <v>0</v>
      </c>
      <c r="AI420" s="13">
        <v>48.0</v>
      </c>
      <c r="AJ420" s="13" t="s">
        <v>194</v>
      </c>
      <c r="AK420" s="23" t="s">
        <v>1277</v>
      </c>
      <c r="AL420" s="13" t="s">
        <v>528</v>
      </c>
      <c r="AM420" s="18" t="s">
        <v>151</v>
      </c>
    </row>
    <row r="421" ht="14.25" customHeight="1">
      <c r="A421" s="13" t="s">
        <v>1278</v>
      </c>
      <c r="B421" s="14">
        <v>42255.0</v>
      </c>
      <c r="C421" s="15">
        <v>2015.0</v>
      </c>
      <c r="D421" s="15" t="s">
        <v>139</v>
      </c>
      <c r="E421" s="16">
        <v>9.0</v>
      </c>
      <c r="F421" s="13" t="s">
        <v>188</v>
      </c>
      <c r="G421" s="13" t="s">
        <v>189</v>
      </c>
      <c r="H421" s="13" t="s">
        <v>1279</v>
      </c>
      <c r="I421" s="17" t="s">
        <v>107</v>
      </c>
      <c r="J421" s="13" t="s">
        <v>251</v>
      </c>
      <c r="K421" s="13" t="s">
        <v>1280</v>
      </c>
      <c r="L421" s="13" t="s">
        <v>161</v>
      </c>
      <c r="M421" s="13" t="s">
        <v>193</v>
      </c>
      <c r="N421" s="13" t="s">
        <v>22</v>
      </c>
      <c r="O421" s="13" t="s">
        <v>1281</v>
      </c>
      <c r="P421" s="18" t="s">
        <v>147</v>
      </c>
      <c r="Q421" s="19">
        <v>1.0</v>
      </c>
      <c r="R421" s="20">
        <v>0.0833333333333333</v>
      </c>
      <c r="S421" s="21">
        <v>23.0</v>
      </c>
      <c r="T421" s="21">
        <v>23.0</v>
      </c>
      <c r="U421" s="22">
        <v>126634.24</v>
      </c>
      <c r="V421" s="21">
        <v>2427.156266666666</v>
      </c>
      <c r="W421" s="13">
        <v>746.0</v>
      </c>
      <c r="X421" s="13">
        <v>1.0</v>
      </c>
      <c r="Y421" s="13">
        <v>10.0</v>
      </c>
      <c r="Z421" s="13">
        <v>10.0</v>
      </c>
      <c r="AA421" s="13">
        <v>1.0</v>
      </c>
      <c r="AB421" s="13">
        <v>1.0</v>
      </c>
      <c r="AC421" s="21">
        <v>0.0</v>
      </c>
      <c r="AD421" s="21">
        <v>0.0</v>
      </c>
      <c r="AE421" s="13">
        <v>0.0</v>
      </c>
      <c r="AF421" s="13">
        <v>0.0</v>
      </c>
      <c r="AG421" s="13">
        <v>0.0</v>
      </c>
      <c r="AH421" s="13" t="b">
        <v>0</v>
      </c>
      <c r="AI421" s="13">
        <v>90.0</v>
      </c>
      <c r="AJ421" s="13" t="s">
        <v>194</v>
      </c>
      <c r="AK421" s="23" t="s">
        <v>1282</v>
      </c>
      <c r="AL421" s="13" t="s">
        <v>528</v>
      </c>
      <c r="AM421" s="18" t="s">
        <v>151</v>
      </c>
    </row>
    <row r="422" ht="14.25" customHeight="1">
      <c r="A422" s="13" t="s">
        <v>1283</v>
      </c>
      <c r="B422" s="14">
        <v>42222.0</v>
      </c>
      <c r="C422" s="15">
        <v>2015.0</v>
      </c>
      <c r="D422" s="15" t="s">
        <v>139</v>
      </c>
      <c r="E422" s="16">
        <v>8.0</v>
      </c>
      <c r="F422" s="13" t="s">
        <v>140</v>
      </c>
      <c r="G422" s="13" t="s">
        <v>141</v>
      </c>
      <c r="H422" s="13" t="s">
        <v>1284</v>
      </c>
      <c r="I422" s="17" t="s">
        <v>107</v>
      </c>
      <c r="J422" s="13" t="s">
        <v>143</v>
      </c>
      <c r="K422" s="13"/>
      <c r="L422" s="13" t="s">
        <v>144</v>
      </c>
      <c r="M422" s="13" t="s">
        <v>193</v>
      </c>
      <c r="N422" s="13" t="s">
        <v>88</v>
      </c>
      <c r="O422" s="13" t="s">
        <v>1285</v>
      </c>
      <c r="P422" s="18" t="s">
        <v>147</v>
      </c>
      <c r="Q422" s="19">
        <v>1.0</v>
      </c>
      <c r="R422" s="20">
        <v>0.14893617021276595</v>
      </c>
      <c r="S422" s="21">
        <v>29.0</v>
      </c>
      <c r="T422" s="21">
        <v>29.0</v>
      </c>
      <c r="U422" s="22">
        <v>795125.39</v>
      </c>
      <c r="V422" s="21">
        <v>34342.64982340425</v>
      </c>
      <c r="W422" s="13">
        <v>7247.0</v>
      </c>
      <c r="X422" s="13">
        <v>1.0</v>
      </c>
      <c r="Y422" s="13">
        <v>10.0</v>
      </c>
      <c r="Z422" s="13">
        <v>10.0</v>
      </c>
      <c r="AA422" s="13">
        <v>7.0</v>
      </c>
      <c r="AB422" s="13">
        <v>1.0</v>
      </c>
      <c r="AC422" s="21">
        <v>0.0</v>
      </c>
      <c r="AD422" s="21">
        <v>0.0</v>
      </c>
      <c r="AE422" s="13">
        <v>0.0</v>
      </c>
      <c r="AF422" s="13">
        <v>0.0</v>
      </c>
      <c r="AG422" s="13">
        <v>0.0</v>
      </c>
      <c r="AH422" s="13" t="b">
        <v>0</v>
      </c>
      <c r="AI422" s="13">
        <v>122.0</v>
      </c>
      <c r="AJ422" s="13" t="s">
        <v>390</v>
      </c>
      <c r="AK422" s="23" t="s">
        <v>1286</v>
      </c>
      <c r="AL422" s="13" t="s">
        <v>150</v>
      </c>
      <c r="AM422" s="18" t="s">
        <v>151</v>
      </c>
    </row>
    <row r="423" ht="14.25" customHeight="1">
      <c r="A423" s="13" t="s">
        <v>1283</v>
      </c>
      <c r="B423" s="14">
        <v>42222.0</v>
      </c>
      <c r="C423" s="15">
        <v>2015.0</v>
      </c>
      <c r="D423" s="15" t="s">
        <v>139</v>
      </c>
      <c r="E423" s="16">
        <v>8.0</v>
      </c>
      <c r="F423" s="13" t="s">
        <v>153</v>
      </c>
      <c r="G423" s="13" t="s">
        <v>154</v>
      </c>
      <c r="H423" s="13" t="s">
        <v>1284</v>
      </c>
      <c r="I423" s="17" t="s">
        <v>107</v>
      </c>
      <c r="J423" s="13" t="s">
        <v>143</v>
      </c>
      <c r="K423" s="13"/>
      <c r="L423" s="13" t="s">
        <v>144</v>
      </c>
      <c r="M423" s="13" t="s">
        <v>193</v>
      </c>
      <c r="N423" s="13" t="s">
        <v>88</v>
      </c>
      <c r="O423" s="13" t="s">
        <v>1285</v>
      </c>
      <c r="P423" s="18" t="s">
        <v>147</v>
      </c>
      <c r="Q423" s="19">
        <v>1.0</v>
      </c>
      <c r="R423" s="20">
        <v>0.05</v>
      </c>
      <c r="S423" s="21">
        <v>23.0</v>
      </c>
      <c r="T423" s="21">
        <v>23.0</v>
      </c>
      <c r="U423" s="22">
        <v>795125.39</v>
      </c>
      <c r="V423" s="21">
        <v>9143.941985000001</v>
      </c>
      <c r="W423" s="13">
        <v>7247.0</v>
      </c>
      <c r="X423" s="13">
        <v>1.0</v>
      </c>
      <c r="Y423" s="13">
        <v>10.0</v>
      </c>
      <c r="Z423" s="13">
        <v>10.0</v>
      </c>
      <c r="AA423" s="13">
        <v>1.0</v>
      </c>
      <c r="AB423" s="13">
        <v>1.0</v>
      </c>
      <c r="AC423" s="21">
        <v>0.0</v>
      </c>
      <c r="AD423" s="21">
        <v>0.0</v>
      </c>
      <c r="AE423" s="13">
        <v>0.0</v>
      </c>
      <c r="AF423" s="13">
        <v>0.0</v>
      </c>
      <c r="AG423" s="13">
        <v>0.0</v>
      </c>
      <c r="AH423" s="13" t="b">
        <v>0</v>
      </c>
      <c r="AI423" s="13">
        <v>122.0</v>
      </c>
      <c r="AJ423" s="13" t="s">
        <v>390</v>
      </c>
      <c r="AK423" s="23" t="s">
        <v>1286</v>
      </c>
      <c r="AL423" s="13" t="s">
        <v>150</v>
      </c>
      <c r="AM423" s="18" t="s">
        <v>151</v>
      </c>
    </row>
    <row r="424" ht="14.25" customHeight="1">
      <c r="A424" s="13" t="s">
        <v>1283</v>
      </c>
      <c r="B424" s="14">
        <v>42222.0</v>
      </c>
      <c r="C424" s="15">
        <v>2015.0</v>
      </c>
      <c r="D424" s="15" t="s">
        <v>139</v>
      </c>
      <c r="E424" s="16">
        <v>8.0</v>
      </c>
      <c r="F424" s="13" t="s">
        <v>185</v>
      </c>
      <c r="G424" s="13" t="s">
        <v>186</v>
      </c>
      <c r="H424" s="13" t="s">
        <v>1284</v>
      </c>
      <c r="I424" s="17" t="s">
        <v>107</v>
      </c>
      <c r="J424" s="13" t="s">
        <v>143</v>
      </c>
      <c r="K424" s="13"/>
      <c r="L424" s="13" t="s">
        <v>144</v>
      </c>
      <c r="M424" s="13" t="s">
        <v>193</v>
      </c>
      <c r="N424" s="13" t="s">
        <v>88</v>
      </c>
      <c r="O424" s="13" t="s">
        <v>1285</v>
      </c>
      <c r="P424" s="18" t="s">
        <v>147</v>
      </c>
      <c r="Q424" s="19">
        <v>1.0</v>
      </c>
      <c r="R424" s="20">
        <v>0.045454545454545456</v>
      </c>
      <c r="S424" s="21">
        <v>23.0</v>
      </c>
      <c r="T424" s="21">
        <v>23.0</v>
      </c>
      <c r="U424" s="22">
        <v>795125.39</v>
      </c>
      <c r="V424" s="21">
        <v>8312.674531818184</v>
      </c>
      <c r="W424" s="13">
        <v>7247.0</v>
      </c>
      <c r="X424" s="13">
        <v>1.0</v>
      </c>
      <c r="Y424" s="13">
        <v>10.0</v>
      </c>
      <c r="Z424" s="13">
        <v>10.0</v>
      </c>
      <c r="AA424" s="13">
        <v>1.0</v>
      </c>
      <c r="AB424" s="13">
        <v>1.0</v>
      </c>
      <c r="AC424" s="21">
        <v>0.0</v>
      </c>
      <c r="AD424" s="21">
        <v>0.0</v>
      </c>
      <c r="AE424" s="13">
        <v>0.0</v>
      </c>
      <c r="AF424" s="13">
        <v>0.0</v>
      </c>
      <c r="AG424" s="13">
        <v>0.0</v>
      </c>
      <c r="AH424" s="13" t="b">
        <v>0</v>
      </c>
      <c r="AI424" s="13">
        <v>122.0</v>
      </c>
      <c r="AJ424" s="13" t="s">
        <v>390</v>
      </c>
      <c r="AK424" s="23" t="s">
        <v>1286</v>
      </c>
      <c r="AL424" s="13" t="s">
        <v>150</v>
      </c>
      <c r="AM424" s="18" t="s">
        <v>151</v>
      </c>
    </row>
    <row r="425" ht="14.25" customHeight="1">
      <c r="A425" s="13" t="s">
        <v>1287</v>
      </c>
      <c r="B425" s="14">
        <v>42209.0</v>
      </c>
      <c r="C425" s="15">
        <v>2015.0</v>
      </c>
      <c r="D425" s="15" t="s">
        <v>139</v>
      </c>
      <c r="E425" s="16">
        <v>7.0</v>
      </c>
      <c r="F425" s="13" t="s">
        <v>140</v>
      </c>
      <c r="G425" s="13" t="s">
        <v>141</v>
      </c>
      <c r="H425" s="13" t="s">
        <v>1288</v>
      </c>
      <c r="I425" s="17" t="s">
        <v>107</v>
      </c>
      <c r="J425" s="13" t="s">
        <v>293</v>
      </c>
      <c r="K425" s="13"/>
      <c r="L425" s="13" t="s">
        <v>221</v>
      </c>
      <c r="M425" s="13" t="s">
        <v>193</v>
      </c>
      <c r="N425" s="13" t="s">
        <v>1289</v>
      </c>
      <c r="O425" s="13" t="s">
        <v>1290</v>
      </c>
      <c r="P425" s="18" t="s">
        <v>147</v>
      </c>
      <c r="Q425" s="19">
        <v>1.0</v>
      </c>
      <c r="R425" s="20">
        <v>0.05</v>
      </c>
      <c r="S425" s="21">
        <v>13.0</v>
      </c>
      <c r="T425" s="21">
        <v>13.0</v>
      </c>
      <c r="U425" s="22">
        <v>608211.6</v>
      </c>
      <c r="V425" s="21">
        <v>3953.3754000000004</v>
      </c>
      <c r="W425" s="13">
        <v>2522.0</v>
      </c>
      <c r="X425" s="13">
        <v>1.0</v>
      </c>
      <c r="Y425" s="13">
        <v>10.0</v>
      </c>
      <c r="Z425" s="13">
        <v>0.0</v>
      </c>
      <c r="AA425" s="13">
        <v>1.0</v>
      </c>
      <c r="AB425" s="13">
        <v>1.0</v>
      </c>
      <c r="AC425" s="21">
        <v>0.0</v>
      </c>
      <c r="AD425" s="21">
        <v>0.0</v>
      </c>
      <c r="AE425" s="13">
        <v>0.0</v>
      </c>
      <c r="AF425" s="13">
        <v>0.0</v>
      </c>
      <c r="AG425" s="13">
        <v>0.0</v>
      </c>
      <c r="AH425" s="13" t="b">
        <v>0</v>
      </c>
      <c r="AI425" s="13">
        <v>218.0</v>
      </c>
      <c r="AJ425" s="13" t="s">
        <v>194</v>
      </c>
      <c r="AK425" s="23" t="s">
        <v>1291</v>
      </c>
      <c r="AL425" s="13" t="s">
        <v>150</v>
      </c>
      <c r="AM425" s="18" t="s">
        <v>151</v>
      </c>
    </row>
    <row r="426" ht="14.25" customHeight="1">
      <c r="A426" s="13" t="s">
        <v>1287</v>
      </c>
      <c r="B426" s="14">
        <v>42209.0</v>
      </c>
      <c r="C426" s="15">
        <v>2015.0</v>
      </c>
      <c r="D426" s="15" t="s">
        <v>139</v>
      </c>
      <c r="E426" s="16">
        <v>7.0</v>
      </c>
      <c r="F426" s="13" t="s">
        <v>153</v>
      </c>
      <c r="G426" s="13" t="s">
        <v>154</v>
      </c>
      <c r="H426" s="13" t="s">
        <v>1288</v>
      </c>
      <c r="I426" s="17" t="s">
        <v>107</v>
      </c>
      <c r="J426" s="13" t="s">
        <v>293</v>
      </c>
      <c r="K426" s="13"/>
      <c r="L426" s="13" t="s">
        <v>221</v>
      </c>
      <c r="M426" s="13" t="s">
        <v>193</v>
      </c>
      <c r="N426" s="13" t="s">
        <v>1289</v>
      </c>
      <c r="O426" s="13" t="s">
        <v>1290</v>
      </c>
      <c r="P426" s="18" t="s">
        <v>147</v>
      </c>
      <c r="Q426" s="19">
        <v>1.0</v>
      </c>
      <c r="R426" s="20">
        <v>0.05</v>
      </c>
      <c r="S426" s="21">
        <v>13.0</v>
      </c>
      <c r="T426" s="21">
        <v>13.0</v>
      </c>
      <c r="U426" s="22">
        <v>608211.6</v>
      </c>
      <c r="V426" s="21">
        <v>3953.3754000000004</v>
      </c>
      <c r="W426" s="13">
        <v>2522.0</v>
      </c>
      <c r="X426" s="13">
        <v>1.0</v>
      </c>
      <c r="Y426" s="13">
        <v>10.0</v>
      </c>
      <c r="Z426" s="13">
        <v>0.0</v>
      </c>
      <c r="AA426" s="13">
        <v>1.0</v>
      </c>
      <c r="AB426" s="13">
        <v>1.0</v>
      </c>
      <c r="AC426" s="21">
        <v>0.0</v>
      </c>
      <c r="AD426" s="21">
        <v>0.0</v>
      </c>
      <c r="AE426" s="13">
        <v>0.0</v>
      </c>
      <c r="AF426" s="13">
        <v>0.0</v>
      </c>
      <c r="AG426" s="13">
        <v>0.0</v>
      </c>
      <c r="AH426" s="13" t="b">
        <v>0</v>
      </c>
      <c r="AI426" s="13">
        <v>218.0</v>
      </c>
      <c r="AJ426" s="13" t="s">
        <v>194</v>
      </c>
      <c r="AK426" s="23" t="s">
        <v>1291</v>
      </c>
      <c r="AL426" s="13" t="s">
        <v>150</v>
      </c>
      <c r="AM426" s="18" t="s">
        <v>151</v>
      </c>
    </row>
    <row r="427" ht="14.25" customHeight="1">
      <c r="A427" s="13" t="s">
        <v>1292</v>
      </c>
      <c r="B427" s="14">
        <v>42190.0</v>
      </c>
      <c r="C427" s="15">
        <v>2015.0</v>
      </c>
      <c r="D427" s="15" t="s">
        <v>139</v>
      </c>
      <c r="E427" s="16">
        <v>7.0</v>
      </c>
      <c r="F427" s="13" t="s">
        <v>185</v>
      </c>
      <c r="G427" s="13" t="s">
        <v>186</v>
      </c>
      <c r="H427" s="13" t="s">
        <v>1293</v>
      </c>
      <c r="I427" s="17" t="s">
        <v>107</v>
      </c>
      <c r="J427" s="13" t="s">
        <v>143</v>
      </c>
      <c r="K427" s="13"/>
      <c r="L427" s="13" t="s">
        <v>221</v>
      </c>
      <c r="M427" s="13" t="s">
        <v>168</v>
      </c>
      <c r="N427" s="13" t="s">
        <v>2</v>
      </c>
      <c r="O427" s="13" t="s">
        <v>1294</v>
      </c>
      <c r="P427" s="18" t="s">
        <v>147</v>
      </c>
      <c r="Q427" s="19">
        <v>1.0</v>
      </c>
      <c r="R427" s="20">
        <v>0.0555555555555555</v>
      </c>
      <c r="S427" s="21">
        <v>28.0</v>
      </c>
      <c r="T427" s="21">
        <v>28.0</v>
      </c>
      <c r="U427" s="22">
        <v>62948.3</v>
      </c>
      <c r="V427" s="21">
        <v>979.1957777777768</v>
      </c>
      <c r="W427" s="13">
        <v>273.0</v>
      </c>
      <c r="X427" s="13">
        <v>5.0</v>
      </c>
      <c r="Y427" s="13">
        <v>10.0</v>
      </c>
      <c r="Z427" s="13">
        <v>0.0</v>
      </c>
      <c r="AA427" s="13">
        <v>2.0</v>
      </c>
      <c r="AB427" s="13">
        <v>1.0</v>
      </c>
      <c r="AC427" s="21">
        <v>0.0</v>
      </c>
      <c r="AD427" s="21">
        <v>10.0</v>
      </c>
      <c r="AE427" s="13">
        <v>0.0</v>
      </c>
      <c r="AF427" s="13">
        <v>1.0</v>
      </c>
      <c r="AG427" s="13">
        <v>0.0</v>
      </c>
      <c r="AH427" s="13" t="b">
        <v>0</v>
      </c>
      <c r="AI427" s="13">
        <v>6.0</v>
      </c>
      <c r="AJ427" s="13" t="s">
        <v>163</v>
      </c>
      <c r="AK427" s="23" t="s">
        <v>1295</v>
      </c>
      <c r="AL427" s="13" t="s">
        <v>150</v>
      </c>
      <c r="AM427" s="18" t="s">
        <v>151</v>
      </c>
    </row>
    <row r="428" ht="14.25" customHeight="1">
      <c r="A428" s="13" t="s">
        <v>1296</v>
      </c>
      <c r="B428" s="14">
        <v>42251.0</v>
      </c>
      <c r="C428" s="15">
        <v>2015.0</v>
      </c>
      <c r="D428" s="15" t="s">
        <v>139</v>
      </c>
      <c r="E428" s="16">
        <v>9.0</v>
      </c>
      <c r="F428" s="13" t="s">
        <v>140</v>
      </c>
      <c r="G428" s="13" t="s">
        <v>141</v>
      </c>
      <c r="H428" s="13" t="s">
        <v>1297</v>
      </c>
      <c r="I428" s="17" t="s">
        <v>107</v>
      </c>
      <c r="J428" s="13" t="s">
        <v>143</v>
      </c>
      <c r="K428" s="13" t="s">
        <v>635</v>
      </c>
      <c r="L428" s="13" t="s">
        <v>144</v>
      </c>
      <c r="M428" s="13" t="s">
        <v>193</v>
      </c>
      <c r="N428" s="13" t="s">
        <v>52</v>
      </c>
      <c r="O428" s="13" t="s">
        <v>1298</v>
      </c>
      <c r="P428" s="18" t="s">
        <v>147</v>
      </c>
      <c r="Q428" s="19">
        <v>1.0</v>
      </c>
      <c r="R428" s="20">
        <v>0.0769230769230769</v>
      </c>
      <c r="S428" s="21">
        <v>23.0</v>
      </c>
      <c r="T428" s="21">
        <v>23.0</v>
      </c>
      <c r="U428" s="22">
        <v>787643.0</v>
      </c>
      <c r="V428" s="21">
        <v>13935.222307692304</v>
      </c>
      <c r="W428" s="13">
        <v>2747.0</v>
      </c>
      <c r="X428" s="13">
        <v>1.0</v>
      </c>
      <c r="Y428" s="13">
        <v>10.0</v>
      </c>
      <c r="Z428" s="13">
        <v>10.0</v>
      </c>
      <c r="AA428" s="13">
        <v>1.0</v>
      </c>
      <c r="AB428" s="13">
        <v>1.0</v>
      </c>
      <c r="AC428" s="21">
        <v>0.0</v>
      </c>
      <c r="AD428" s="21">
        <v>0.0</v>
      </c>
      <c r="AE428" s="13">
        <v>0.0</v>
      </c>
      <c r="AF428" s="13">
        <v>0.0</v>
      </c>
      <c r="AG428" s="13">
        <v>0.0</v>
      </c>
      <c r="AH428" s="13" t="b">
        <v>0</v>
      </c>
      <c r="AI428" s="13">
        <v>110114.0</v>
      </c>
      <c r="AJ428" s="13" t="s">
        <v>169</v>
      </c>
      <c r="AK428" s="23" t="s">
        <v>1299</v>
      </c>
      <c r="AL428" s="13" t="s">
        <v>528</v>
      </c>
      <c r="AM428" s="18" t="s">
        <v>151</v>
      </c>
    </row>
    <row r="429" ht="14.25" customHeight="1">
      <c r="A429" s="13" t="s">
        <v>1300</v>
      </c>
      <c r="B429" s="14">
        <v>42201.0</v>
      </c>
      <c r="C429" s="15">
        <v>2015.0</v>
      </c>
      <c r="D429" s="15" t="s">
        <v>139</v>
      </c>
      <c r="E429" s="16">
        <v>7.0</v>
      </c>
      <c r="F429" s="13" t="s">
        <v>153</v>
      </c>
      <c r="G429" s="13" t="s">
        <v>154</v>
      </c>
      <c r="H429" s="13" t="s">
        <v>1301</v>
      </c>
      <c r="I429" s="17" t="s">
        <v>107</v>
      </c>
      <c r="J429" s="13" t="s">
        <v>143</v>
      </c>
      <c r="K429" s="13"/>
      <c r="L429" s="13" t="s">
        <v>167</v>
      </c>
      <c r="M429" s="13" t="s">
        <v>193</v>
      </c>
      <c r="N429" s="13" t="s">
        <v>1302</v>
      </c>
      <c r="O429" s="13" t="s">
        <v>1303</v>
      </c>
      <c r="P429" s="18" t="s">
        <v>147</v>
      </c>
      <c r="Q429" s="19">
        <v>1.0</v>
      </c>
      <c r="R429" s="20">
        <v>0.571428571428571</v>
      </c>
      <c r="S429" s="21">
        <v>23.0</v>
      </c>
      <c r="T429" s="21">
        <v>23.0</v>
      </c>
      <c r="U429" s="22">
        <v>68357.14</v>
      </c>
      <c r="V429" s="21">
        <v>8984.08125714285</v>
      </c>
      <c r="W429" s="13">
        <v>522.0</v>
      </c>
      <c r="X429" s="13">
        <v>1.0</v>
      </c>
      <c r="Y429" s="13">
        <v>10.0</v>
      </c>
      <c r="Z429" s="13">
        <v>10.0</v>
      </c>
      <c r="AA429" s="13">
        <v>1.0</v>
      </c>
      <c r="AB429" s="13">
        <v>1.0</v>
      </c>
      <c r="AC429" s="21">
        <v>0.0</v>
      </c>
      <c r="AD429" s="21">
        <v>0.0</v>
      </c>
      <c r="AE429" s="13">
        <v>0.0</v>
      </c>
      <c r="AF429" s="13">
        <v>0.0</v>
      </c>
      <c r="AG429" s="13">
        <v>0.0</v>
      </c>
      <c r="AH429" s="13" t="b">
        <v>0</v>
      </c>
      <c r="AI429" s="13">
        <v>40.0</v>
      </c>
      <c r="AJ429" s="13" t="s">
        <v>194</v>
      </c>
      <c r="AK429" s="23" t="s">
        <v>1304</v>
      </c>
      <c r="AL429" s="13" t="s">
        <v>150</v>
      </c>
      <c r="AM429" s="18" t="s">
        <v>151</v>
      </c>
    </row>
    <row r="430" ht="14.25" customHeight="1">
      <c r="A430" s="13" t="s">
        <v>1305</v>
      </c>
      <c r="B430" s="14">
        <v>42186.0</v>
      </c>
      <c r="C430" s="15">
        <v>2015.0</v>
      </c>
      <c r="D430" s="15" t="s">
        <v>139</v>
      </c>
      <c r="E430" s="16">
        <v>7.0</v>
      </c>
      <c r="F430" s="13" t="s">
        <v>140</v>
      </c>
      <c r="G430" s="13" t="s">
        <v>141</v>
      </c>
      <c r="H430" s="13" t="s">
        <v>1306</v>
      </c>
      <c r="I430" s="17" t="s">
        <v>107</v>
      </c>
      <c r="J430" s="13" t="s">
        <v>198</v>
      </c>
      <c r="K430" s="13"/>
      <c r="L430" s="13" t="s">
        <v>161</v>
      </c>
      <c r="M430" s="13" t="s">
        <v>168</v>
      </c>
      <c r="N430" s="13" t="s">
        <v>40</v>
      </c>
      <c r="O430" s="13" t="s">
        <v>1307</v>
      </c>
      <c r="P430" s="18" t="s">
        <v>147</v>
      </c>
      <c r="Q430" s="19">
        <v>3.0</v>
      </c>
      <c r="R430" s="20">
        <v>1.0</v>
      </c>
      <c r="S430" s="21">
        <v>89.0</v>
      </c>
      <c r="T430" s="21">
        <v>267.0</v>
      </c>
      <c r="U430" s="22">
        <v>294056.0</v>
      </c>
      <c r="V430" s="21">
        <v>785129.52</v>
      </c>
      <c r="W430" s="13">
        <v>1458.0</v>
      </c>
      <c r="X430" s="13">
        <v>9.0</v>
      </c>
      <c r="Y430" s="13">
        <v>10.0</v>
      </c>
      <c r="Z430" s="13">
        <v>10.0</v>
      </c>
      <c r="AA430" s="13">
        <v>10.0</v>
      </c>
      <c r="AB430" s="13">
        <v>9.0</v>
      </c>
      <c r="AC430" s="21">
        <v>10.0</v>
      </c>
      <c r="AD430" s="21">
        <v>30.0</v>
      </c>
      <c r="AE430" s="13">
        <v>1.0</v>
      </c>
      <c r="AF430" s="13">
        <v>4.0</v>
      </c>
      <c r="AG430" s="13">
        <v>1.0</v>
      </c>
      <c r="AH430" s="13" t="b">
        <v>1</v>
      </c>
      <c r="AI430" s="13">
        <v>2.0</v>
      </c>
      <c r="AJ430" s="13" t="s">
        <v>163</v>
      </c>
      <c r="AK430" s="23" t="s">
        <v>1308</v>
      </c>
      <c r="AL430" s="13" t="s">
        <v>150</v>
      </c>
      <c r="AM430" s="18" t="s">
        <v>151</v>
      </c>
    </row>
    <row r="431" ht="14.25" customHeight="1">
      <c r="A431" s="13" t="s">
        <v>1309</v>
      </c>
      <c r="B431" s="14">
        <v>42186.0</v>
      </c>
      <c r="C431" s="15">
        <v>2015.0</v>
      </c>
      <c r="D431" s="15" t="s">
        <v>139</v>
      </c>
      <c r="E431" s="16">
        <v>7.0</v>
      </c>
      <c r="F431" s="13" t="s">
        <v>140</v>
      </c>
      <c r="G431" s="13" t="s">
        <v>141</v>
      </c>
      <c r="H431" s="13" t="s">
        <v>1310</v>
      </c>
      <c r="I431" s="17" t="s">
        <v>107</v>
      </c>
      <c r="J431" s="13" t="s">
        <v>251</v>
      </c>
      <c r="K431" s="13"/>
      <c r="L431" s="13" t="s">
        <v>161</v>
      </c>
      <c r="M431" s="13" t="s">
        <v>145</v>
      </c>
      <c r="N431" s="13" t="s">
        <v>14</v>
      </c>
      <c r="O431" s="13" t="s">
        <v>1307</v>
      </c>
      <c r="P431" s="18" t="s">
        <v>147</v>
      </c>
      <c r="Q431" s="19">
        <v>3.0</v>
      </c>
      <c r="R431" s="20">
        <v>1.0</v>
      </c>
      <c r="S431" s="21">
        <v>84.0</v>
      </c>
      <c r="T431" s="21">
        <v>252.0</v>
      </c>
      <c r="U431" s="22">
        <v>18900.0</v>
      </c>
      <c r="V431" s="21">
        <v>47628.0</v>
      </c>
      <c r="W431" s="13">
        <v>0.0</v>
      </c>
      <c r="X431" s="13">
        <v>10.0</v>
      </c>
      <c r="Y431" s="13">
        <v>8.0</v>
      </c>
      <c r="Z431" s="13">
        <v>6.0</v>
      </c>
      <c r="AA431" s="13">
        <v>10.0</v>
      </c>
      <c r="AB431" s="13">
        <v>9.0</v>
      </c>
      <c r="AC431" s="21">
        <v>10.0</v>
      </c>
      <c r="AD431" s="21">
        <v>30.0</v>
      </c>
      <c r="AE431" s="13">
        <v>1.0</v>
      </c>
      <c r="AF431" s="13">
        <v>3.0</v>
      </c>
      <c r="AG431" s="13">
        <v>1.0</v>
      </c>
      <c r="AH431" s="13" t="b">
        <v>1</v>
      </c>
      <c r="AI431" s="13">
        <v>1.0</v>
      </c>
      <c r="AJ431" s="13" t="s">
        <v>200</v>
      </c>
      <c r="AK431" s="23" t="s">
        <v>1311</v>
      </c>
      <c r="AL431" s="13" t="s">
        <v>150</v>
      </c>
      <c r="AM431" s="18" t="s">
        <v>151</v>
      </c>
    </row>
    <row r="432" ht="14.25" customHeight="1">
      <c r="A432" s="13" t="s">
        <v>1312</v>
      </c>
      <c r="B432" s="14">
        <v>42242.0</v>
      </c>
      <c r="C432" s="15">
        <v>2015.0</v>
      </c>
      <c r="D432" s="15" t="s">
        <v>139</v>
      </c>
      <c r="E432" s="16">
        <v>8.0</v>
      </c>
      <c r="F432" s="13" t="s">
        <v>203</v>
      </c>
      <c r="G432" s="13" t="s">
        <v>204</v>
      </c>
      <c r="H432" s="13" t="s">
        <v>1313</v>
      </c>
      <c r="I432" s="17" t="s">
        <v>107</v>
      </c>
      <c r="J432" s="13" t="s">
        <v>251</v>
      </c>
      <c r="K432" s="13"/>
      <c r="L432" s="13" t="s">
        <v>161</v>
      </c>
      <c r="M432" s="13" t="s">
        <v>168</v>
      </c>
      <c r="N432" s="13" t="s">
        <v>40</v>
      </c>
      <c r="O432" s="13" t="s">
        <v>1307</v>
      </c>
      <c r="P432" s="18" t="s">
        <v>147</v>
      </c>
      <c r="Q432" s="19">
        <v>3.0</v>
      </c>
      <c r="R432" s="20">
        <v>1.0</v>
      </c>
      <c r="S432" s="21">
        <v>65.0</v>
      </c>
      <c r="T432" s="21">
        <v>195.0</v>
      </c>
      <c r="U432" s="22">
        <v>291293.99</v>
      </c>
      <c r="V432" s="21">
        <v>568023.2805</v>
      </c>
      <c r="W432" s="13">
        <v>1454.0</v>
      </c>
      <c r="X432" s="13">
        <v>9.0</v>
      </c>
      <c r="Y432" s="13">
        <v>10.0</v>
      </c>
      <c r="Z432" s="13">
        <v>10.0</v>
      </c>
      <c r="AA432" s="13">
        <v>6.0</v>
      </c>
      <c r="AB432" s="13">
        <v>10.0</v>
      </c>
      <c r="AC432" s="21">
        <v>10.0</v>
      </c>
      <c r="AD432" s="21">
        <v>10.0</v>
      </c>
      <c r="AE432" s="13">
        <v>0.0</v>
      </c>
      <c r="AF432" s="13">
        <v>1.0</v>
      </c>
      <c r="AG432" s="13">
        <v>0.0</v>
      </c>
      <c r="AH432" s="13" t="b">
        <v>1</v>
      </c>
      <c r="AI432" s="13">
        <v>2.0</v>
      </c>
      <c r="AJ432" s="13" t="s">
        <v>163</v>
      </c>
      <c r="AK432" s="23" t="s">
        <v>1314</v>
      </c>
      <c r="AL432" s="13" t="s">
        <v>150</v>
      </c>
      <c r="AM432" s="18" t="s">
        <v>151</v>
      </c>
    </row>
    <row r="433" ht="14.25" customHeight="1">
      <c r="A433" s="13" t="s">
        <v>1315</v>
      </c>
      <c r="B433" s="14">
        <v>42227.0</v>
      </c>
      <c r="C433" s="15">
        <v>2015.0</v>
      </c>
      <c r="D433" s="15" t="s">
        <v>139</v>
      </c>
      <c r="E433" s="16">
        <v>8.0</v>
      </c>
      <c r="F433" s="13" t="s">
        <v>185</v>
      </c>
      <c r="G433" s="13" t="s">
        <v>186</v>
      </c>
      <c r="H433" s="13" t="s">
        <v>1316</v>
      </c>
      <c r="I433" s="17" t="s">
        <v>107</v>
      </c>
      <c r="J433" s="13" t="s">
        <v>251</v>
      </c>
      <c r="K433" s="13"/>
      <c r="L433" s="13" t="s">
        <v>161</v>
      </c>
      <c r="M433" s="13" t="s">
        <v>145</v>
      </c>
      <c r="N433" s="13" t="s">
        <v>14</v>
      </c>
      <c r="O433" s="13" t="s">
        <v>1307</v>
      </c>
      <c r="P433" s="18" t="s">
        <v>147</v>
      </c>
      <c r="Q433" s="19">
        <v>3.0</v>
      </c>
      <c r="R433" s="20">
        <v>1.0</v>
      </c>
      <c r="S433" s="21">
        <v>85.0</v>
      </c>
      <c r="T433" s="21">
        <v>255.0</v>
      </c>
      <c r="U433" s="22">
        <v>18900.0</v>
      </c>
      <c r="V433" s="21">
        <v>48195.0</v>
      </c>
      <c r="W433" s="13">
        <v>0.0</v>
      </c>
      <c r="X433" s="13">
        <v>7.0</v>
      </c>
      <c r="Y433" s="13">
        <v>10.0</v>
      </c>
      <c r="Z433" s="13">
        <v>10.0</v>
      </c>
      <c r="AA433" s="13">
        <v>10.0</v>
      </c>
      <c r="AB433" s="13">
        <v>8.0</v>
      </c>
      <c r="AC433" s="21">
        <v>10.0</v>
      </c>
      <c r="AD433" s="21">
        <v>30.0</v>
      </c>
      <c r="AE433" s="13">
        <v>0.0</v>
      </c>
      <c r="AF433" s="13">
        <v>4.0</v>
      </c>
      <c r="AG433" s="13">
        <v>0.0</v>
      </c>
      <c r="AH433" s="13" t="b">
        <v>1</v>
      </c>
      <c r="AI433" s="13">
        <v>4.0</v>
      </c>
      <c r="AJ433" s="13" t="s">
        <v>194</v>
      </c>
      <c r="AK433" s="23" t="s">
        <v>1317</v>
      </c>
      <c r="AL433" s="13" t="s">
        <v>150</v>
      </c>
      <c r="AM433" s="18" t="s">
        <v>151</v>
      </c>
    </row>
    <row r="434" ht="14.25" customHeight="1">
      <c r="A434" s="13" t="s">
        <v>1318</v>
      </c>
      <c r="B434" s="14">
        <v>42256.0</v>
      </c>
      <c r="C434" s="15">
        <v>2015.0</v>
      </c>
      <c r="D434" s="15" t="s">
        <v>139</v>
      </c>
      <c r="E434" s="16">
        <v>9.0</v>
      </c>
      <c r="F434" s="13" t="s">
        <v>203</v>
      </c>
      <c r="G434" s="13" t="s">
        <v>204</v>
      </c>
      <c r="H434" s="13" t="s">
        <v>1319</v>
      </c>
      <c r="I434" s="17" t="s">
        <v>107</v>
      </c>
      <c r="J434" s="13" t="s">
        <v>251</v>
      </c>
      <c r="K434" s="13" t="s">
        <v>1320</v>
      </c>
      <c r="L434" s="13" t="s">
        <v>161</v>
      </c>
      <c r="M434" s="13" t="s">
        <v>168</v>
      </c>
      <c r="N434" s="13" t="s">
        <v>40</v>
      </c>
      <c r="O434" s="13" t="s">
        <v>1307</v>
      </c>
      <c r="P434" s="18" t="s">
        <v>147</v>
      </c>
      <c r="Q434" s="19">
        <v>3.0</v>
      </c>
      <c r="R434" s="20">
        <v>1.0</v>
      </c>
      <c r="S434" s="21">
        <v>89.0</v>
      </c>
      <c r="T434" s="21">
        <v>267.0</v>
      </c>
      <c r="U434" s="22">
        <v>336611.0</v>
      </c>
      <c r="V434" s="21">
        <v>898751.37</v>
      </c>
      <c r="W434" s="13">
        <v>1669.0</v>
      </c>
      <c r="X434" s="13">
        <v>10.0</v>
      </c>
      <c r="Y434" s="13">
        <v>10.0</v>
      </c>
      <c r="Z434" s="13">
        <v>10.0</v>
      </c>
      <c r="AA434" s="13">
        <v>9.0</v>
      </c>
      <c r="AB434" s="13">
        <v>10.0</v>
      </c>
      <c r="AC434" s="21">
        <v>10.0</v>
      </c>
      <c r="AD434" s="21">
        <v>30.0</v>
      </c>
      <c r="AE434" s="13">
        <v>0.0</v>
      </c>
      <c r="AF434" s="13">
        <v>3.0</v>
      </c>
      <c r="AG434" s="13">
        <v>0.0</v>
      </c>
      <c r="AH434" s="13" t="b">
        <v>1</v>
      </c>
      <c r="AI434" s="13">
        <v>1.0</v>
      </c>
      <c r="AJ434" s="13" t="s">
        <v>163</v>
      </c>
      <c r="AK434" s="23" t="s">
        <v>1321</v>
      </c>
      <c r="AL434" s="13" t="s">
        <v>528</v>
      </c>
      <c r="AM434" s="18" t="s">
        <v>151</v>
      </c>
    </row>
    <row r="435" ht="14.25" customHeight="1">
      <c r="A435" s="13" t="s">
        <v>1322</v>
      </c>
      <c r="B435" s="14">
        <v>42255.0</v>
      </c>
      <c r="C435" s="15">
        <v>2015.0</v>
      </c>
      <c r="D435" s="15" t="s">
        <v>139</v>
      </c>
      <c r="E435" s="16">
        <v>9.0</v>
      </c>
      <c r="F435" s="13" t="s">
        <v>203</v>
      </c>
      <c r="G435" s="13" t="s">
        <v>204</v>
      </c>
      <c r="H435" s="13" t="s">
        <v>1323</v>
      </c>
      <c r="I435" s="17" t="s">
        <v>107</v>
      </c>
      <c r="J435" s="13" t="s">
        <v>251</v>
      </c>
      <c r="K435" s="13" t="s">
        <v>1320</v>
      </c>
      <c r="L435" s="13" t="s">
        <v>161</v>
      </c>
      <c r="M435" s="13" t="s">
        <v>145</v>
      </c>
      <c r="N435" s="13" t="s">
        <v>14</v>
      </c>
      <c r="O435" s="13" t="s">
        <v>1307</v>
      </c>
      <c r="P435" s="18" t="s">
        <v>147</v>
      </c>
      <c r="Q435" s="19">
        <v>3.0</v>
      </c>
      <c r="R435" s="20">
        <v>1.0</v>
      </c>
      <c r="S435" s="21">
        <v>87.0</v>
      </c>
      <c r="T435" s="21">
        <v>261.0</v>
      </c>
      <c r="U435" s="22">
        <v>18900.0</v>
      </c>
      <c r="V435" s="21">
        <v>49329.0</v>
      </c>
      <c r="W435" s="13">
        <v>0.0</v>
      </c>
      <c r="X435" s="13">
        <v>7.0</v>
      </c>
      <c r="Y435" s="13">
        <v>10.0</v>
      </c>
      <c r="Z435" s="13">
        <v>10.0</v>
      </c>
      <c r="AA435" s="13">
        <v>10.0</v>
      </c>
      <c r="AB435" s="13">
        <v>10.0</v>
      </c>
      <c r="AC435" s="21">
        <v>10.0</v>
      </c>
      <c r="AD435" s="21">
        <v>30.0</v>
      </c>
      <c r="AE435" s="13">
        <v>0.0</v>
      </c>
      <c r="AF435" s="13">
        <v>3.0</v>
      </c>
      <c r="AG435" s="13">
        <v>0.0</v>
      </c>
      <c r="AH435" s="13" t="b">
        <v>1</v>
      </c>
      <c r="AI435" s="13">
        <v>4.0</v>
      </c>
      <c r="AJ435" s="13" t="s">
        <v>169</v>
      </c>
      <c r="AK435" s="23" t="s">
        <v>1324</v>
      </c>
      <c r="AL435" s="13" t="s">
        <v>528</v>
      </c>
      <c r="AM435" s="18" t="s">
        <v>151</v>
      </c>
    </row>
    <row r="436" ht="14.25" customHeight="1">
      <c r="A436" s="13" t="s">
        <v>1325</v>
      </c>
      <c r="B436" s="14">
        <v>42213.0</v>
      </c>
      <c r="C436" s="15">
        <v>2015.0</v>
      </c>
      <c r="D436" s="15" t="s">
        <v>139</v>
      </c>
      <c r="E436" s="16">
        <v>7.0</v>
      </c>
      <c r="F436" s="13" t="s">
        <v>140</v>
      </c>
      <c r="G436" s="13" t="s">
        <v>141</v>
      </c>
      <c r="H436" s="13" t="s">
        <v>1326</v>
      </c>
      <c r="I436" s="17" t="s">
        <v>107</v>
      </c>
      <c r="J436" s="13" t="s">
        <v>143</v>
      </c>
      <c r="K436" s="13"/>
      <c r="L436" s="13" t="s">
        <v>144</v>
      </c>
      <c r="M436" s="13" t="s">
        <v>193</v>
      </c>
      <c r="N436" s="13" t="s">
        <v>433</v>
      </c>
      <c r="O436" s="13" t="s">
        <v>1327</v>
      </c>
      <c r="P436" s="18" t="s">
        <v>147</v>
      </c>
      <c r="Q436" s="19">
        <v>1.0</v>
      </c>
      <c r="R436" s="20">
        <v>0.1</v>
      </c>
      <c r="S436" s="21">
        <v>23.0</v>
      </c>
      <c r="T436" s="21">
        <v>23.0</v>
      </c>
      <c r="U436" s="22">
        <v>515615.0</v>
      </c>
      <c r="V436" s="21">
        <v>11859.145</v>
      </c>
      <c r="W436" s="13">
        <v>3104.0</v>
      </c>
      <c r="X436" s="13">
        <v>1.0</v>
      </c>
      <c r="Y436" s="13">
        <v>10.0</v>
      </c>
      <c r="Z436" s="13">
        <v>10.0</v>
      </c>
      <c r="AA436" s="13">
        <v>1.0</v>
      </c>
      <c r="AB436" s="13">
        <v>1.0</v>
      </c>
      <c r="AC436" s="21">
        <v>0.0</v>
      </c>
      <c r="AD436" s="21">
        <v>0.0</v>
      </c>
      <c r="AE436" s="13">
        <v>0.0</v>
      </c>
      <c r="AF436" s="13">
        <v>0.0</v>
      </c>
      <c r="AG436" s="13">
        <v>0.0</v>
      </c>
      <c r="AH436" s="13" t="b">
        <v>0</v>
      </c>
      <c r="AI436" s="13">
        <v>78.0</v>
      </c>
      <c r="AJ436" s="13" t="s">
        <v>194</v>
      </c>
      <c r="AK436" s="23" t="s">
        <v>1328</v>
      </c>
      <c r="AL436" s="13" t="s">
        <v>150</v>
      </c>
      <c r="AM436" s="18" t="s">
        <v>151</v>
      </c>
    </row>
    <row r="437" ht="14.25" customHeight="1">
      <c r="A437" s="13" t="s">
        <v>1325</v>
      </c>
      <c r="B437" s="14">
        <v>42213.0</v>
      </c>
      <c r="C437" s="15">
        <v>2015.0</v>
      </c>
      <c r="D437" s="15" t="s">
        <v>139</v>
      </c>
      <c r="E437" s="16">
        <v>7.0</v>
      </c>
      <c r="F437" s="13" t="s">
        <v>185</v>
      </c>
      <c r="G437" s="13" t="s">
        <v>186</v>
      </c>
      <c r="H437" s="13" t="s">
        <v>1326</v>
      </c>
      <c r="I437" s="17" t="s">
        <v>107</v>
      </c>
      <c r="J437" s="13" t="s">
        <v>143</v>
      </c>
      <c r="K437" s="13"/>
      <c r="L437" s="13" t="s">
        <v>144</v>
      </c>
      <c r="M437" s="13" t="s">
        <v>193</v>
      </c>
      <c r="N437" s="13" t="s">
        <v>433</v>
      </c>
      <c r="O437" s="13" t="s">
        <v>1327</v>
      </c>
      <c r="P437" s="18" t="s">
        <v>147</v>
      </c>
      <c r="Q437" s="19">
        <v>1.0</v>
      </c>
      <c r="R437" s="20">
        <v>0.1</v>
      </c>
      <c r="S437" s="21">
        <v>23.0</v>
      </c>
      <c r="T437" s="21">
        <v>23.0</v>
      </c>
      <c r="U437" s="22">
        <v>515615.0</v>
      </c>
      <c r="V437" s="21">
        <v>11859.145</v>
      </c>
      <c r="W437" s="13">
        <v>3104.0</v>
      </c>
      <c r="X437" s="13">
        <v>1.0</v>
      </c>
      <c r="Y437" s="13">
        <v>10.0</v>
      </c>
      <c r="Z437" s="13">
        <v>10.0</v>
      </c>
      <c r="AA437" s="13">
        <v>1.0</v>
      </c>
      <c r="AB437" s="13">
        <v>1.0</v>
      </c>
      <c r="AC437" s="21">
        <v>0.0</v>
      </c>
      <c r="AD437" s="21">
        <v>0.0</v>
      </c>
      <c r="AE437" s="13">
        <v>0.0</v>
      </c>
      <c r="AF437" s="13">
        <v>0.0</v>
      </c>
      <c r="AG437" s="13">
        <v>0.0</v>
      </c>
      <c r="AH437" s="13" t="b">
        <v>0</v>
      </c>
      <c r="AI437" s="13">
        <v>78.0</v>
      </c>
      <c r="AJ437" s="13" t="s">
        <v>194</v>
      </c>
      <c r="AK437" s="23" t="s">
        <v>1328</v>
      </c>
      <c r="AL437" s="13" t="s">
        <v>150</v>
      </c>
      <c r="AM437" s="18" t="s">
        <v>151</v>
      </c>
    </row>
    <row r="438" ht="14.25" customHeight="1">
      <c r="A438" s="13" t="s">
        <v>1329</v>
      </c>
      <c r="B438" s="14">
        <v>42248.0</v>
      </c>
      <c r="C438" s="15">
        <v>2015.0</v>
      </c>
      <c r="D438" s="15" t="s">
        <v>139</v>
      </c>
      <c r="E438" s="16">
        <v>9.0</v>
      </c>
      <c r="F438" s="13" t="s">
        <v>153</v>
      </c>
      <c r="G438" s="13" t="s">
        <v>154</v>
      </c>
      <c r="H438" s="13" t="s">
        <v>1330</v>
      </c>
      <c r="I438" s="17" t="s">
        <v>107</v>
      </c>
      <c r="J438" s="13" t="s">
        <v>173</v>
      </c>
      <c r="K438" s="13" t="s">
        <v>659</v>
      </c>
      <c r="L438" s="13" t="s">
        <v>174</v>
      </c>
      <c r="M438" s="13" t="s">
        <v>145</v>
      </c>
      <c r="N438" s="13" t="s">
        <v>4</v>
      </c>
      <c r="O438" s="13" t="s">
        <v>15</v>
      </c>
      <c r="P438" s="18" t="s">
        <v>147</v>
      </c>
      <c r="Q438" s="19">
        <v>3.0</v>
      </c>
      <c r="R438" s="20">
        <v>0.9</v>
      </c>
      <c r="S438" s="21">
        <v>68.0</v>
      </c>
      <c r="T438" s="21">
        <v>204.0</v>
      </c>
      <c r="U438" s="22">
        <v>22400.0</v>
      </c>
      <c r="V438" s="21">
        <v>41126.4</v>
      </c>
      <c r="W438" s="13">
        <v>0.0</v>
      </c>
      <c r="X438" s="13">
        <v>6.0</v>
      </c>
      <c r="Y438" s="13">
        <v>10.0</v>
      </c>
      <c r="Z438" s="13">
        <v>10.0</v>
      </c>
      <c r="AA438" s="13">
        <v>2.0</v>
      </c>
      <c r="AB438" s="13">
        <v>10.0</v>
      </c>
      <c r="AC438" s="21">
        <v>0.0</v>
      </c>
      <c r="AD438" s="21">
        <v>30.0</v>
      </c>
      <c r="AE438" s="13">
        <v>0.0</v>
      </c>
      <c r="AF438" s="13">
        <v>3.0</v>
      </c>
      <c r="AG438" s="13">
        <v>0.0</v>
      </c>
      <c r="AH438" s="13" t="b">
        <v>0</v>
      </c>
      <c r="AI438" s="13">
        <v>5.0</v>
      </c>
      <c r="AJ438" s="13" t="s">
        <v>169</v>
      </c>
      <c r="AK438" s="23" t="s">
        <v>1331</v>
      </c>
      <c r="AL438" s="13" t="s">
        <v>528</v>
      </c>
      <c r="AM438" s="18" t="s">
        <v>151</v>
      </c>
    </row>
    <row r="439" ht="14.25" customHeight="1">
      <c r="A439" s="13" t="s">
        <v>1332</v>
      </c>
      <c r="B439" s="14">
        <v>42268.0</v>
      </c>
      <c r="C439" s="15">
        <v>2015.0</v>
      </c>
      <c r="D439" s="15" t="s">
        <v>139</v>
      </c>
      <c r="E439" s="16">
        <v>9.0</v>
      </c>
      <c r="F439" s="13" t="s">
        <v>140</v>
      </c>
      <c r="G439" s="13" t="s">
        <v>141</v>
      </c>
      <c r="H439" s="13" t="s">
        <v>1333</v>
      </c>
      <c r="I439" s="17" t="s">
        <v>107</v>
      </c>
      <c r="J439" s="13" t="s">
        <v>143</v>
      </c>
      <c r="K439" s="13" t="s">
        <v>663</v>
      </c>
      <c r="L439" s="13" t="s">
        <v>144</v>
      </c>
      <c r="M439" s="13" t="s">
        <v>193</v>
      </c>
      <c r="N439" s="13" t="s">
        <v>349</v>
      </c>
      <c r="O439" s="13" t="s">
        <v>1334</v>
      </c>
      <c r="P439" s="18" t="s">
        <v>147</v>
      </c>
      <c r="Q439" s="19">
        <v>1.0</v>
      </c>
      <c r="R439" s="20">
        <v>0.2631578947368421</v>
      </c>
      <c r="S439" s="21">
        <v>27.0</v>
      </c>
      <c r="T439" s="21">
        <v>27.0</v>
      </c>
      <c r="U439" s="22">
        <v>966152.17</v>
      </c>
      <c r="V439" s="21">
        <v>68647.65418421052</v>
      </c>
      <c r="W439" s="13">
        <v>6349.0</v>
      </c>
      <c r="X439" s="13">
        <v>1.0</v>
      </c>
      <c r="Y439" s="13">
        <v>10.0</v>
      </c>
      <c r="Z439" s="13">
        <v>10.0</v>
      </c>
      <c r="AA439" s="13">
        <v>5.0</v>
      </c>
      <c r="AB439" s="13">
        <v>1.0</v>
      </c>
      <c r="AC439" s="21">
        <v>0.0</v>
      </c>
      <c r="AD439" s="21">
        <v>0.0</v>
      </c>
      <c r="AE439" s="13">
        <v>0.0</v>
      </c>
      <c r="AF439" s="13">
        <v>0.0</v>
      </c>
      <c r="AG439" s="13">
        <v>0.0</v>
      </c>
      <c r="AH439" s="13" t="b">
        <v>0</v>
      </c>
      <c r="AI439" s="13">
        <v>134.0</v>
      </c>
      <c r="AJ439" s="13" t="s">
        <v>169</v>
      </c>
      <c r="AK439" s="23" t="s">
        <v>1335</v>
      </c>
      <c r="AL439" s="13" t="s">
        <v>528</v>
      </c>
      <c r="AM439" s="18" t="s">
        <v>151</v>
      </c>
    </row>
    <row r="440" ht="14.25" customHeight="1">
      <c r="A440" s="13" t="s">
        <v>1336</v>
      </c>
      <c r="B440" s="14">
        <v>42268.0</v>
      </c>
      <c r="C440" s="15">
        <v>2015.0</v>
      </c>
      <c r="D440" s="15" t="s">
        <v>139</v>
      </c>
      <c r="E440" s="16">
        <v>9.0</v>
      </c>
      <c r="F440" s="13" t="s">
        <v>185</v>
      </c>
      <c r="G440" s="13" t="s">
        <v>186</v>
      </c>
      <c r="H440" s="13" t="s">
        <v>1337</v>
      </c>
      <c r="I440" s="17" t="s">
        <v>107</v>
      </c>
      <c r="J440" s="13" t="s">
        <v>1338</v>
      </c>
      <c r="K440" s="13" t="s">
        <v>1339</v>
      </c>
      <c r="L440" s="13" t="s">
        <v>192</v>
      </c>
      <c r="M440" s="13" t="s">
        <v>193</v>
      </c>
      <c r="N440" s="13" t="s">
        <v>349</v>
      </c>
      <c r="O440" s="13" t="s">
        <v>1334</v>
      </c>
      <c r="P440" s="18" t="s">
        <v>147</v>
      </c>
      <c r="Q440" s="19">
        <v>3.0</v>
      </c>
      <c r="R440" s="20">
        <v>0.5</v>
      </c>
      <c r="S440" s="21">
        <v>41.0</v>
      </c>
      <c r="T440" s="21">
        <v>123.0</v>
      </c>
      <c r="U440" s="22">
        <v>27962.0</v>
      </c>
      <c r="V440" s="21">
        <v>17196.63</v>
      </c>
      <c r="W440" s="13">
        <v>186.0</v>
      </c>
      <c r="X440" s="13">
        <v>9.0</v>
      </c>
      <c r="Y440" s="13">
        <v>10.0</v>
      </c>
      <c r="Z440" s="13">
        <v>0.0</v>
      </c>
      <c r="AA440" s="13">
        <v>2.0</v>
      </c>
      <c r="AB440" s="13">
        <v>10.0</v>
      </c>
      <c r="AC440" s="21">
        <v>0.0</v>
      </c>
      <c r="AD440" s="21">
        <v>10.0</v>
      </c>
      <c r="AE440" s="13">
        <v>0.0</v>
      </c>
      <c r="AF440" s="13">
        <v>1.0</v>
      </c>
      <c r="AG440" s="13">
        <v>0.0</v>
      </c>
      <c r="AH440" s="13" t="b">
        <v>0</v>
      </c>
      <c r="AI440" s="13">
        <v>2.0</v>
      </c>
      <c r="AJ440" s="13" t="s">
        <v>194</v>
      </c>
      <c r="AK440" s="23" t="s">
        <v>1340</v>
      </c>
      <c r="AL440" s="13" t="s">
        <v>528</v>
      </c>
      <c r="AM440" s="18" t="s">
        <v>151</v>
      </c>
    </row>
    <row r="441" ht="14.25" customHeight="1">
      <c r="A441" s="13" t="s">
        <v>1341</v>
      </c>
      <c r="B441" s="14">
        <v>42219.0</v>
      </c>
      <c r="C441" s="15">
        <v>2015.0</v>
      </c>
      <c r="D441" s="15" t="s">
        <v>139</v>
      </c>
      <c r="E441" s="16">
        <v>8.0</v>
      </c>
      <c r="F441" s="13" t="s">
        <v>185</v>
      </c>
      <c r="G441" s="13" t="s">
        <v>186</v>
      </c>
      <c r="H441" s="13" t="s">
        <v>1342</v>
      </c>
      <c r="I441" s="17" t="s">
        <v>107</v>
      </c>
      <c r="J441" s="13" t="s">
        <v>456</v>
      </c>
      <c r="K441" s="13"/>
      <c r="L441" s="13" t="s">
        <v>174</v>
      </c>
      <c r="M441" s="13" t="s">
        <v>1343</v>
      </c>
      <c r="N441" s="13" t="s">
        <v>1344</v>
      </c>
      <c r="O441" s="13" t="s">
        <v>1345</v>
      </c>
      <c r="P441" s="18" t="s">
        <v>147</v>
      </c>
      <c r="Q441" s="19">
        <v>3.0</v>
      </c>
      <c r="R441" s="20">
        <v>1.0</v>
      </c>
      <c r="S441" s="21">
        <v>82.0</v>
      </c>
      <c r="T441" s="21">
        <v>246.0</v>
      </c>
      <c r="U441" s="22">
        <v>64260.0</v>
      </c>
      <c r="V441" s="21">
        <v>158079.6</v>
      </c>
      <c r="W441" s="13">
        <v>27.0</v>
      </c>
      <c r="X441" s="13">
        <v>10.0</v>
      </c>
      <c r="Y441" s="13">
        <v>10.0</v>
      </c>
      <c r="Z441" s="13">
        <v>10.0</v>
      </c>
      <c r="AA441" s="13">
        <v>2.0</v>
      </c>
      <c r="AB441" s="13">
        <v>10.0</v>
      </c>
      <c r="AC441" s="21">
        <v>10.0</v>
      </c>
      <c r="AD441" s="21">
        <v>30.0</v>
      </c>
      <c r="AE441" s="13">
        <v>0.0</v>
      </c>
      <c r="AF441" s="13">
        <v>3.0</v>
      </c>
      <c r="AG441" s="13">
        <v>0.0</v>
      </c>
      <c r="AH441" s="13" t="b">
        <v>1</v>
      </c>
      <c r="AI441" s="13"/>
      <c r="AJ441" s="13" t="s">
        <v>286</v>
      </c>
      <c r="AK441" s="23" t="s">
        <v>1346</v>
      </c>
      <c r="AL441" s="13" t="s">
        <v>150</v>
      </c>
      <c r="AM441" s="18" t="s">
        <v>1347</v>
      </c>
    </row>
    <row r="442" ht="14.25" customHeight="1">
      <c r="A442" s="13" t="s">
        <v>1348</v>
      </c>
      <c r="B442" s="14">
        <v>42260.0</v>
      </c>
      <c r="C442" s="15">
        <v>2015.0</v>
      </c>
      <c r="D442" s="15" t="s">
        <v>139</v>
      </c>
      <c r="E442" s="16">
        <v>9.0</v>
      </c>
      <c r="F442" s="13" t="s">
        <v>153</v>
      </c>
      <c r="G442" s="13" t="s">
        <v>154</v>
      </c>
      <c r="H442" s="13" t="s">
        <v>1349</v>
      </c>
      <c r="I442" s="17" t="s">
        <v>107</v>
      </c>
      <c r="J442" s="13" t="s">
        <v>143</v>
      </c>
      <c r="K442" s="13" t="s">
        <v>1350</v>
      </c>
      <c r="L442" s="13" t="s">
        <v>221</v>
      </c>
      <c r="M442" s="13" t="s">
        <v>145</v>
      </c>
      <c r="N442" s="13" t="s">
        <v>1208</v>
      </c>
      <c r="O442" s="13" t="s">
        <v>1351</v>
      </c>
      <c r="P442" s="18" t="s">
        <v>147</v>
      </c>
      <c r="Q442" s="19">
        <v>1.0</v>
      </c>
      <c r="R442" s="20">
        <v>0.0833333333333333</v>
      </c>
      <c r="S442" s="21">
        <v>22.0</v>
      </c>
      <c r="T442" s="21">
        <v>22.0</v>
      </c>
      <c r="U442" s="22">
        <v>12600.0</v>
      </c>
      <c r="V442" s="21">
        <v>230.99999999999991</v>
      </c>
      <c r="W442" s="13">
        <v>0.0</v>
      </c>
      <c r="X442" s="13">
        <v>4.0</v>
      </c>
      <c r="Y442" s="13">
        <v>10.0</v>
      </c>
      <c r="Z442" s="13">
        <v>6.0</v>
      </c>
      <c r="AA442" s="13">
        <v>1.0</v>
      </c>
      <c r="AB442" s="13">
        <v>1.0</v>
      </c>
      <c r="AC442" s="21">
        <v>0.0</v>
      </c>
      <c r="AD442" s="21">
        <v>0.0</v>
      </c>
      <c r="AE442" s="13">
        <v>0.0</v>
      </c>
      <c r="AF442" s="13">
        <v>0.0</v>
      </c>
      <c r="AG442" s="13">
        <v>0.0</v>
      </c>
      <c r="AH442" s="13" t="b">
        <v>0</v>
      </c>
      <c r="AI442" s="13">
        <v>7.0</v>
      </c>
      <c r="AJ442" s="13" t="s">
        <v>169</v>
      </c>
      <c r="AK442" s="23" t="s">
        <v>1352</v>
      </c>
      <c r="AL442" s="13" t="s">
        <v>528</v>
      </c>
      <c r="AM442" s="18" t="s">
        <v>151</v>
      </c>
    </row>
    <row r="443" ht="14.25" customHeight="1">
      <c r="A443" s="13" t="s">
        <v>1353</v>
      </c>
      <c r="B443" s="14">
        <v>42209.0</v>
      </c>
      <c r="C443" s="15">
        <v>2015.0</v>
      </c>
      <c r="D443" s="15" t="s">
        <v>139</v>
      </c>
      <c r="E443" s="16">
        <v>7.0</v>
      </c>
      <c r="F443" s="13" t="s">
        <v>153</v>
      </c>
      <c r="G443" s="13" t="s">
        <v>154</v>
      </c>
      <c r="H443" s="13" t="s">
        <v>1354</v>
      </c>
      <c r="I443" s="17" t="s">
        <v>107</v>
      </c>
      <c r="J443" s="13" t="s">
        <v>143</v>
      </c>
      <c r="K443" s="13"/>
      <c r="L443" s="13" t="s">
        <v>144</v>
      </c>
      <c r="M443" s="13" t="s">
        <v>145</v>
      </c>
      <c r="N443" s="13" t="s">
        <v>4</v>
      </c>
      <c r="O443" s="13" t="s">
        <v>17</v>
      </c>
      <c r="P443" s="18" t="s">
        <v>147</v>
      </c>
      <c r="Q443" s="19">
        <v>1.0</v>
      </c>
      <c r="R443" s="20">
        <v>0.0625</v>
      </c>
      <c r="S443" s="21">
        <v>28.0</v>
      </c>
      <c r="T443" s="21">
        <v>28.0</v>
      </c>
      <c r="U443" s="22">
        <v>22400.0</v>
      </c>
      <c r="V443" s="21">
        <v>392.00000000000006</v>
      </c>
      <c r="W443" s="13">
        <v>0.0</v>
      </c>
      <c r="X443" s="13">
        <v>6.0</v>
      </c>
      <c r="Y443" s="13">
        <v>10.0</v>
      </c>
      <c r="Z443" s="13">
        <v>10.0</v>
      </c>
      <c r="AA443" s="13">
        <v>1.0</v>
      </c>
      <c r="AB443" s="13">
        <v>1.0</v>
      </c>
      <c r="AC443" s="21">
        <v>0.0</v>
      </c>
      <c r="AD443" s="21">
        <v>0.0</v>
      </c>
      <c r="AE443" s="13">
        <v>0.0</v>
      </c>
      <c r="AF443" s="13">
        <v>0.0</v>
      </c>
      <c r="AG443" s="13">
        <v>0.0</v>
      </c>
      <c r="AH443" s="13" t="b">
        <v>0</v>
      </c>
      <c r="AI443" s="13">
        <v>5.0</v>
      </c>
      <c r="AJ443" s="13" t="s">
        <v>163</v>
      </c>
      <c r="AK443" s="23" t="s">
        <v>1355</v>
      </c>
      <c r="AL443" s="13" t="s">
        <v>150</v>
      </c>
      <c r="AM443" s="18" t="s">
        <v>151</v>
      </c>
    </row>
    <row r="444" ht="14.25" customHeight="1">
      <c r="A444" s="13" t="s">
        <v>1353</v>
      </c>
      <c r="B444" s="14">
        <v>42209.0</v>
      </c>
      <c r="C444" s="15">
        <v>2015.0</v>
      </c>
      <c r="D444" s="15" t="s">
        <v>139</v>
      </c>
      <c r="E444" s="16">
        <v>7.0</v>
      </c>
      <c r="F444" s="13" t="s">
        <v>140</v>
      </c>
      <c r="G444" s="13" t="s">
        <v>141</v>
      </c>
      <c r="H444" s="13" t="s">
        <v>1354</v>
      </c>
      <c r="I444" s="17" t="s">
        <v>107</v>
      </c>
      <c r="J444" s="13" t="s">
        <v>143</v>
      </c>
      <c r="K444" s="13"/>
      <c r="L444" s="13" t="s">
        <v>144</v>
      </c>
      <c r="M444" s="13" t="s">
        <v>145</v>
      </c>
      <c r="N444" s="13" t="s">
        <v>4</v>
      </c>
      <c r="O444" s="13" t="s">
        <v>17</v>
      </c>
      <c r="P444" s="18" t="s">
        <v>147</v>
      </c>
      <c r="Q444" s="19">
        <v>1.0</v>
      </c>
      <c r="R444" s="20">
        <v>0.25</v>
      </c>
      <c r="S444" s="21">
        <v>31.0</v>
      </c>
      <c r="T444" s="21">
        <v>31.0</v>
      </c>
      <c r="U444" s="22">
        <v>22400.0</v>
      </c>
      <c r="V444" s="21">
        <v>1736.0</v>
      </c>
      <c r="W444" s="13">
        <v>0.0</v>
      </c>
      <c r="X444" s="13">
        <v>6.0</v>
      </c>
      <c r="Y444" s="13">
        <v>10.0</v>
      </c>
      <c r="Z444" s="13">
        <v>10.0</v>
      </c>
      <c r="AA444" s="13">
        <v>4.0</v>
      </c>
      <c r="AB444" s="13">
        <v>1.0</v>
      </c>
      <c r="AC444" s="21">
        <v>0.0</v>
      </c>
      <c r="AD444" s="21">
        <v>0.0</v>
      </c>
      <c r="AE444" s="13">
        <v>0.0</v>
      </c>
      <c r="AF444" s="13">
        <v>0.0</v>
      </c>
      <c r="AG444" s="13">
        <v>0.0</v>
      </c>
      <c r="AH444" s="13" t="b">
        <v>0</v>
      </c>
      <c r="AI444" s="13">
        <v>5.0</v>
      </c>
      <c r="AJ444" s="13" t="s">
        <v>163</v>
      </c>
      <c r="AK444" s="23" t="s">
        <v>1355</v>
      </c>
      <c r="AL444" s="13" t="s">
        <v>150</v>
      </c>
      <c r="AM444" s="18" t="s">
        <v>151</v>
      </c>
    </row>
    <row r="445" ht="14.25" customHeight="1">
      <c r="A445" s="13" t="s">
        <v>1356</v>
      </c>
      <c r="B445" s="14">
        <v>42210.0</v>
      </c>
      <c r="C445" s="15">
        <v>2015.0</v>
      </c>
      <c r="D445" s="15" t="s">
        <v>139</v>
      </c>
      <c r="E445" s="16">
        <v>7.0</v>
      </c>
      <c r="F445" s="13" t="s">
        <v>140</v>
      </c>
      <c r="G445" s="13" t="s">
        <v>141</v>
      </c>
      <c r="H445" s="13" t="s">
        <v>1357</v>
      </c>
      <c r="I445" s="17" t="s">
        <v>107</v>
      </c>
      <c r="J445" s="13" t="s">
        <v>143</v>
      </c>
      <c r="K445" s="13"/>
      <c r="L445" s="13" t="s">
        <v>144</v>
      </c>
      <c r="M445" s="13" t="s">
        <v>168</v>
      </c>
      <c r="N445" s="13" t="s">
        <v>2</v>
      </c>
      <c r="O445" s="13" t="s">
        <v>17</v>
      </c>
      <c r="P445" s="18" t="s">
        <v>147</v>
      </c>
      <c r="Q445" s="19">
        <v>1.0</v>
      </c>
      <c r="R445" s="20">
        <v>0.25</v>
      </c>
      <c r="S445" s="21">
        <v>34.0</v>
      </c>
      <c r="T445" s="21">
        <v>34.0</v>
      </c>
      <c r="U445" s="22">
        <v>133225.85</v>
      </c>
      <c r="V445" s="21">
        <v>11324.197250000001</v>
      </c>
      <c r="W445" s="13">
        <v>665.0</v>
      </c>
      <c r="X445" s="13">
        <v>9.0</v>
      </c>
      <c r="Y445" s="13">
        <v>10.0</v>
      </c>
      <c r="Z445" s="13">
        <v>10.0</v>
      </c>
      <c r="AA445" s="13">
        <v>4.0</v>
      </c>
      <c r="AB445" s="13">
        <v>1.0</v>
      </c>
      <c r="AC445" s="21">
        <v>0.0</v>
      </c>
      <c r="AD445" s="21">
        <v>0.0</v>
      </c>
      <c r="AE445" s="13">
        <v>0.0</v>
      </c>
      <c r="AF445" s="13">
        <v>0.0</v>
      </c>
      <c r="AG445" s="13">
        <v>0.0</v>
      </c>
      <c r="AH445" s="13" t="b">
        <v>0</v>
      </c>
      <c r="AI445" s="13">
        <v>2.0</v>
      </c>
      <c r="AJ445" s="13" t="s">
        <v>163</v>
      </c>
      <c r="AK445" s="23" t="s">
        <v>1358</v>
      </c>
      <c r="AL445" s="13" t="s">
        <v>150</v>
      </c>
      <c r="AM445" s="18" t="s">
        <v>151</v>
      </c>
    </row>
    <row r="446" ht="14.25" customHeight="1">
      <c r="A446" s="13" t="s">
        <v>1356</v>
      </c>
      <c r="B446" s="14">
        <v>42210.0</v>
      </c>
      <c r="C446" s="15">
        <v>2015.0</v>
      </c>
      <c r="D446" s="15" t="s">
        <v>139</v>
      </c>
      <c r="E446" s="16">
        <v>7.0</v>
      </c>
      <c r="F446" s="13" t="s">
        <v>153</v>
      </c>
      <c r="G446" s="13" t="s">
        <v>154</v>
      </c>
      <c r="H446" s="13" t="s">
        <v>1357</v>
      </c>
      <c r="I446" s="17" t="s">
        <v>107</v>
      </c>
      <c r="J446" s="13" t="s">
        <v>143</v>
      </c>
      <c r="K446" s="13"/>
      <c r="L446" s="13" t="s">
        <v>144</v>
      </c>
      <c r="M446" s="13" t="s">
        <v>168</v>
      </c>
      <c r="N446" s="13" t="s">
        <v>2</v>
      </c>
      <c r="O446" s="13" t="s">
        <v>17</v>
      </c>
      <c r="P446" s="18" t="s">
        <v>147</v>
      </c>
      <c r="Q446" s="19">
        <v>1.0</v>
      </c>
      <c r="R446" s="20">
        <v>0.125</v>
      </c>
      <c r="S446" s="21">
        <v>32.0</v>
      </c>
      <c r="T446" s="21">
        <v>32.0</v>
      </c>
      <c r="U446" s="22">
        <v>133225.85</v>
      </c>
      <c r="V446" s="21">
        <v>5329.034000000001</v>
      </c>
      <c r="W446" s="13">
        <v>665.0</v>
      </c>
      <c r="X446" s="13">
        <v>9.0</v>
      </c>
      <c r="Y446" s="13">
        <v>10.0</v>
      </c>
      <c r="Z446" s="13">
        <v>10.0</v>
      </c>
      <c r="AA446" s="13">
        <v>2.0</v>
      </c>
      <c r="AB446" s="13">
        <v>1.0</v>
      </c>
      <c r="AC446" s="21">
        <v>0.0</v>
      </c>
      <c r="AD446" s="21">
        <v>0.0</v>
      </c>
      <c r="AE446" s="13">
        <v>0.0</v>
      </c>
      <c r="AF446" s="13">
        <v>0.0</v>
      </c>
      <c r="AG446" s="13">
        <v>0.0</v>
      </c>
      <c r="AH446" s="13" t="b">
        <v>0</v>
      </c>
      <c r="AI446" s="13">
        <v>2.0</v>
      </c>
      <c r="AJ446" s="13" t="s">
        <v>163</v>
      </c>
      <c r="AK446" s="23" t="s">
        <v>1358</v>
      </c>
      <c r="AL446" s="13" t="s">
        <v>150</v>
      </c>
      <c r="AM446" s="18" t="s">
        <v>151</v>
      </c>
    </row>
    <row r="447" ht="14.25" customHeight="1">
      <c r="A447" s="13" t="s">
        <v>1359</v>
      </c>
      <c r="B447" s="14">
        <v>42251.0</v>
      </c>
      <c r="C447" s="15">
        <v>2015.0</v>
      </c>
      <c r="D447" s="15" t="s">
        <v>139</v>
      </c>
      <c r="E447" s="16">
        <v>9.0</v>
      </c>
      <c r="F447" s="13" t="s">
        <v>153</v>
      </c>
      <c r="G447" s="13" t="s">
        <v>154</v>
      </c>
      <c r="H447" s="13" t="s">
        <v>1360</v>
      </c>
      <c r="I447" s="17" t="s">
        <v>107</v>
      </c>
      <c r="J447" s="13" t="s">
        <v>143</v>
      </c>
      <c r="K447" s="13"/>
      <c r="L447" s="13" t="s">
        <v>144</v>
      </c>
      <c r="M447" s="13" t="s">
        <v>145</v>
      </c>
      <c r="N447" s="13" t="s">
        <v>4</v>
      </c>
      <c r="O447" s="13" t="s">
        <v>17</v>
      </c>
      <c r="P447" s="18" t="s">
        <v>147</v>
      </c>
      <c r="Q447" s="19">
        <v>1.0</v>
      </c>
      <c r="R447" s="20">
        <v>0.333333333333333</v>
      </c>
      <c r="S447" s="21">
        <v>29.0</v>
      </c>
      <c r="T447" s="21">
        <v>29.0</v>
      </c>
      <c r="U447" s="22">
        <v>22400.0</v>
      </c>
      <c r="V447" s="21">
        <v>2165.3333333333308</v>
      </c>
      <c r="W447" s="13">
        <v>0.0</v>
      </c>
      <c r="X447" s="13">
        <v>6.0</v>
      </c>
      <c r="Y447" s="13">
        <v>10.0</v>
      </c>
      <c r="Z447" s="13">
        <v>10.0</v>
      </c>
      <c r="AA447" s="13">
        <v>2.0</v>
      </c>
      <c r="AB447" s="13">
        <v>1.0</v>
      </c>
      <c r="AC447" s="21">
        <v>0.0</v>
      </c>
      <c r="AD447" s="21">
        <v>0.0</v>
      </c>
      <c r="AE447" s="13">
        <v>0.0</v>
      </c>
      <c r="AF447" s="13">
        <v>0.0</v>
      </c>
      <c r="AG447" s="13">
        <v>0.0</v>
      </c>
      <c r="AH447" s="13" t="b">
        <v>0</v>
      </c>
      <c r="AI447" s="13">
        <v>5.0</v>
      </c>
      <c r="AJ447" s="13" t="s">
        <v>169</v>
      </c>
      <c r="AK447" s="23" t="s">
        <v>1361</v>
      </c>
      <c r="AL447" s="13" t="s">
        <v>528</v>
      </c>
      <c r="AM447" s="18" t="s">
        <v>151</v>
      </c>
    </row>
    <row r="448" ht="14.25" customHeight="1">
      <c r="A448" s="13" t="s">
        <v>1362</v>
      </c>
      <c r="B448" s="14">
        <v>42252.0</v>
      </c>
      <c r="C448" s="15">
        <v>2015.0</v>
      </c>
      <c r="D448" s="15" t="s">
        <v>139</v>
      </c>
      <c r="E448" s="16">
        <v>9.0</v>
      </c>
      <c r="F448" s="13" t="s">
        <v>153</v>
      </c>
      <c r="G448" s="13" t="s">
        <v>154</v>
      </c>
      <c r="H448" s="13" t="s">
        <v>1363</v>
      </c>
      <c r="I448" s="17" t="s">
        <v>107</v>
      </c>
      <c r="J448" s="13" t="s">
        <v>143</v>
      </c>
      <c r="K448" s="13" t="s">
        <v>663</v>
      </c>
      <c r="L448" s="13" t="s">
        <v>144</v>
      </c>
      <c r="M448" s="13" t="s">
        <v>168</v>
      </c>
      <c r="N448" s="13" t="s">
        <v>2</v>
      </c>
      <c r="O448" s="13" t="s">
        <v>17</v>
      </c>
      <c r="P448" s="18" t="s">
        <v>147</v>
      </c>
      <c r="Q448" s="19">
        <v>1.0</v>
      </c>
      <c r="R448" s="20">
        <v>0.2</v>
      </c>
      <c r="S448" s="21">
        <v>33.0</v>
      </c>
      <c r="T448" s="21">
        <v>33.0</v>
      </c>
      <c r="U448" s="22">
        <v>196844.0</v>
      </c>
      <c r="V448" s="21">
        <v>12991.704000000002</v>
      </c>
      <c r="W448" s="13">
        <v>976.0</v>
      </c>
      <c r="X448" s="13">
        <v>10.0</v>
      </c>
      <c r="Y448" s="13">
        <v>10.0</v>
      </c>
      <c r="Z448" s="13">
        <v>10.0</v>
      </c>
      <c r="AA448" s="13">
        <v>2.0</v>
      </c>
      <c r="AB448" s="13">
        <v>1.0</v>
      </c>
      <c r="AC448" s="21">
        <v>0.0</v>
      </c>
      <c r="AD448" s="21">
        <v>0.0</v>
      </c>
      <c r="AE448" s="13">
        <v>0.0</v>
      </c>
      <c r="AF448" s="13">
        <v>0.0</v>
      </c>
      <c r="AG448" s="13">
        <v>0.0</v>
      </c>
      <c r="AH448" s="13" t="b">
        <v>0</v>
      </c>
      <c r="AI448" s="13">
        <v>1.0</v>
      </c>
      <c r="AJ448" s="13" t="s">
        <v>194</v>
      </c>
      <c r="AK448" s="23" t="s">
        <v>1364</v>
      </c>
      <c r="AL448" s="13" t="s">
        <v>528</v>
      </c>
      <c r="AM448" s="18" t="s">
        <v>151</v>
      </c>
    </row>
    <row r="449" ht="14.25" customHeight="1">
      <c r="A449" s="13" t="s">
        <v>1365</v>
      </c>
      <c r="B449" s="14">
        <v>42229.0</v>
      </c>
      <c r="C449" s="15">
        <v>2015.0</v>
      </c>
      <c r="D449" s="15" t="s">
        <v>139</v>
      </c>
      <c r="E449" s="16">
        <v>8.0</v>
      </c>
      <c r="F449" s="13" t="s">
        <v>153</v>
      </c>
      <c r="G449" s="13" t="s">
        <v>154</v>
      </c>
      <c r="H449" s="13" t="s">
        <v>1366</v>
      </c>
      <c r="I449" s="17" t="s">
        <v>107</v>
      </c>
      <c r="J449" s="13" t="s">
        <v>143</v>
      </c>
      <c r="K449" s="13"/>
      <c r="L449" s="13" t="s">
        <v>144</v>
      </c>
      <c r="M449" s="13" t="s">
        <v>145</v>
      </c>
      <c r="N449" s="13" t="s">
        <v>1367</v>
      </c>
      <c r="O449" s="13" t="s">
        <v>1368</v>
      </c>
      <c r="P449" s="18" t="s">
        <v>147</v>
      </c>
      <c r="Q449" s="19">
        <v>1.0</v>
      </c>
      <c r="R449" s="20">
        <v>0.0909090909090909</v>
      </c>
      <c r="S449" s="21">
        <v>28.0</v>
      </c>
      <c r="T449" s="21">
        <v>28.0</v>
      </c>
      <c r="U449" s="22">
        <v>16800.0</v>
      </c>
      <c r="V449" s="21">
        <v>427.6363636363636</v>
      </c>
      <c r="W449" s="13">
        <v>0.0</v>
      </c>
      <c r="X449" s="13">
        <v>6.0</v>
      </c>
      <c r="Y449" s="13">
        <v>10.0</v>
      </c>
      <c r="Z449" s="13">
        <v>10.0</v>
      </c>
      <c r="AA449" s="13">
        <v>1.0</v>
      </c>
      <c r="AB449" s="13">
        <v>1.0</v>
      </c>
      <c r="AC449" s="21">
        <v>0.0</v>
      </c>
      <c r="AD449" s="21">
        <v>0.0</v>
      </c>
      <c r="AE449" s="13">
        <v>0.0</v>
      </c>
      <c r="AF449" s="13">
        <v>0.0</v>
      </c>
      <c r="AG449" s="13">
        <v>0.0</v>
      </c>
      <c r="AH449" s="13" t="b">
        <v>0</v>
      </c>
      <c r="AI449" s="13">
        <v>5.0</v>
      </c>
      <c r="AJ449" s="13" t="s">
        <v>169</v>
      </c>
      <c r="AK449" s="23" t="s">
        <v>1369</v>
      </c>
      <c r="AL449" s="13" t="s">
        <v>150</v>
      </c>
      <c r="AM449" s="18" t="s">
        <v>151</v>
      </c>
    </row>
    <row r="450" ht="14.25" customHeight="1">
      <c r="A450" s="13" t="s">
        <v>1370</v>
      </c>
      <c r="B450" s="14">
        <v>42230.0</v>
      </c>
      <c r="C450" s="15">
        <v>2015.0</v>
      </c>
      <c r="D450" s="15" t="s">
        <v>139</v>
      </c>
      <c r="E450" s="16">
        <v>8.0</v>
      </c>
      <c r="F450" s="13" t="s">
        <v>153</v>
      </c>
      <c r="G450" s="13" t="s">
        <v>154</v>
      </c>
      <c r="H450" s="13" t="s">
        <v>1371</v>
      </c>
      <c r="I450" s="17" t="s">
        <v>107</v>
      </c>
      <c r="J450" s="13" t="s">
        <v>143</v>
      </c>
      <c r="K450" s="13"/>
      <c r="L450" s="13" t="s">
        <v>144</v>
      </c>
      <c r="M450" s="13" t="s">
        <v>168</v>
      </c>
      <c r="N450" s="13" t="s">
        <v>38</v>
      </c>
      <c r="O450" s="13" t="s">
        <v>1368</v>
      </c>
      <c r="P450" s="18" t="s">
        <v>147</v>
      </c>
      <c r="Q450" s="19">
        <v>1.0</v>
      </c>
      <c r="R450" s="20">
        <v>0.0909090909090909</v>
      </c>
      <c r="S450" s="21">
        <v>32.0</v>
      </c>
      <c r="T450" s="21">
        <v>32.0</v>
      </c>
      <c r="U450" s="22">
        <v>29377.04</v>
      </c>
      <c r="V450" s="21">
        <v>854.6048</v>
      </c>
      <c r="W450" s="13">
        <v>418.0</v>
      </c>
      <c r="X450" s="13">
        <v>8.0</v>
      </c>
      <c r="Y450" s="13">
        <v>10.0</v>
      </c>
      <c r="Z450" s="13">
        <v>5.0</v>
      </c>
      <c r="AA450" s="13">
        <v>1.0</v>
      </c>
      <c r="AB450" s="13">
        <v>8.0</v>
      </c>
      <c r="AC450" s="21">
        <v>0.0</v>
      </c>
      <c r="AD450" s="21">
        <v>0.0</v>
      </c>
      <c r="AE450" s="13">
        <v>0.0</v>
      </c>
      <c r="AF450" s="13">
        <v>0.0</v>
      </c>
      <c r="AG450" s="13">
        <v>0.0</v>
      </c>
      <c r="AH450" s="13" t="b">
        <v>0</v>
      </c>
      <c r="AI450" s="13">
        <v>3.0</v>
      </c>
      <c r="AJ450" s="13" t="s">
        <v>163</v>
      </c>
      <c r="AK450" s="23" t="s">
        <v>1372</v>
      </c>
      <c r="AL450" s="13" t="s">
        <v>150</v>
      </c>
      <c r="AM450" s="18" t="s">
        <v>151</v>
      </c>
    </row>
    <row r="451" ht="14.25" customHeight="1">
      <c r="A451" s="13" t="s">
        <v>1370</v>
      </c>
      <c r="B451" s="14">
        <v>42230.0</v>
      </c>
      <c r="C451" s="15">
        <v>2015.0</v>
      </c>
      <c r="D451" s="15" t="s">
        <v>139</v>
      </c>
      <c r="E451" s="16">
        <v>8.0</v>
      </c>
      <c r="F451" s="13" t="s">
        <v>140</v>
      </c>
      <c r="G451" s="13" t="s">
        <v>141</v>
      </c>
      <c r="H451" s="13" t="s">
        <v>1371</v>
      </c>
      <c r="I451" s="17" t="s">
        <v>107</v>
      </c>
      <c r="J451" s="13" t="s">
        <v>143</v>
      </c>
      <c r="K451" s="13"/>
      <c r="L451" s="13" t="s">
        <v>144</v>
      </c>
      <c r="M451" s="13" t="s">
        <v>168</v>
      </c>
      <c r="N451" s="13" t="s">
        <v>38</v>
      </c>
      <c r="O451" s="13" t="s">
        <v>1368</v>
      </c>
      <c r="P451" s="18" t="s">
        <v>147</v>
      </c>
      <c r="Q451" s="19">
        <v>1.0</v>
      </c>
      <c r="R451" s="20">
        <v>0.0909090909090909</v>
      </c>
      <c r="S451" s="21">
        <v>32.0</v>
      </c>
      <c r="T451" s="21">
        <v>32.0</v>
      </c>
      <c r="U451" s="22">
        <v>29377.04</v>
      </c>
      <c r="V451" s="21">
        <v>854.6048</v>
      </c>
      <c r="W451" s="13">
        <v>418.0</v>
      </c>
      <c r="X451" s="13">
        <v>8.0</v>
      </c>
      <c r="Y451" s="13">
        <v>10.0</v>
      </c>
      <c r="Z451" s="13">
        <v>5.0</v>
      </c>
      <c r="AA451" s="13">
        <v>1.0</v>
      </c>
      <c r="AB451" s="13">
        <v>8.0</v>
      </c>
      <c r="AC451" s="21">
        <v>0.0</v>
      </c>
      <c r="AD451" s="21">
        <v>0.0</v>
      </c>
      <c r="AE451" s="13">
        <v>0.0</v>
      </c>
      <c r="AF451" s="13">
        <v>0.0</v>
      </c>
      <c r="AG451" s="13">
        <v>0.0</v>
      </c>
      <c r="AH451" s="13" t="b">
        <v>0</v>
      </c>
      <c r="AI451" s="13">
        <v>3.0</v>
      </c>
      <c r="AJ451" s="13" t="s">
        <v>163</v>
      </c>
      <c r="AK451" s="23" t="s">
        <v>1372</v>
      </c>
      <c r="AL451" s="13" t="s">
        <v>150</v>
      </c>
      <c r="AM451" s="18" t="s">
        <v>151</v>
      </c>
    </row>
    <row r="452" ht="14.25" customHeight="1">
      <c r="A452" s="13" t="s">
        <v>1365</v>
      </c>
      <c r="B452" s="14">
        <v>42229.0</v>
      </c>
      <c r="C452" s="15">
        <v>2015.0</v>
      </c>
      <c r="D452" s="15" t="s">
        <v>139</v>
      </c>
      <c r="E452" s="16">
        <v>8.0</v>
      </c>
      <c r="F452" s="13" t="s">
        <v>140</v>
      </c>
      <c r="G452" s="13" t="s">
        <v>141</v>
      </c>
      <c r="H452" s="13" t="s">
        <v>1366</v>
      </c>
      <c r="I452" s="17" t="s">
        <v>107</v>
      </c>
      <c r="J452" s="13" t="s">
        <v>143</v>
      </c>
      <c r="K452" s="13"/>
      <c r="L452" s="13" t="s">
        <v>144</v>
      </c>
      <c r="M452" s="13" t="s">
        <v>145</v>
      </c>
      <c r="N452" s="13" t="s">
        <v>1367</v>
      </c>
      <c r="O452" s="13" t="s">
        <v>1368</v>
      </c>
      <c r="P452" s="18" t="s">
        <v>147</v>
      </c>
      <c r="Q452" s="19">
        <v>1.0</v>
      </c>
      <c r="R452" s="20">
        <v>0.0909090909090909</v>
      </c>
      <c r="S452" s="21">
        <v>28.0</v>
      </c>
      <c r="T452" s="21">
        <v>28.0</v>
      </c>
      <c r="U452" s="22">
        <v>16800.0</v>
      </c>
      <c r="V452" s="21">
        <v>427.6363636363636</v>
      </c>
      <c r="W452" s="13">
        <v>0.0</v>
      </c>
      <c r="X452" s="13">
        <v>6.0</v>
      </c>
      <c r="Y452" s="13">
        <v>10.0</v>
      </c>
      <c r="Z452" s="13">
        <v>10.0</v>
      </c>
      <c r="AA452" s="13">
        <v>1.0</v>
      </c>
      <c r="AB452" s="13">
        <v>1.0</v>
      </c>
      <c r="AC452" s="21">
        <v>0.0</v>
      </c>
      <c r="AD452" s="21">
        <v>0.0</v>
      </c>
      <c r="AE452" s="13">
        <v>0.0</v>
      </c>
      <c r="AF452" s="13">
        <v>0.0</v>
      </c>
      <c r="AG452" s="13">
        <v>0.0</v>
      </c>
      <c r="AH452" s="13" t="b">
        <v>0</v>
      </c>
      <c r="AI452" s="13">
        <v>5.0</v>
      </c>
      <c r="AJ452" s="13" t="s">
        <v>169</v>
      </c>
      <c r="AK452" s="23" t="s">
        <v>1369</v>
      </c>
      <c r="AL452" s="13" t="s">
        <v>150</v>
      </c>
      <c r="AM452" s="18" t="s">
        <v>151</v>
      </c>
    </row>
    <row r="453" ht="14.25" customHeight="1">
      <c r="A453" s="13" t="s">
        <v>1373</v>
      </c>
      <c r="B453" s="14">
        <v>42218.0</v>
      </c>
      <c r="C453" s="15">
        <v>2015.0</v>
      </c>
      <c r="D453" s="15" t="s">
        <v>139</v>
      </c>
      <c r="E453" s="16">
        <v>8.0</v>
      </c>
      <c r="F453" s="13" t="s">
        <v>203</v>
      </c>
      <c r="G453" s="13" t="s">
        <v>204</v>
      </c>
      <c r="H453" s="13" t="s">
        <v>1374</v>
      </c>
      <c r="I453" s="17" t="s">
        <v>107</v>
      </c>
      <c r="J453" s="13" t="s">
        <v>191</v>
      </c>
      <c r="K453" s="13"/>
      <c r="L453" s="13" t="s">
        <v>192</v>
      </c>
      <c r="M453" s="13" t="s">
        <v>168</v>
      </c>
      <c r="N453" s="13" t="s">
        <v>1375</v>
      </c>
      <c r="O453" s="13" t="s">
        <v>1376</v>
      </c>
      <c r="P453" s="18" t="s">
        <v>147</v>
      </c>
      <c r="Q453" s="19">
        <v>3.0</v>
      </c>
      <c r="R453" s="20">
        <v>0.428571428571428</v>
      </c>
      <c r="S453" s="21">
        <v>38.0</v>
      </c>
      <c r="T453" s="21">
        <v>114.0</v>
      </c>
      <c r="U453" s="22">
        <v>9220.0</v>
      </c>
      <c r="V453" s="21">
        <v>4504.628571428565</v>
      </c>
      <c r="W453" s="13">
        <v>179.0</v>
      </c>
      <c r="X453" s="13">
        <v>5.0</v>
      </c>
      <c r="Y453" s="13">
        <v>10.0</v>
      </c>
      <c r="Z453" s="13">
        <v>0.0</v>
      </c>
      <c r="AA453" s="13">
        <v>3.0</v>
      </c>
      <c r="AB453" s="13">
        <v>10.0</v>
      </c>
      <c r="AC453" s="21">
        <v>0.0</v>
      </c>
      <c r="AD453" s="21">
        <v>10.0</v>
      </c>
      <c r="AE453" s="13">
        <v>0.0</v>
      </c>
      <c r="AF453" s="13">
        <v>1.0</v>
      </c>
      <c r="AG453" s="13">
        <v>0.0</v>
      </c>
      <c r="AH453" s="13" t="b">
        <v>0</v>
      </c>
      <c r="AI453" s="13">
        <v>6.0</v>
      </c>
      <c r="AJ453" s="13" t="s">
        <v>194</v>
      </c>
      <c r="AK453" s="23" t="s">
        <v>1377</v>
      </c>
      <c r="AL453" s="13" t="s">
        <v>150</v>
      </c>
      <c r="AM453" s="18" t="s">
        <v>151</v>
      </c>
    </row>
    <row r="454" ht="14.25" customHeight="1">
      <c r="A454" s="13" t="s">
        <v>1378</v>
      </c>
      <c r="B454" s="14">
        <v>42251.0</v>
      </c>
      <c r="C454" s="15">
        <v>2015.0</v>
      </c>
      <c r="D454" s="15" t="s">
        <v>139</v>
      </c>
      <c r="E454" s="16">
        <v>9.0</v>
      </c>
      <c r="F454" s="13" t="s">
        <v>140</v>
      </c>
      <c r="G454" s="13" t="s">
        <v>141</v>
      </c>
      <c r="H454" s="13" t="s">
        <v>1379</v>
      </c>
      <c r="I454" s="17" t="s">
        <v>107</v>
      </c>
      <c r="J454" s="13" t="s">
        <v>143</v>
      </c>
      <c r="K454" s="13"/>
      <c r="L454" s="13" t="s">
        <v>167</v>
      </c>
      <c r="M454" s="13" t="s">
        <v>193</v>
      </c>
      <c r="N454" s="13" t="s">
        <v>52</v>
      </c>
      <c r="O454" s="13" t="s">
        <v>1380</v>
      </c>
      <c r="P454" s="18" t="s">
        <v>147</v>
      </c>
      <c r="Q454" s="19">
        <v>1.0</v>
      </c>
      <c r="R454" s="20">
        <v>0.117647058823529</v>
      </c>
      <c r="S454" s="21">
        <v>24.0</v>
      </c>
      <c r="T454" s="21">
        <v>24.0</v>
      </c>
      <c r="U454" s="22">
        <v>167736.0</v>
      </c>
      <c r="V454" s="21">
        <v>4736.07529411763</v>
      </c>
      <c r="W454" s="13">
        <v>585.0</v>
      </c>
      <c r="X454" s="13">
        <v>1.0</v>
      </c>
      <c r="Y454" s="13">
        <v>10.0</v>
      </c>
      <c r="Z454" s="13">
        <v>10.0</v>
      </c>
      <c r="AA454" s="13">
        <v>2.0</v>
      </c>
      <c r="AB454" s="13">
        <v>1.0</v>
      </c>
      <c r="AC454" s="21">
        <v>0.0</v>
      </c>
      <c r="AD454" s="21">
        <v>0.0</v>
      </c>
      <c r="AE454" s="13">
        <v>0.0</v>
      </c>
      <c r="AF454" s="13">
        <v>0.0</v>
      </c>
      <c r="AG454" s="13">
        <v>0.0</v>
      </c>
      <c r="AH454" s="13" t="b">
        <v>0</v>
      </c>
      <c r="AI454" s="13">
        <v>32.0</v>
      </c>
      <c r="AJ454" s="13" t="s">
        <v>169</v>
      </c>
      <c r="AK454" s="23" t="s">
        <v>1381</v>
      </c>
      <c r="AL454" s="13" t="s">
        <v>528</v>
      </c>
      <c r="AM454" s="18" t="s">
        <v>151</v>
      </c>
    </row>
    <row r="455" ht="14.25" customHeight="1">
      <c r="A455" s="13" t="s">
        <v>1382</v>
      </c>
      <c r="B455" s="14">
        <v>42197.0</v>
      </c>
      <c r="C455" s="15">
        <v>2015.0</v>
      </c>
      <c r="D455" s="15" t="s">
        <v>139</v>
      </c>
      <c r="E455" s="16">
        <v>7.0</v>
      </c>
      <c r="F455" s="13" t="s">
        <v>140</v>
      </c>
      <c r="G455" s="13" t="s">
        <v>141</v>
      </c>
      <c r="H455" s="13" t="s">
        <v>1383</v>
      </c>
      <c r="I455" s="17" t="s">
        <v>107</v>
      </c>
      <c r="J455" s="13" t="s">
        <v>143</v>
      </c>
      <c r="K455" s="13"/>
      <c r="L455" s="13" t="s">
        <v>167</v>
      </c>
      <c r="M455" s="13" t="s">
        <v>145</v>
      </c>
      <c r="N455" s="13" t="s">
        <v>225</v>
      </c>
      <c r="O455" s="13" t="s">
        <v>1384</v>
      </c>
      <c r="P455" s="18" t="s">
        <v>147</v>
      </c>
      <c r="Q455" s="19">
        <v>3.0</v>
      </c>
      <c r="R455" s="20">
        <v>0.5</v>
      </c>
      <c r="S455" s="21">
        <v>37.0</v>
      </c>
      <c r="T455" s="21">
        <v>111.0</v>
      </c>
      <c r="U455" s="22">
        <v>11200.0</v>
      </c>
      <c r="V455" s="21">
        <v>6216.000000000001</v>
      </c>
      <c r="W455" s="13">
        <v>0.0</v>
      </c>
      <c r="X455" s="13">
        <v>6.0</v>
      </c>
      <c r="Y455" s="13">
        <v>10.0</v>
      </c>
      <c r="Z455" s="13">
        <v>10.0</v>
      </c>
      <c r="AA455" s="13">
        <v>1.0</v>
      </c>
      <c r="AB455" s="13">
        <v>10.0</v>
      </c>
      <c r="AC455" s="21">
        <v>0.0</v>
      </c>
      <c r="AD455" s="21">
        <v>0.0</v>
      </c>
      <c r="AE455" s="13">
        <v>0.0</v>
      </c>
      <c r="AF455" s="13">
        <v>0.0</v>
      </c>
      <c r="AG455" s="13">
        <v>0.0</v>
      </c>
      <c r="AH455" s="13" t="b">
        <v>0</v>
      </c>
      <c r="AI455" s="13">
        <v>5.0</v>
      </c>
      <c r="AJ455" s="13" t="s">
        <v>163</v>
      </c>
      <c r="AK455" s="23" t="s">
        <v>1385</v>
      </c>
      <c r="AL455" s="13" t="s">
        <v>150</v>
      </c>
      <c r="AM455" s="18" t="s">
        <v>151</v>
      </c>
    </row>
    <row r="456" ht="14.25" customHeight="1">
      <c r="A456" s="13" t="s">
        <v>1386</v>
      </c>
      <c r="B456" s="14">
        <v>42205.0</v>
      </c>
      <c r="C456" s="15">
        <v>2015.0</v>
      </c>
      <c r="D456" s="15" t="s">
        <v>139</v>
      </c>
      <c r="E456" s="16">
        <v>7.0</v>
      </c>
      <c r="F456" s="13" t="s">
        <v>153</v>
      </c>
      <c r="G456" s="13" t="s">
        <v>154</v>
      </c>
      <c r="H456" s="13" t="s">
        <v>1387</v>
      </c>
      <c r="I456" s="17" t="s">
        <v>107</v>
      </c>
      <c r="J456" s="13" t="s">
        <v>143</v>
      </c>
      <c r="K456" s="13"/>
      <c r="L456" s="13" t="s">
        <v>167</v>
      </c>
      <c r="M456" s="13" t="s">
        <v>145</v>
      </c>
      <c r="N456" s="13" t="s">
        <v>225</v>
      </c>
      <c r="O456" s="13" t="s">
        <v>1384</v>
      </c>
      <c r="P456" s="18" t="s">
        <v>147</v>
      </c>
      <c r="Q456" s="19">
        <v>1.0</v>
      </c>
      <c r="R456" s="20">
        <v>0.2</v>
      </c>
      <c r="S456" s="21">
        <v>24.0</v>
      </c>
      <c r="T456" s="21">
        <v>24.0</v>
      </c>
      <c r="U456" s="22">
        <v>11200.0</v>
      </c>
      <c r="V456" s="21">
        <v>537.6</v>
      </c>
      <c r="W456" s="13">
        <v>0.0</v>
      </c>
      <c r="X456" s="13">
        <v>6.0</v>
      </c>
      <c r="Y456" s="13">
        <v>10.0</v>
      </c>
      <c r="Z456" s="13">
        <v>6.0</v>
      </c>
      <c r="AA456" s="13">
        <v>1.0</v>
      </c>
      <c r="AB456" s="13">
        <v>1.0</v>
      </c>
      <c r="AC456" s="21">
        <v>0.0</v>
      </c>
      <c r="AD456" s="21">
        <v>0.0</v>
      </c>
      <c r="AE456" s="13">
        <v>0.0</v>
      </c>
      <c r="AF456" s="13">
        <v>0.0</v>
      </c>
      <c r="AG456" s="13">
        <v>0.0</v>
      </c>
      <c r="AH456" s="13" t="b">
        <v>0</v>
      </c>
      <c r="AI456" s="13">
        <v>5.0</v>
      </c>
      <c r="AJ456" s="13" t="s">
        <v>169</v>
      </c>
      <c r="AK456" s="23" t="s">
        <v>1388</v>
      </c>
      <c r="AL456" s="13" t="s">
        <v>150</v>
      </c>
      <c r="AM456" s="18" t="s">
        <v>151</v>
      </c>
    </row>
    <row r="457" ht="14.25" customHeight="1">
      <c r="A457" s="13" t="s">
        <v>1386</v>
      </c>
      <c r="B457" s="14">
        <v>42205.0</v>
      </c>
      <c r="C457" s="15">
        <v>2015.0</v>
      </c>
      <c r="D457" s="15" t="s">
        <v>139</v>
      </c>
      <c r="E457" s="16">
        <v>7.0</v>
      </c>
      <c r="F457" s="13" t="s">
        <v>140</v>
      </c>
      <c r="G457" s="13" t="s">
        <v>141</v>
      </c>
      <c r="H457" s="13" t="s">
        <v>1387</v>
      </c>
      <c r="I457" s="17" t="s">
        <v>107</v>
      </c>
      <c r="J457" s="13" t="s">
        <v>143</v>
      </c>
      <c r="K457" s="13"/>
      <c r="L457" s="13" t="s">
        <v>167</v>
      </c>
      <c r="M457" s="13" t="s">
        <v>145</v>
      </c>
      <c r="N457" s="13" t="s">
        <v>225</v>
      </c>
      <c r="O457" s="13" t="s">
        <v>1384</v>
      </c>
      <c r="P457" s="18" t="s">
        <v>147</v>
      </c>
      <c r="Q457" s="19">
        <v>1.0</v>
      </c>
      <c r="R457" s="20">
        <v>0.2</v>
      </c>
      <c r="S457" s="21">
        <v>24.0</v>
      </c>
      <c r="T457" s="21">
        <v>24.0</v>
      </c>
      <c r="U457" s="22">
        <v>11200.0</v>
      </c>
      <c r="V457" s="21">
        <v>537.6</v>
      </c>
      <c r="W457" s="13">
        <v>0.0</v>
      </c>
      <c r="X457" s="13">
        <v>6.0</v>
      </c>
      <c r="Y457" s="13">
        <v>10.0</v>
      </c>
      <c r="Z457" s="13">
        <v>6.0</v>
      </c>
      <c r="AA457" s="13">
        <v>1.0</v>
      </c>
      <c r="AB457" s="13">
        <v>1.0</v>
      </c>
      <c r="AC457" s="21">
        <v>0.0</v>
      </c>
      <c r="AD457" s="21">
        <v>0.0</v>
      </c>
      <c r="AE457" s="13">
        <v>0.0</v>
      </c>
      <c r="AF457" s="13">
        <v>0.0</v>
      </c>
      <c r="AG457" s="13">
        <v>0.0</v>
      </c>
      <c r="AH457" s="13" t="b">
        <v>0</v>
      </c>
      <c r="AI457" s="13">
        <v>5.0</v>
      </c>
      <c r="AJ457" s="13" t="s">
        <v>169</v>
      </c>
      <c r="AK457" s="23" t="s">
        <v>1388</v>
      </c>
      <c r="AL457" s="13" t="s">
        <v>150</v>
      </c>
      <c r="AM457" s="18" t="s">
        <v>151</v>
      </c>
    </row>
    <row r="458" ht="14.25" customHeight="1">
      <c r="A458" s="13" t="s">
        <v>1389</v>
      </c>
      <c r="B458" s="14">
        <v>42237.0</v>
      </c>
      <c r="C458" s="15">
        <v>2015.0</v>
      </c>
      <c r="D458" s="15" t="s">
        <v>139</v>
      </c>
      <c r="E458" s="16">
        <v>8.0</v>
      </c>
      <c r="F458" s="13" t="s">
        <v>153</v>
      </c>
      <c r="G458" s="13" t="s">
        <v>154</v>
      </c>
      <c r="H458" s="13" t="s">
        <v>1390</v>
      </c>
      <c r="I458" s="17" t="s">
        <v>107</v>
      </c>
      <c r="J458" s="13" t="s">
        <v>143</v>
      </c>
      <c r="K458" s="13"/>
      <c r="L458" s="13" t="s">
        <v>167</v>
      </c>
      <c r="M458" s="13" t="s">
        <v>145</v>
      </c>
      <c r="N458" s="13" t="s">
        <v>225</v>
      </c>
      <c r="O458" s="13" t="s">
        <v>1384</v>
      </c>
      <c r="P458" s="18" t="s">
        <v>147</v>
      </c>
      <c r="Q458" s="19">
        <v>1.0</v>
      </c>
      <c r="R458" s="20">
        <v>0.1</v>
      </c>
      <c r="S458" s="21">
        <v>46.0</v>
      </c>
      <c r="T458" s="21">
        <v>46.0</v>
      </c>
      <c r="U458" s="22">
        <v>11200.0</v>
      </c>
      <c r="V458" s="21">
        <v>515.2</v>
      </c>
      <c r="W458" s="13">
        <v>0.0</v>
      </c>
      <c r="X458" s="13">
        <v>6.0</v>
      </c>
      <c r="Y458" s="13">
        <v>8.0</v>
      </c>
      <c r="Z458" s="13">
        <v>10.0</v>
      </c>
      <c r="AA458" s="13">
        <v>1.0</v>
      </c>
      <c r="AB458" s="13">
        <v>1.0</v>
      </c>
      <c r="AC458" s="21">
        <v>0.0</v>
      </c>
      <c r="AD458" s="21">
        <v>20.0</v>
      </c>
      <c r="AE458" s="13">
        <v>0.0</v>
      </c>
      <c r="AF458" s="13">
        <v>2.0</v>
      </c>
      <c r="AG458" s="13">
        <v>0.0</v>
      </c>
      <c r="AH458" s="13" t="b">
        <v>0</v>
      </c>
      <c r="AI458" s="13">
        <v>5.0</v>
      </c>
      <c r="AJ458" s="13" t="s">
        <v>437</v>
      </c>
      <c r="AK458" s="23" t="s">
        <v>1391</v>
      </c>
      <c r="AL458" s="13" t="s">
        <v>150</v>
      </c>
      <c r="AM458" s="18" t="s">
        <v>151</v>
      </c>
    </row>
    <row r="459" ht="14.25" customHeight="1">
      <c r="A459" s="13" t="s">
        <v>1389</v>
      </c>
      <c r="B459" s="14">
        <v>42237.0</v>
      </c>
      <c r="C459" s="15">
        <v>2015.0</v>
      </c>
      <c r="D459" s="15" t="s">
        <v>139</v>
      </c>
      <c r="E459" s="16">
        <v>8.0</v>
      </c>
      <c r="F459" s="13" t="s">
        <v>140</v>
      </c>
      <c r="G459" s="13" t="s">
        <v>141</v>
      </c>
      <c r="H459" s="13" t="s">
        <v>1390</v>
      </c>
      <c r="I459" s="17" t="s">
        <v>107</v>
      </c>
      <c r="J459" s="13" t="s">
        <v>143</v>
      </c>
      <c r="K459" s="13"/>
      <c r="L459" s="13" t="s">
        <v>167</v>
      </c>
      <c r="M459" s="13" t="s">
        <v>145</v>
      </c>
      <c r="N459" s="13" t="s">
        <v>225</v>
      </c>
      <c r="O459" s="13" t="s">
        <v>1384</v>
      </c>
      <c r="P459" s="18" t="s">
        <v>147</v>
      </c>
      <c r="Q459" s="19">
        <v>1.0</v>
      </c>
      <c r="R459" s="20">
        <v>0.2</v>
      </c>
      <c r="S459" s="21">
        <v>46.0</v>
      </c>
      <c r="T459" s="21">
        <v>46.0</v>
      </c>
      <c r="U459" s="22">
        <v>11200.0</v>
      </c>
      <c r="V459" s="21">
        <v>1030.4</v>
      </c>
      <c r="W459" s="13">
        <v>0.0</v>
      </c>
      <c r="X459" s="13">
        <v>6.0</v>
      </c>
      <c r="Y459" s="13">
        <v>8.0</v>
      </c>
      <c r="Z459" s="13">
        <v>10.0</v>
      </c>
      <c r="AA459" s="13">
        <v>1.0</v>
      </c>
      <c r="AB459" s="13">
        <v>1.0</v>
      </c>
      <c r="AC459" s="21">
        <v>0.0</v>
      </c>
      <c r="AD459" s="21">
        <v>20.0</v>
      </c>
      <c r="AE459" s="13">
        <v>0.0</v>
      </c>
      <c r="AF459" s="13">
        <v>2.0</v>
      </c>
      <c r="AG459" s="13">
        <v>0.0</v>
      </c>
      <c r="AH459" s="13" t="b">
        <v>0</v>
      </c>
      <c r="AI459" s="13">
        <v>5.0</v>
      </c>
      <c r="AJ459" s="13" t="s">
        <v>437</v>
      </c>
      <c r="AK459" s="23" t="s">
        <v>1391</v>
      </c>
      <c r="AL459" s="13" t="s">
        <v>150</v>
      </c>
      <c r="AM459" s="18" t="s">
        <v>151</v>
      </c>
    </row>
    <row r="460" ht="14.25" customHeight="1">
      <c r="A460" s="13" t="s">
        <v>1392</v>
      </c>
      <c r="B460" s="14">
        <v>42248.0</v>
      </c>
      <c r="C460" s="15">
        <v>2015.0</v>
      </c>
      <c r="D460" s="15" t="s">
        <v>139</v>
      </c>
      <c r="E460" s="16">
        <v>9.0</v>
      </c>
      <c r="F460" s="13" t="s">
        <v>153</v>
      </c>
      <c r="G460" s="13" t="s">
        <v>154</v>
      </c>
      <c r="H460" s="13" t="s">
        <v>1393</v>
      </c>
      <c r="I460" s="17" t="s">
        <v>107</v>
      </c>
      <c r="J460" s="13" t="s">
        <v>198</v>
      </c>
      <c r="K460" s="13" t="s">
        <v>1394</v>
      </c>
      <c r="L460" s="13" t="s">
        <v>144</v>
      </c>
      <c r="M460" s="13" t="s">
        <v>145</v>
      </c>
      <c r="N460" s="13" t="s">
        <v>225</v>
      </c>
      <c r="O460" s="13" t="s">
        <v>1384</v>
      </c>
      <c r="P460" s="18" t="s">
        <v>147</v>
      </c>
      <c r="Q460" s="19">
        <v>3.0</v>
      </c>
      <c r="R460" s="20">
        <v>1.0</v>
      </c>
      <c r="S460" s="21">
        <v>67.0</v>
      </c>
      <c r="T460" s="21">
        <v>201.0</v>
      </c>
      <c r="U460" s="22">
        <v>11200.0</v>
      </c>
      <c r="V460" s="21">
        <v>22511.999999999996</v>
      </c>
      <c r="W460" s="13">
        <v>0.0</v>
      </c>
      <c r="X460" s="13">
        <v>6.0</v>
      </c>
      <c r="Y460" s="13">
        <v>10.0</v>
      </c>
      <c r="Z460" s="13">
        <v>10.0</v>
      </c>
      <c r="AA460" s="13">
        <v>1.0</v>
      </c>
      <c r="AB460" s="13">
        <v>10.0</v>
      </c>
      <c r="AC460" s="21">
        <v>0.0</v>
      </c>
      <c r="AD460" s="21">
        <v>30.0</v>
      </c>
      <c r="AE460" s="13">
        <v>0.0</v>
      </c>
      <c r="AF460" s="13">
        <v>5.0</v>
      </c>
      <c r="AG460" s="13">
        <v>0.0</v>
      </c>
      <c r="AH460" s="13" t="b">
        <v>0</v>
      </c>
      <c r="AI460" s="13">
        <v>5.0</v>
      </c>
      <c r="AJ460" s="13" t="s">
        <v>390</v>
      </c>
      <c r="AK460" s="23" t="s">
        <v>1395</v>
      </c>
      <c r="AL460" s="13" t="s">
        <v>528</v>
      </c>
      <c r="AM460" s="18" t="s">
        <v>151</v>
      </c>
    </row>
    <row r="461" ht="14.25" customHeight="1">
      <c r="A461" s="13" t="s">
        <v>1396</v>
      </c>
      <c r="B461" s="14">
        <v>42271.0</v>
      </c>
      <c r="C461" s="15">
        <v>2015.0</v>
      </c>
      <c r="D461" s="15" t="s">
        <v>139</v>
      </c>
      <c r="E461" s="16">
        <v>9.0</v>
      </c>
      <c r="F461" s="13" t="s">
        <v>153</v>
      </c>
      <c r="G461" s="13" t="s">
        <v>154</v>
      </c>
      <c r="H461" s="13" t="s">
        <v>1397</v>
      </c>
      <c r="I461" s="17" t="s">
        <v>107</v>
      </c>
      <c r="J461" s="13" t="s">
        <v>143</v>
      </c>
      <c r="K461" s="13" t="s">
        <v>704</v>
      </c>
      <c r="L461" s="13" t="s">
        <v>221</v>
      </c>
      <c r="M461" s="13" t="s">
        <v>145</v>
      </c>
      <c r="N461" s="13" t="s">
        <v>225</v>
      </c>
      <c r="O461" s="13" t="s">
        <v>1384</v>
      </c>
      <c r="P461" s="18" t="s">
        <v>147</v>
      </c>
      <c r="Q461" s="19">
        <v>1.0</v>
      </c>
      <c r="R461" s="20">
        <v>0.0666666666666666</v>
      </c>
      <c r="S461" s="21">
        <v>34.0</v>
      </c>
      <c r="T461" s="21">
        <v>34.0</v>
      </c>
      <c r="U461" s="22">
        <v>11200.0</v>
      </c>
      <c r="V461" s="21">
        <v>253.8666666666664</v>
      </c>
      <c r="W461" s="13">
        <v>0.0</v>
      </c>
      <c r="X461" s="13">
        <v>6.0</v>
      </c>
      <c r="Y461" s="13">
        <v>10.0</v>
      </c>
      <c r="Z461" s="13">
        <v>6.0</v>
      </c>
      <c r="AA461" s="13">
        <v>1.0</v>
      </c>
      <c r="AB461" s="13">
        <v>1.0</v>
      </c>
      <c r="AC461" s="21">
        <v>0.0</v>
      </c>
      <c r="AD461" s="21">
        <v>10.0</v>
      </c>
      <c r="AE461" s="13">
        <v>0.0</v>
      </c>
      <c r="AF461" s="13">
        <v>1.0</v>
      </c>
      <c r="AG461" s="13">
        <v>0.0</v>
      </c>
      <c r="AH461" s="13" t="b">
        <v>0</v>
      </c>
      <c r="AI461" s="13">
        <v>5.0</v>
      </c>
      <c r="AJ461" s="13" t="s">
        <v>194</v>
      </c>
      <c r="AK461" s="23" t="s">
        <v>1398</v>
      </c>
      <c r="AL461" s="13" t="s">
        <v>528</v>
      </c>
      <c r="AM461" s="18" t="s">
        <v>151</v>
      </c>
    </row>
    <row r="462" ht="14.25" customHeight="1">
      <c r="A462" s="13" t="s">
        <v>1399</v>
      </c>
      <c r="B462" s="14">
        <v>42250.0</v>
      </c>
      <c r="C462" s="15">
        <v>2015.0</v>
      </c>
      <c r="D462" s="15" t="s">
        <v>139</v>
      </c>
      <c r="E462" s="16">
        <v>9.0</v>
      </c>
      <c r="F462" s="13" t="s">
        <v>153</v>
      </c>
      <c r="G462" s="13" t="s">
        <v>154</v>
      </c>
      <c r="H462" s="13" t="s">
        <v>1400</v>
      </c>
      <c r="I462" s="17" t="s">
        <v>107</v>
      </c>
      <c r="J462" s="13" t="s">
        <v>143</v>
      </c>
      <c r="K462" s="13" t="s">
        <v>704</v>
      </c>
      <c r="L462" s="13" t="s">
        <v>221</v>
      </c>
      <c r="M462" s="13" t="s">
        <v>145</v>
      </c>
      <c r="N462" s="13" t="s">
        <v>225</v>
      </c>
      <c r="O462" s="13" t="s">
        <v>1384</v>
      </c>
      <c r="P462" s="18" t="s">
        <v>147</v>
      </c>
      <c r="Q462" s="19">
        <v>3.0</v>
      </c>
      <c r="R462" s="20">
        <v>0.0714285714285714</v>
      </c>
      <c r="S462" s="21">
        <v>52.0</v>
      </c>
      <c r="T462" s="21">
        <v>156.0</v>
      </c>
      <c r="U462" s="22">
        <v>11200.0</v>
      </c>
      <c r="V462" s="21">
        <v>1247.9999999999995</v>
      </c>
      <c r="W462" s="13">
        <v>0.0</v>
      </c>
      <c r="X462" s="13">
        <v>6.0</v>
      </c>
      <c r="Y462" s="13">
        <v>10.0</v>
      </c>
      <c r="Z462" s="13">
        <v>10.0</v>
      </c>
      <c r="AA462" s="13">
        <v>1.0</v>
      </c>
      <c r="AB462" s="13">
        <v>5.0</v>
      </c>
      <c r="AC462" s="21">
        <v>0.0</v>
      </c>
      <c r="AD462" s="21">
        <v>20.0</v>
      </c>
      <c r="AE462" s="13">
        <v>0.0</v>
      </c>
      <c r="AF462" s="13">
        <v>2.0</v>
      </c>
      <c r="AG462" s="13">
        <v>0.0</v>
      </c>
      <c r="AH462" s="13" t="b">
        <v>0</v>
      </c>
      <c r="AI462" s="13">
        <v>5.0</v>
      </c>
      <c r="AJ462" s="13" t="s">
        <v>194</v>
      </c>
      <c r="AK462" s="23" t="s">
        <v>1401</v>
      </c>
      <c r="AL462" s="13" t="s">
        <v>528</v>
      </c>
      <c r="AM462" s="18" t="s">
        <v>151</v>
      </c>
    </row>
    <row r="463" ht="14.25" customHeight="1">
      <c r="A463" s="13" t="s">
        <v>1396</v>
      </c>
      <c r="B463" s="14">
        <v>42271.0</v>
      </c>
      <c r="C463" s="15">
        <v>2015.0</v>
      </c>
      <c r="D463" s="15" t="s">
        <v>139</v>
      </c>
      <c r="E463" s="16">
        <v>9.0</v>
      </c>
      <c r="F463" s="13" t="s">
        <v>140</v>
      </c>
      <c r="G463" s="13" t="s">
        <v>141</v>
      </c>
      <c r="H463" s="13" t="s">
        <v>1397</v>
      </c>
      <c r="I463" s="17" t="s">
        <v>107</v>
      </c>
      <c r="J463" s="13" t="s">
        <v>143</v>
      </c>
      <c r="K463" s="13" t="s">
        <v>704</v>
      </c>
      <c r="L463" s="13" t="s">
        <v>221</v>
      </c>
      <c r="M463" s="13" t="s">
        <v>145</v>
      </c>
      <c r="N463" s="13" t="s">
        <v>225</v>
      </c>
      <c r="O463" s="13" t="s">
        <v>1384</v>
      </c>
      <c r="P463" s="18" t="s">
        <v>147</v>
      </c>
      <c r="Q463" s="19">
        <v>1.0</v>
      </c>
      <c r="R463" s="20">
        <v>0.0666666666666666</v>
      </c>
      <c r="S463" s="21">
        <v>34.0</v>
      </c>
      <c r="T463" s="21">
        <v>34.0</v>
      </c>
      <c r="U463" s="22">
        <v>11200.0</v>
      </c>
      <c r="V463" s="21">
        <v>253.8666666666664</v>
      </c>
      <c r="W463" s="13">
        <v>0.0</v>
      </c>
      <c r="X463" s="13">
        <v>6.0</v>
      </c>
      <c r="Y463" s="13">
        <v>10.0</v>
      </c>
      <c r="Z463" s="13">
        <v>6.0</v>
      </c>
      <c r="AA463" s="13">
        <v>1.0</v>
      </c>
      <c r="AB463" s="13">
        <v>1.0</v>
      </c>
      <c r="AC463" s="21">
        <v>0.0</v>
      </c>
      <c r="AD463" s="21">
        <v>10.0</v>
      </c>
      <c r="AE463" s="13">
        <v>0.0</v>
      </c>
      <c r="AF463" s="13">
        <v>1.0</v>
      </c>
      <c r="AG463" s="13">
        <v>0.0</v>
      </c>
      <c r="AH463" s="13" t="b">
        <v>0</v>
      </c>
      <c r="AI463" s="13">
        <v>5.0</v>
      </c>
      <c r="AJ463" s="13" t="s">
        <v>194</v>
      </c>
      <c r="AK463" s="23" t="s">
        <v>1398</v>
      </c>
      <c r="AL463" s="13" t="s">
        <v>528</v>
      </c>
      <c r="AM463" s="18" t="s">
        <v>151</v>
      </c>
    </row>
    <row r="464" ht="14.25" customHeight="1">
      <c r="A464" s="13" t="s">
        <v>1399</v>
      </c>
      <c r="B464" s="14">
        <v>42250.0</v>
      </c>
      <c r="C464" s="15">
        <v>2015.0</v>
      </c>
      <c r="D464" s="15" t="s">
        <v>139</v>
      </c>
      <c r="E464" s="16">
        <v>9.0</v>
      </c>
      <c r="F464" s="13" t="s">
        <v>140</v>
      </c>
      <c r="G464" s="13" t="s">
        <v>141</v>
      </c>
      <c r="H464" s="13" t="s">
        <v>1400</v>
      </c>
      <c r="I464" s="17" t="s">
        <v>107</v>
      </c>
      <c r="J464" s="13" t="s">
        <v>143</v>
      </c>
      <c r="K464" s="13" t="s">
        <v>704</v>
      </c>
      <c r="L464" s="13" t="s">
        <v>221</v>
      </c>
      <c r="M464" s="13" t="s">
        <v>145</v>
      </c>
      <c r="N464" s="13" t="s">
        <v>225</v>
      </c>
      <c r="O464" s="13" t="s">
        <v>1384</v>
      </c>
      <c r="P464" s="18" t="s">
        <v>147</v>
      </c>
      <c r="Q464" s="19">
        <v>3.0</v>
      </c>
      <c r="R464" s="20">
        <v>0.0714285714285714</v>
      </c>
      <c r="S464" s="21">
        <v>48.0</v>
      </c>
      <c r="T464" s="21">
        <v>144.0</v>
      </c>
      <c r="U464" s="22">
        <v>11200.0</v>
      </c>
      <c r="V464" s="21">
        <v>1151.9999999999995</v>
      </c>
      <c r="W464" s="13">
        <v>0.0</v>
      </c>
      <c r="X464" s="13">
        <v>6.0</v>
      </c>
      <c r="Y464" s="13">
        <v>10.0</v>
      </c>
      <c r="Z464" s="13">
        <v>10.0</v>
      </c>
      <c r="AA464" s="13">
        <v>1.0</v>
      </c>
      <c r="AB464" s="13">
        <v>1.0</v>
      </c>
      <c r="AC464" s="21">
        <v>0.0</v>
      </c>
      <c r="AD464" s="21">
        <v>20.0</v>
      </c>
      <c r="AE464" s="13">
        <v>0.0</v>
      </c>
      <c r="AF464" s="13">
        <v>2.0</v>
      </c>
      <c r="AG464" s="13">
        <v>0.0</v>
      </c>
      <c r="AH464" s="13" t="b">
        <v>0</v>
      </c>
      <c r="AI464" s="13">
        <v>5.0</v>
      </c>
      <c r="AJ464" s="13" t="s">
        <v>194</v>
      </c>
      <c r="AK464" s="23" t="s">
        <v>1401</v>
      </c>
      <c r="AL464" s="13" t="s">
        <v>528</v>
      </c>
      <c r="AM464" s="18" t="s">
        <v>151</v>
      </c>
    </row>
    <row r="465" ht="14.25" customHeight="1">
      <c r="A465" s="13" t="s">
        <v>1402</v>
      </c>
      <c r="B465" s="14">
        <v>42194.0</v>
      </c>
      <c r="C465" s="15">
        <v>2015.0</v>
      </c>
      <c r="D465" s="15" t="s">
        <v>139</v>
      </c>
      <c r="E465" s="16">
        <v>7.0</v>
      </c>
      <c r="F465" s="13" t="s">
        <v>140</v>
      </c>
      <c r="G465" s="13" t="s">
        <v>141</v>
      </c>
      <c r="H465" s="13" t="s">
        <v>1403</v>
      </c>
      <c r="I465" s="17" t="s">
        <v>107</v>
      </c>
      <c r="J465" s="13" t="s">
        <v>173</v>
      </c>
      <c r="K465" s="13"/>
      <c r="L465" s="13" t="s">
        <v>174</v>
      </c>
      <c r="M465" s="13" t="s">
        <v>168</v>
      </c>
      <c r="N465" s="13" t="s">
        <v>56</v>
      </c>
      <c r="O465" s="13" t="s">
        <v>1404</v>
      </c>
      <c r="P465" s="18" t="s">
        <v>147</v>
      </c>
      <c r="Q465" s="19">
        <v>3.0</v>
      </c>
      <c r="R465" s="20">
        <v>1.0</v>
      </c>
      <c r="S465" s="21">
        <v>77.0</v>
      </c>
      <c r="T465" s="21">
        <v>231.0</v>
      </c>
      <c r="U465" s="22">
        <v>94727.0</v>
      </c>
      <c r="V465" s="21">
        <v>218819.37</v>
      </c>
      <c r="W465" s="13">
        <v>697.0</v>
      </c>
      <c r="X465" s="13">
        <v>3.0</v>
      </c>
      <c r="Y465" s="13">
        <v>10.0</v>
      </c>
      <c r="Z465" s="13">
        <v>0.0</v>
      </c>
      <c r="AA465" s="13">
        <v>10.0</v>
      </c>
      <c r="AB465" s="13">
        <v>10.0</v>
      </c>
      <c r="AC465" s="21">
        <v>10.0</v>
      </c>
      <c r="AD465" s="21">
        <v>30.0</v>
      </c>
      <c r="AE465" s="13">
        <v>4.0</v>
      </c>
      <c r="AF465" s="13">
        <v>3.0</v>
      </c>
      <c r="AG465" s="13">
        <v>1.0</v>
      </c>
      <c r="AH465" s="13" t="b">
        <v>1</v>
      </c>
      <c r="AI465" s="13">
        <v>8.0</v>
      </c>
      <c r="AJ465" s="13" t="s">
        <v>163</v>
      </c>
      <c r="AK465" s="23" t="s">
        <v>1405</v>
      </c>
      <c r="AL465" s="13" t="s">
        <v>150</v>
      </c>
      <c r="AM465" s="18" t="s">
        <v>151</v>
      </c>
    </row>
    <row r="466" ht="14.25" customHeight="1">
      <c r="A466" s="13" t="s">
        <v>1406</v>
      </c>
      <c r="B466" s="14">
        <v>42226.0</v>
      </c>
      <c r="C466" s="15">
        <v>2015.0</v>
      </c>
      <c r="D466" s="15" t="s">
        <v>139</v>
      </c>
      <c r="E466" s="16">
        <v>8.0</v>
      </c>
      <c r="F466" s="13" t="s">
        <v>140</v>
      </c>
      <c r="G466" s="13" t="s">
        <v>141</v>
      </c>
      <c r="H466" s="13" t="s">
        <v>1407</v>
      </c>
      <c r="I466" s="17" t="s">
        <v>107</v>
      </c>
      <c r="J466" s="13" t="s">
        <v>143</v>
      </c>
      <c r="K466" s="13"/>
      <c r="L466" s="13" t="s">
        <v>144</v>
      </c>
      <c r="M466" s="13" t="s">
        <v>193</v>
      </c>
      <c r="N466" s="13" t="s">
        <v>1408</v>
      </c>
      <c r="O466" s="13" t="s">
        <v>1409</v>
      </c>
      <c r="P466" s="18" t="s">
        <v>147</v>
      </c>
      <c r="Q466" s="19">
        <v>1.0</v>
      </c>
      <c r="R466" s="20">
        <v>0.3</v>
      </c>
      <c r="S466" s="21">
        <v>27.0</v>
      </c>
      <c r="T466" s="21">
        <v>27.0</v>
      </c>
      <c r="U466" s="22">
        <v>889648.0</v>
      </c>
      <c r="V466" s="21">
        <v>72061.488</v>
      </c>
      <c r="W466" s="13">
        <v>8425.0</v>
      </c>
      <c r="X466" s="13">
        <v>1.0</v>
      </c>
      <c r="Y466" s="13">
        <v>10.0</v>
      </c>
      <c r="Z466" s="13">
        <v>10.0</v>
      </c>
      <c r="AA466" s="13">
        <v>5.0</v>
      </c>
      <c r="AB466" s="13">
        <v>1.0</v>
      </c>
      <c r="AC466" s="21">
        <v>0.0</v>
      </c>
      <c r="AD466" s="21">
        <v>0.0</v>
      </c>
      <c r="AE466" s="13">
        <v>0.0</v>
      </c>
      <c r="AF466" s="13">
        <v>0.0</v>
      </c>
      <c r="AG466" s="13">
        <v>0.0</v>
      </c>
      <c r="AH466" s="13" t="b">
        <v>0</v>
      </c>
      <c r="AI466" s="13">
        <v>132.0</v>
      </c>
      <c r="AJ466" s="13" t="s">
        <v>194</v>
      </c>
      <c r="AK466" s="23" t="s">
        <v>1410</v>
      </c>
      <c r="AL466" s="13" t="s">
        <v>150</v>
      </c>
      <c r="AM466" s="18" t="s">
        <v>151</v>
      </c>
    </row>
    <row r="467" ht="14.25" customHeight="1">
      <c r="A467" s="13" t="s">
        <v>1411</v>
      </c>
      <c r="B467" s="14">
        <v>42255.0</v>
      </c>
      <c r="C467" s="15">
        <v>2015.0</v>
      </c>
      <c r="D467" s="15" t="s">
        <v>139</v>
      </c>
      <c r="E467" s="16">
        <v>9.0</v>
      </c>
      <c r="F467" s="13" t="s">
        <v>153</v>
      </c>
      <c r="G467" s="13" t="s">
        <v>154</v>
      </c>
      <c r="H467" s="13" t="s">
        <v>1412</v>
      </c>
      <c r="I467" s="17" t="s">
        <v>107</v>
      </c>
      <c r="J467" s="13" t="s">
        <v>143</v>
      </c>
      <c r="K467" s="13" t="s">
        <v>663</v>
      </c>
      <c r="L467" s="13" t="s">
        <v>144</v>
      </c>
      <c r="M467" s="13" t="s">
        <v>193</v>
      </c>
      <c r="N467" s="13" t="s">
        <v>22</v>
      </c>
      <c r="O467" s="13" t="s">
        <v>1413</v>
      </c>
      <c r="P467" s="18" t="s">
        <v>147</v>
      </c>
      <c r="Q467" s="19">
        <v>1.0</v>
      </c>
      <c r="R467" s="20">
        <v>0.1</v>
      </c>
      <c r="S467" s="21">
        <v>21.0</v>
      </c>
      <c r="T467" s="21">
        <v>21.0</v>
      </c>
      <c r="U467" s="22">
        <v>379053.96</v>
      </c>
      <c r="V467" s="21">
        <v>7960.133159999999</v>
      </c>
      <c r="W467" s="13">
        <v>2233.0</v>
      </c>
      <c r="X467" s="13">
        <v>1.0</v>
      </c>
      <c r="Y467" s="13">
        <v>8.0</v>
      </c>
      <c r="Z467" s="13">
        <v>10.0</v>
      </c>
      <c r="AA467" s="13">
        <v>1.0</v>
      </c>
      <c r="AB467" s="13">
        <v>1.0</v>
      </c>
      <c r="AC467" s="21">
        <v>0.0</v>
      </c>
      <c r="AD467" s="21">
        <v>0.0</v>
      </c>
      <c r="AE467" s="13">
        <v>0.0</v>
      </c>
      <c r="AF467" s="13">
        <v>0.0</v>
      </c>
      <c r="AG467" s="13">
        <v>0.0</v>
      </c>
      <c r="AH467" s="13" t="b">
        <v>0</v>
      </c>
      <c r="AI467" s="13">
        <v>82.0</v>
      </c>
      <c r="AJ467" s="13" t="s">
        <v>437</v>
      </c>
      <c r="AK467" s="23" t="s">
        <v>1414</v>
      </c>
      <c r="AL467" s="13" t="s">
        <v>528</v>
      </c>
      <c r="AM467" s="18" t="s">
        <v>151</v>
      </c>
    </row>
    <row r="468" ht="14.25" customHeight="1">
      <c r="A468" s="13" t="s">
        <v>1415</v>
      </c>
      <c r="B468" s="14">
        <v>42255.0</v>
      </c>
      <c r="C468" s="15">
        <v>2015.0</v>
      </c>
      <c r="D468" s="15" t="s">
        <v>139</v>
      </c>
      <c r="E468" s="16">
        <v>9.0</v>
      </c>
      <c r="F468" s="13" t="s">
        <v>140</v>
      </c>
      <c r="G468" s="13" t="s">
        <v>141</v>
      </c>
      <c r="H468" s="13" t="s">
        <v>1416</v>
      </c>
      <c r="I468" s="17" t="s">
        <v>107</v>
      </c>
      <c r="J468" s="13" t="s">
        <v>143</v>
      </c>
      <c r="K468" s="13"/>
      <c r="L468" s="13" t="s">
        <v>144</v>
      </c>
      <c r="M468" s="13" t="s">
        <v>193</v>
      </c>
      <c r="N468" s="13" t="s">
        <v>22</v>
      </c>
      <c r="O468" s="13" t="s">
        <v>1413</v>
      </c>
      <c r="P468" s="18" t="s">
        <v>147</v>
      </c>
      <c r="Q468" s="19">
        <v>1.0</v>
      </c>
      <c r="R468" s="20">
        <v>0.125</v>
      </c>
      <c r="S468" s="21">
        <v>24.0</v>
      </c>
      <c r="T468" s="21">
        <v>24.0</v>
      </c>
      <c r="U468" s="22">
        <v>378884.21</v>
      </c>
      <c r="V468" s="21">
        <v>11366.5263</v>
      </c>
      <c r="W468" s="13">
        <v>2232.0</v>
      </c>
      <c r="X468" s="13">
        <v>1.0</v>
      </c>
      <c r="Y468" s="13">
        <v>10.0</v>
      </c>
      <c r="Z468" s="13">
        <v>10.0</v>
      </c>
      <c r="AA468" s="13">
        <v>2.0</v>
      </c>
      <c r="AB468" s="13">
        <v>1.0</v>
      </c>
      <c r="AC468" s="21">
        <v>0.0</v>
      </c>
      <c r="AD468" s="21">
        <v>0.0</v>
      </c>
      <c r="AE468" s="13">
        <v>0.0</v>
      </c>
      <c r="AF468" s="13">
        <v>0.0</v>
      </c>
      <c r="AG468" s="13">
        <v>0.0</v>
      </c>
      <c r="AH468" s="13" t="b">
        <v>0</v>
      </c>
      <c r="AI468" s="13">
        <v>74.0</v>
      </c>
      <c r="AJ468" s="13" t="s">
        <v>169</v>
      </c>
      <c r="AK468" s="23" t="s">
        <v>1417</v>
      </c>
      <c r="AL468" s="13" t="s">
        <v>528</v>
      </c>
      <c r="AM468" s="18" t="s">
        <v>151</v>
      </c>
    </row>
    <row r="469" ht="14.25" customHeight="1">
      <c r="A469" s="13" t="s">
        <v>1411</v>
      </c>
      <c r="B469" s="14">
        <v>42255.0</v>
      </c>
      <c r="C469" s="15">
        <v>2015.0</v>
      </c>
      <c r="D469" s="15" t="s">
        <v>139</v>
      </c>
      <c r="E469" s="16">
        <v>9.0</v>
      </c>
      <c r="F469" s="13" t="s">
        <v>140</v>
      </c>
      <c r="G469" s="13" t="s">
        <v>141</v>
      </c>
      <c r="H469" s="13" t="s">
        <v>1412</v>
      </c>
      <c r="I469" s="17" t="s">
        <v>107</v>
      </c>
      <c r="J469" s="13" t="s">
        <v>143</v>
      </c>
      <c r="K469" s="13" t="s">
        <v>663</v>
      </c>
      <c r="L469" s="13" t="s">
        <v>144</v>
      </c>
      <c r="M469" s="13" t="s">
        <v>193</v>
      </c>
      <c r="N469" s="13" t="s">
        <v>22</v>
      </c>
      <c r="O469" s="13" t="s">
        <v>1413</v>
      </c>
      <c r="P469" s="18" t="s">
        <v>147</v>
      </c>
      <c r="Q469" s="19">
        <v>1.0</v>
      </c>
      <c r="R469" s="20">
        <v>0.1</v>
      </c>
      <c r="S469" s="21">
        <v>21.0</v>
      </c>
      <c r="T469" s="21">
        <v>21.0</v>
      </c>
      <c r="U469" s="22">
        <v>379053.96</v>
      </c>
      <c r="V469" s="21">
        <v>7960.133159999999</v>
      </c>
      <c r="W469" s="13">
        <v>2233.0</v>
      </c>
      <c r="X469" s="13">
        <v>1.0</v>
      </c>
      <c r="Y469" s="13">
        <v>8.0</v>
      </c>
      <c r="Z469" s="13">
        <v>10.0</v>
      </c>
      <c r="AA469" s="13">
        <v>1.0</v>
      </c>
      <c r="AB469" s="13">
        <v>1.0</v>
      </c>
      <c r="AC469" s="21">
        <v>0.0</v>
      </c>
      <c r="AD469" s="21">
        <v>0.0</v>
      </c>
      <c r="AE469" s="13">
        <v>0.0</v>
      </c>
      <c r="AF469" s="13">
        <v>0.0</v>
      </c>
      <c r="AG469" s="13">
        <v>0.0</v>
      </c>
      <c r="AH469" s="13" t="b">
        <v>0</v>
      </c>
      <c r="AI469" s="13">
        <v>82.0</v>
      </c>
      <c r="AJ469" s="13" t="s">
        <v>437</v>
      </c>
      <c r="AK469" s="23" t="s">
        <v>1414</v>
      </c>
      <c r="AL469" s="13" t="s">
        <v>528</v>
      </c>
      <c r="AM469" s="18" t="s">
        <v>151</v>
      </c>
    </row>
    <row r="470" ht="14.25" customHeight="1">
      <c r="A470" s="13" t="s">
        <v>1418</v>
      </c>
      <c r="B470" s="14">
        <v>42199.0</v>
      </c>
      <c r="C470" s="15">
        <v>2015.0</v>
      </c>
      <c r="D470" s="15" t="s">
        <v>139</v>
      </c>
      <c r="E470" s="16">
        <v>7.0</v>
      </c>
      <c r="F470" s="13" t="s">
        <v>203</v>
      </c>
      <c r="G470" s="13" t="s">
        <v>204</v>
      </c>
      <c r="H470" s="13" t="s">
        <v>1419</v>
      </c>
      <c r="I470" s="17" t="s">
        <v>107</v>
      </c>
      <c r="J470" s="13" t="s">
        <v>143</v>
      </c>
      <c r="K470" s="13"/>
      <c r="L470" s="13" t="s">
        <v>144</v>
      </c>
      <c r="M470" s="13" t="s">
        <v>193</v>
      </c>
      <c r="N470" s="13" t="s">
        <v>52</v>
      </c>
      <c r="O470" s="13" t="s">
        <v>1420</v>
      </c>
      <c r="P470" s="18" t="s">
        <v>147</v>
      </c>
      <c r="Q470" s="19">
        <v>1.0</v>
      </c>
      <c r="R470" s="20">
        <v>0.05</v>
      </c>
      <c r="S470" s="21">
        <v>23.0</v>
      </c>
      <c r="T470" s="21">
        <v>23.0</v>
      </c>
      <c r="U470" s="22">
        <v>603820.75</v>
      </c>
      <c r="V470" s="21">
        <v>6943.938625000001</v>
      </c>
      <c r="W470" s="13">
        <v>2118.0</v>
      </c>
      <c r="X470" s="13">
        <v>1.0</v>
      </c>
      <c r="Y470" s="13">
        <v>10.0</v>
      </c>
      <c r="Z470" s="13">
        <v>10.0</v>
      </c>
      <c r="AA470" s="13">
        <v>1.0</v>
      </c>
      <c r="AB470" s="13">
        <v>1.0</v>
      </c>
      <c r="AC470" s="21">
        <v>0.0</v>
      </c>
      <c r="AD470" s="21">
        <v>0.0</v>
      </c>
      <c r="AE470" s="13">
        <v>0.0</v>
      </c>
      <c r="AF470" s="13">
        <v>0.0</v>
      </c>
      <c r="AG470" s="13">
        <v>0.0</v>
      </c>
      <c r="AH470" s="13" t="b">
        <v>0</v>
      </c>
      <c r="AI470" s="13">
        <v>68.0</v>
      </c>
      <c r="AJ470" s="13" t="s">
        <v>194</v>
      </c>
      <c r="AK470" s="23" t="s">
        <v>1421</v>
      </c>
      <c r="AL470" s="13" t="s">
        <v>150</v>
      </c>
      <c r="AM470" s="18" t="s">
        <v>151</v>
      </c>
    </row>
    <row r="471" ht="14.25" customHeight="1">
      <c r="A471" s="13" t="s">
        <v>1422</v>
      </c>
      <c r="B471" s="14">
        <v>42250.0</v>
      </c>
      <c r="C471" s="15">
        <v>2015.0</v>
      </c>
      <c r="D471" s="15" t="s">
        <v>139</v>
      </c>
      <c r="E471" s="16">
        <v>9.0</v>
      </c>
      <c r="F471" s="13" t="s">
        <v>203</v>
      </c>
      <c r="G471" s="13" t="s">
        <v>204</v>
      </c>
      <c r="H471" s="13" t="s">
        <v>1423</v>
      </c>
      <c r="I471" s="17" t="s">
        <v>107</v>
      </c>
      <c r="J471" s="13" t="s">
        <v>251</v>
      </c>
      <c r="K471" s="13" t="s">
        <v>1424</v>
      </c>
      <c r="L471" s="13" t="s">
        <v>161</v>
      </c>
      <c r="M471" s="13" t="s">
        <v>145</v>
      </c>
      <c r="N471" s="13" t="s">
        <v>607</v>
      </c>
      <c r="O471" s="13" t="s">
        <v>1425</v>
      </c>
      <c r="P471" s="18" t="s">
        <v>147</v>
      </c>
      <c r="Q471" s="19">
        <v>3.0</v>
      </c>
      <c r="R471" s="20">
        <v>0.7</v>
      </c>
      <c r="S471" s="21">
        <v>68.0</v>
      </c>
      <c r="T471" s="21">
        <v>204.0</v>
      </c>
      <c r="U471" s="22">
        <v>2100.0</v>
      </c>
      <c r="V471" s="21">
        <v>2998.8</v>
      </c>
      <c r="W471" s="13">
        <v>0.0</v>
      </c>
      <c r="X471" s="13">
        <v>1.0</v>
      </c>
      <c r="Y471" s="13">
        <v>10.0</v>
      </c>
      <c r="Z471" s="13">
        <v>10.0</v>
      </c>
      <c r="AA471" s="13">
        <v>7.0</v>
      </c>
      <c r="AB471" s="13">
        <v>10.0</v>
      </c>
      <c r="AC471" s="21">
        <v>10.0</v>
      </c>
      <c r="AD471" s="21">
        <v>20.0</v>
      </c>
      <c r="AE471" s="13">
        <v>0.0</v>
      </c>
      <c r="AF471" s="13">
        <v>2.0</v>
      </c>
      <c r="AG471" s="13">
        <v>0.0</v>
      </c>
      <c r="AH471" s="13" t="b">
        <v>1</v>
      </c>
      <c r="AI471" s="13">
        <v>10.0</v>
      </c>
      <c r="AJ471" s="13" t="s">
        <v>194</v>
      </c>
      <c r="AK471" s="23" t="s">
        <v>1426</v>
      </c>
      <c r="AL471" s="13" t="s">
        <v>528</v>
      </c>
      <c r="AM471" s="18" t="s">
        <v>151</v>
      </c>
    </row>
    <row r="472" ht="14.25" customHeight="1">
      <c r="A472" s="13" t="s">
        <v>1427</v>
      </c>
      <c r="B472" s="14">
        <v>42220.0</v>
      </c>
      <c r="C472" s="15">
        <v>2015.0</v>
      </c>
      <c r="D472" s="15" t="s">
        <v>139</v>
      </c>
      <c r="E472" s="16">
        <v>8.0</v>
      </c>
      <c r="F472" s="13" t="s">
        <v>140</v>
      </c>
      <c r="G472" s="13" t="s">
        <v>141</v>
      </c>
      <c r="H472" s="13" t="s">
        <v>1428</v>
      </c>
      <c r="I472" s="17" t="s">
        <v>107</v>
      </c>
      <c r="J472" s="13" t="s">
        <v>143</v>
      </c>
      <c r="K472" s="13"/>
      <c r="L472" s="13" t="s">
        <v>144</v>
      </c>
      <c r="M472" s="13" t="s">
        <v>193</v>
      </c>
      <c r="N472" s="13" t="s">
        <v>52</v>
      </c>
      <c r="O472" s="13" t="s">
        <v>1429</v>
      </c>
      <c r="P472" s="18" t="s">
        <v>147</v>
      </c>
      <c r="Q472" s="19">
        <v>1.0</v>
      </c>
      <c r="R472" s="20">
        <v>0.355555555555555</v>
      </c>
      <c r="S472" s="21">
        <v>32.0</v>
      </c>
      <c r="T472" s="21">
        <v>32.0</v>
      </c>
      <c r="U472" s="22">
        <v>881690.0</v>
      </c>
      <c r="V472" s="21">
        <v>100316.72888888873</v>
      </c>
      <c r="W472" s="13">
        <v>3075.0</v>
      </c>
      <c r="X472" s="13">
        <v>1.0</v>
      </c>
      <c r="Y472" s="13">
        <v>10.0</v>
      </c>
      <c r="Z472" s="13">
        <v>10.0</v>
      </c>
      <c r="AA472" s="13">
        <v>10.0</v>
      </c>
      <c r="AB472" s="13">
        <v>1.0</v>
      </c>
      <c r="AC472" s="21">
        <v>0.0</v>
      </c>
      <c r="AD472" s="21">
        <v>0.0</v>
      </c>
      <c r="AE472" s="13">
        <v>0.0</v>
      </c>
      <c r="AF472" s="13">
        <v>0.0</v>
      </c>
      <c r="AG472" s="13">
        <v>0.0</v>
      </c>
      <c r="AH472" s="13" t="b">
        <v>0</v>
      </c>
      <c r="AI472" s="13">
        <v>102.0</v>
      </c>
      <c r="AJ472" s="13" t="s">
        <v>169</v>
      </c>
      <c r="AK472" s="23" t="s">
        <v>1430</v>
      </c>
      <c r="AL472" s="13" t="s">
        <v>150</v>
      </c>
      <c r="AM472" s="18" t="s">
        <v>151</v>
      </c>
    </row>
    <row r="473" ht="14.25" customHeight="1">
      <c r="A473" s="13" t="s">
        <v>1427</v>
      </c>
      <c r="B473" s="14">
        <v>42220.0</v>
      </c>
      <c r="C473" s="15">
        <v>2015.0</v>
      </c>
      <c r="D473" s="15" t="s">
        <v>139</v>
      </c>
      <c r="E473" s="16">
        <v>8.0</v>
      </c>
      <c r="F473" s="13" t="s">
        <v>153</v>
      </c>
      <c r="G473" s="13" t="s">
        <v>154</v>
      </c>
      <c r="H473" s="13" t="s">
        <v>1428</v>
      </c>
      <c r="I473" s="17" t="s">
        <v>107</v>
      </c>
      <c r="J473" s="13" t="s">
        <v>143</v>
      </c>
      <c r="K473" s="13"/>
      <c r="L473" s="13" t="s">
        <v>144</v>
      </c>
      <c r="M473" s="13" t="s">
        <v>193</v>
      </c>
      <c r="N473" s="13" t="s">
        <v>52</v>
      </c>
      <c r="O473" s="13" t="s">
        <v>1429</v>
      </c>
      <c r="P473" s="18" t="s">
        <v>147</v>
      </c>
      <c r="Q473" s="19">
        <v>1.0</v>
      </c>
      <c r="R473" s="20">
        <v>0.0888888888888888</v>
      </c>
      <c r="S473" s="21">
        <v>26.0</v>
      </c>
      <c r="T473" s="21">
        <v>26.0</v>
      </c>
      <c r="U473" s="22">
        <v>881690.0</v>
      </c>
      <c r="V473" s="21">
        <v>20376.835555555535</v>
      </c>
      <c r="W473" s="13">
        <v>3075.0</v>
      </c>
      <c r="X473" s="13">
        <v>1.0</v>
      </c>
      <c r="Y473" s="13">
        <v>10.0</v>
      </c>
      <c r="Z473" s="13">
        <v>10.0</v>
      </c>
      <c r="AA473" s="13">
        <v>4.0</v>
      </c>
      <c r="AB473" s="13">
        <v>1.0</v>
      </c>
      <c r="AC473" s="21">
        <v>0.0</v>
      </c>
      <c r="AD473" s="21">
        <v>0.0</v>
      </c>
      <c r="AE473" s="13">
        <v>0.0</v>
      </c>
      <c r="AF473" s="13">
        <v>0.0</v>
      </c>
      <c r="AG473" s="13">
        <v>0.0</v>
      </c>
      <c r="AH473" s="13" t="b">
        <v>0</v>
      </c>
      <c r="AI473" s="13">
        <v>102.0</v>
      </c>
      <c r="AJ473" s="13" t="s">
        <v>169</v>
      </c>
      <c r="AK473" s="23" t="s">
        <v>1430</v>
      </c>
      <c r="AL473" s="13" t="s">
        <v>150</v>
      </c>
      <c r="AM473" s="18" t="s">
        <v>151</v>
      </c>
    </row>
    <row r="474" ht="14.25" customHeight="1">
      <c r="A474" s="13" t="s">
        <v>1431</v>
      </c>
      <c r="B474" s="14">
        <v>42269.0</v>
      </c>
      <c r="C474" s="15">
        <v>2015.0</v>
      </c>
      <c r="D474" s="15" t="s">
        <v>139</v>
      </c>
      <c r="E474" s="16">
        <v>9.0</v>
      </c>
      <c r="F474" s="13" t="s">
        <v>203</v>
      </c>
      <c r="G474" s="13" t="s">
        <v>204</v>
      </c>
      <c r="H474" s="13" t="s">
        <v>1432</v>
      </c>
      <c r="I474" s="17" t="s">
        <v>107</v>
      </c>
      <c r="J474" s="13" t="s">
        <v>555</v>
      </c>
      <c r="K474" s="13" t="s">
        <v>556</v>
      </c>
      <c r="L474" s="13" t="s">
        <v>192</v>
      </c>
      <c r="M474" s="13" t="s">
        <v>168</v>
      </c>
      <c r="N474" s="13" t="s">
        <v>90</v>
      </c>
      <c r="O474" s="13" t="s">
        <v>1433</v>
      </c>
      <c r="P474" s="18" t="s">
        <v>147</v>
      </c>
      <c r="Q474" s="19">
        <v>3.0</v>
      </c>
      <c r="R474" s="20">
        <v>0.178571428571428</v>
      </c>
      <c r="S474" s="21">
        <v>37.0</v>
      </c>
      <c r="T474" s="21">
        <v>111.0</v>
      </c>
      <c r="U474" s="22">
        <v>53307.69</v>
      </c>
      <c r="V474" s="21">
        <v>10566.34569642854</v>
      </c>
      <c r="W474" s="13">
        <v>500.0</v>
      </c>
      <c r="X474" s="13">
        <v>5.0</v>
      </c>
      <c r="Y474" s="13">
        <v>10.0</v>
      </c>
      <c r="Z474" s="13">
        <v>6.0</v>
      </c>
      <c r="AA474" s="13">
        <v>5.0</v>
      </c>
      <c r="AB474" s="13">
        <v>1.0</v>
      </c>
      <c r="AC474" s="21">
        <v>0.0</v>
      </c>
      <c r="AD474" s="21">
        <v>10.0</v>
      </c>
      <c r="AE474" s="13">
        <v>0.0</v>
      </c>
      <c r="AF474" s="13">
        <v>1.0</v>
      </c>
      <c r="AG474" s="13">
        <v>0.0</v>
      </c>
      <c r="AH474" s="13" t="b">
        <v>0</v>
      </c>
      <c r="AI474" s="13">
        <v>6.0</v>
      </c>
      <c r="AJ474" s="13" t="s">
        <v>558</v>
      </c>
      <c r="AK474" s="23" t="s">
        <v>1434</v>
      </c>
      <c r="AL474" s="13" t="s">
        <v>528</v>
      </c>
      <c r="AM474" s="18" t="s">
        <v>151</v>
      </c>
    </row>
    <row r="475" ht="14.25" customHeight="1">
      <c r="A475" s="13" t="s">
        <v>1435</v>
      </c>
      <c r="B475" s="14">
        <v>42251.0</v>
      </c>
      <c r="C475" s="15">
        <v>2015.0</v>
      </c>
      <c r="D475" s="15" t="s">
        <v>139</v>
      </c>
      <c r="E475" s="16">
        <v>9.0</v>
      </c>
      <c r="F475" s="13" t="s">
        <v>185</v>
      </c>
      <c r="G475" s="13" t="s">
        <v>186</v>
      </c>
      <c r="H475" s="13" t="s">
        <v>1436</v>
      </c>
      <c r="I475" s="17" t="s">
        <v>107</v>
      </c>
      <c r="J475" s="13" t="s">
        <v>143</v>
      </c>
      <c r="K475" s="13" t="s">
        <v>663</v>
      </c>
      <c r="L475" s="13" t="s">
        <v>144</v>
      </c>
      <c r="M475" s="13" t="s">
        <v>193</v>
      </c>
      <c r="N475" s="13" t="s">
        <v>1437</v>
      </c>
      <c r="O475" s="13" t="s">
        <v>1438</v>
      </c>
      <c r="P475" s="18" t="s">
        <v>147</v>
      </c>
      <c r="Q475" s="19">
        <v>1.0</v>
      </c>
      <c r="R475" s="20">
        <v>0.08</v>
      </c>
      <c r="S475" s="21">
        <v>23.0</v>
      </c>
      <c r="T475" s="21">
        <v>23.0</v>
      </c>
      <c r="U475" s="22">
        <v>1382349.64</v>
      </c>
      <c r="V475" s="21">
        <v>25435.233376</v>
      </c>
      <c r="W475" s="13">
        <v>6156.0</v>
      </c>
      <c r="X475" s="13">
        <v>1.0</v>
      </c>
      <c r="Y475" s="13">
        <v>10.0</v>
      </c>
      <c r="Z475" s="13">
        <v>10.0</v>
      </c>
      <c r="AA475" s="13">
        <v>1.0</v>
      </c>
      <c r="AB475" s="13">
        <v>1.0</v>
      </c>
      <c r="AC475" s="21">
        <v>0.0</v>
      </c>
      <c r="AD475" s="21">
        <v>0.0</v>
      </c>
      <c r="AE475" s="13">
        <v>0.0</v>
      </c>
      <c r="AF475" s="13">
        <v>0.0</v>
      </c>
      <c r="AG475" s="13">
        <v>0.0</v>
      </c>
      <c r="AH475" s="13" t="b">
        <v>0</v>
      </c>
      <c r="AI475" s="13">
        <v>12.0</v>
      </c>
      <c r="AJ475" s="13" t="s">
        <v>390</v>
      </c>
      <c r="AK475" s="23" t="s">
        <v>1439</v>
      </c>
      <c r="AL475" s="13" t="s">
        <v>528</v>
      </c>
      <c r="AM475" s="18" t="s">
        <v>151</v>
      </c>
    </row>
    <row r="476" ht="14.25" customHeight="1">
      <c r="A476" s="13" t="s">
        <v>1440</v>
      </c>
      <c r="B476" s="14">
        <v>42201.0</v>
      </c>
      <c r="C476" s="15">
        <v>2015.0</v>
      </c>
      <c r="D476" s="15" t="s">
        <v>139</v>
      </c>
      <c r="E476" s="16">
        <v>7.0</v>
      </c>
      <c r="F476" s="13" t="s">
        <v>140</v>
      </c>
      <c r="G476" s="13" t="s">
        <v>141</v>
      </c>
      <c r="H476" s="13" t="s">
        <v>1441</v>
      </c>
      <c r="I476" s="17" t="s">
        <v>107</v>
      </c>
      <c r="J476" s="13" t="s">
        <v>143</v>
      </c>
      <c r="K476" s="13"/>
      <c r="L476" s="13" t="s">
        <v>144</v>
      </c>
      <c r="M476" s="13" t="s">
        <v>193</v>
      </c>
      <c r="N476" s="13" t="s">
        <v>278</v>
      </c>
      <c r="O476" s="13" t="s">
        <v>1442</v>
      </c>
      <c r="P476" s="18" t="s">
        <v>147</v>
      </c>
      <c r="Q476" s="19">
        <v>1.0</v>
      </c>
      <c r="R476" s="20">
        <v>0.0454545454545454</v>
      </c>
      <c r="S476" s="21">
        <v>21.0</v>
      </c>
      <c r="T476" s="21">
        <v>21.0</v>
      </c>
      <c r="U476" s="22">
        <v>793809.52</v>
      </c>
      <c r="V476" s="21">
        <v>7577.272690909082</v>
      </c>
      <c r="W476" s="13">
        <v>5001.0</v>
      </c>
      <c r="X476" s="13">
        <v>1.0</v>
      </c>
      <c r="Y476" s="13">
        <v>8.0</v>
      </c>
      <c r="Z476" s="13">
        <v>10.0</v>
      </c>
      <c r="AA476" s="13">
        <v>1.0</v>
      </c>
      <c r="AB476" s="13">
        <v>1.0</v>
      </c>
      <c r="AC476" s="21">
        <v>0.0</v>
      </c>
      <c r="AD476" s="21">
        <v>0.0</v>
      </c>
      <c r="AE476" s="13">
        <v>0.0</v>
      </c>
      <c r="AF476" s="13">
        <v>0.0</v>
      </c>
      <c r="AG476" s="13">
        <v>0.0</v>
      </c>
      <c r="AH476" s="13" t="b">
        <v>0</v>
      </c>
      <c r="AI476" s="13"/>
      <c r="AJ476" s="13" t="s">
        <v>180</v>
      </c>
      <c r="AK476" s="23" t="s">
        <v>1443</v>
      </c>
      <c r="AL476" s="13" t="s">
        <v>150</v>
      </c>
      <c r="AM476" s="18" t="s">
        <v>151</v>
      </c>
    </row>
    <row r="477" ht="14.25" customHeight="1">
      <c r="A477" s="13" t="s">
        <v>1440</v>
      </c>
      <c r="B477" s="14">
        <v>42201.0</v>
      </c>
      <c r="C477" s="15">
        <v>2015.0</v>
      </c>
      <c r="D477" s="15" t="s">
        <v>139</v>
      </c>
      <c r="E477" s="16">
        <v>7.0</v>
      </c>
      <c r="F477" s="13" t="s">
        <v>153</v>
      </c>
      <c r="G477" s="13" t="s">
        <v>154</v>
      </c>
      <c r="H477" s="13" t="s">
        <v>1441</v>
      </c>
      <c r="I477" s="17" t="s">
        <v>107</v>
      </c>
      <c r="J477" s="13" t="s">
        <v>143</v>
      </c>
      <c r="K477" s="13"/>
      <c r="L477" s="13" t="s">
        <v>144</v>
      </c>
      <c r="M477" s="13" t="s">
        <v>193</v>
      </c>
      <c r="N477" s="13" t="s">
        <v>278</v>
      </c>
      <c r="O477" s="13" t="s">
        <v>1442</v>
      </c>
      <c r="P477" s="18" t="s">
        <v>147</v>
      </c>
      <c r="Q477" s="19">
        <v>1.0</v>
      </c>
      <c r="R477" s="20">
        <v>0.0454545454545454</v>
      </c>
      <c r="S477" s="21">
        <v>21.0</v>
      </c>
      <c r="T477" s="21">
        <v>21.0</v>
      </c>
      <c r="U477" s="22">
        <v>793809.52</v>
      </c>
      <c r="V477" s="21">
        <v>7577.272690909082</v>
      </c>
      <c r="W477" s="13">
        <v>5001.0</v>
      </c>
      <c r="X477" s="13">
        <v>1.0</v>
      </c>
      <c r="Y477" s="13">
        <v>8.0</v>
      </c>
      <c r="Z477" s="13">
        <v>10.0</v>
      </c>
      <c r="AA477" s="13">
        <v>1.0</v>
      </c>
      <c r="AB477" s="13">
        <v>1.0</v>
      </c>
      <c r="AC477" s="21">
        <v>0.0</v>
      </c>
      <c r="AD477" s="21">
        <v>0.0</v>
      </c>
      <c r="AE477" s="13">
        <v>0.0</v>
      </c>
      <c r="AF477" s="13">
        <v>0.0</v>
      </c>
      <c r="AG477" s="13">
        <v>0.0</v>
      </c>
      <c r="AH477" s="13" t="b">
        <v>0</v>
      </c>
      <c r="AI477" s="13"/>
      <c r="AJ477" s="13" t="s">
        <v>180</v>
      </c>
      <c r="AK477" s="23" t="s">
        <v>1443</v>
      </c>
      <c r="AL477" s="13" t="s">
        <v>150</v>
      </c>
      <c r="AM477" s="18" t="s">
        <v>151</v>
      </c>
    </row>
    <row r="478" ht="14.25" customHeight="1">
      <c r="A478" s="13" t="s">
        <v>1444</v>
      </c>
      <c r="B478" s="14">
        <v>42221.0</v>
      </c>
      <c r="C478" s="15">
        <v>2015.0</v>
      </c>
      <c r="D478" s="15" t="s">
        <v>139</v>
      </c>
      <c r="E478" s="16">
        <v>8.0</v>
      </c>
      <c r="F478" s="13" t="s">
        <v>153</v>
      </c>
      <c r="G478" s="13" t="s">
        <v>154</v>
      </c>
      <c r="H478" s="13" t="s">
        <v>1445</v>
      </c>
      <c r="I478" s="17" t="s">
        <v>107</v>
      </c>
      <c r="J478" s="13" t="s">
        <v>143</v>
      </c>
      <c r="K478" s="13"/>
      <c r="L478" s="13" t="s">
        <v>144</v>
      </c>
      <c r="M478" s="13" t="s">
        <v>193</v>
      </c>
      <c r="N478" s="13" t="s">
        <v>278</v>
      </c>
      <c r="O478" s="13" t="s">
        <v>1442</v>
      </c>
      <c r="P478" s="18" t="s">
        <v>147</v>
      </c>
      <c r="Q478" s="19">
        <v>1.0</v>
      </c>
      <c r="R478" s="20">
        <v>0.2857142857142857</v>
      </c>
      <c r="S478" s="21">
        <v>24.0</v>
      </c>
      <c r="T478" s="21">
        <v>24.0</v>
      </c>
      <c r="U478" s="22">
        <v>530158.73</v>
      </c>
      <c r="V478" s="21">
        <v>36353.74148571428</v>
      </c>
      <c r="W478" s="13">
        <v>3340.0</v>
      </c>
      <c r="X478" s="13">
        <v>1.0</v>
      </c>
      <c r="Y478" s="13">
        <v>10.0</v>
      </c>
      <c r="Z478" s="13">
        <v>10.0</v>
      </c>
      <c r="AA478" s="13">
        <v>2.0</v>
      </c>
      <c r="AB478" s="13">
        <v>1.0</v>
      </c>
      <c r="AC478" s="21">
        <v>0.0</v>
      </c>
      <c r="AD478" s="21">
        <v>0.0</v>
      </c>
      <c r="AE478" s="13">
        <v>0.0</v>
      </c>
      <c r="AF478" s="13">
        <v>0.0</v>
      </c>
      <c r="AG478" s="13">
        <v>0.0</v>
      </c>
      <c r="AH478" s="13" t="b">
        <v>0</v>
      </c>
      <c r="AI478" s="13">
        <v>92.0</v>
      </c>
      <c r="AJ478" s="13" t="s">
        <v>169</v>
      </c>
      <c r="AK478" s="23" t="s">
        <v>1446</v>
      </c>
      <c r="AL478" s="13" t="s">
        <v>150</v>
      </c>
      <c r="AM478" s="18" t="s">
        <v>151</v>
      </c>
    </row>
    <row r="479" ht="14.25" customHeight="1">
      <c r="A479" s="13" t="s">
        <v>1447</v>
      </c>
      <c r="B479" s="14">
        <v>42221.0</v>
      </c>
      <c r="C479" s="15">
        <v>2015.0</v>
      </c>
      <c r="D479" s="15" t="s">
        <v>139</v>
      </c>
      <c r="E479" s="16">
        <v>8.0</v>
      </c>
      <c r="F479" s="13" t="s">
        <v>140</v>
      </c>
      <c r="G479" s="13" t="s">
        <v>141</v>
      </c>
      <c r="H479" s="13" t="s">
        <v>1448</v>
      </c>
      <c r="I479" s="17" t="s">
        <v>107</v>
      </c>
      <c r="J479" s="13" t="s">
        <v>143</v>
      </c>
      <c r="K479" s="13"/>
      <c r="L479" s="13" t="s">
        <v>144</v>
      </c>
      <c r="M479" s="13" t="s">
        <v>193</v>
      </c>
      <c r="N479" s="13" t="s">
        <v>278</v>
      </c>
      <c r="O479" s="13" t="s">
        <v>1442</v>
      </c>
      <c r="P479" s="18" t="s">
        <v>147</v>
      </c>
      <c r="Q479" s="19">
        <v>1.0</v>
      </c>
      <c r="R479" s="20">
        <v>0.25</v>
      </c>
      <c r="S479" s="21">
        <v>36.0</v>
      </c>
      <c r="T479" s="21">
        <v>36.0</v>
      </c>
      <c r="U479" s="22">
        <v>797488.0</v>
      </c>
      <c r="V479" s="21">
        <v>71773.92</v>
      </c>
      <c r="W479" s="13">
        <v>5080.0</v>
      </c>
      <c r="X479" s="13">
        <v>10.0</v>
      </c>
      <c r="Y479" s="13">
        <v>10.0</v>
      </c>
      <c r="Z479" s="13">
        <v>10.0</v>
      </c>
      <c r="AA479" s="13">
        <v>5.0</v>
      </c>
      <c r="AB479" s="13">
        <v>1.0</v>
      </c>
      <c r="AC479" s="21">
        <v>0.0</v>
      </c>
      <c r="AD479" s="21">
        <v>0.0</v>
      </c>
      <c r="AE479" s="13">
        <v>0.0</v>
      </c>
      <c r="AF479" s="13">
        <v>0.0</v>
      </c>
      <c r="AG479" s="13">
        <v>0.0</v>
      </c>
      <c r="AH479" s="13" t="b">
        <v>0</v>
      </c>
      <c r="AI479" s="13">
        <v>1.0</v>
      </c>
      <c r="AJ479" s="13" t="s">
        <v>169</v>
      </c>
      <c r="AK479" s="23" t="s">
        <v>1449</v>
      </c>
      <c r="AL479" s="13" t="s">
        <v>150</v>
      </c>
      <c r="AM479" s="18" t="s">
        <v>151</v>
      </c>
    </row>
    <row r="480" ht="14.25" customHeight="1">
      <c r="A480" s="13" t="s">
        <v>1444</v>
      </c>
      <c r="B480" s="14">
        <v>42221.0</v>
      </c>
      <c r="C480" s="15">
        <v>2015.0</v>
      </c>
      <c r="D480" s="15" t="s">
        <v>139</v>
      </c>
      <c r="E480" s="16">
        <v>8.0</v>
      </c>
      <c r="F480" s="13" t="s">
        <v>140</v>
      </c>
      <c r="G480" s="13" t="s">
        <v>141</v>
      </c>
      <c r="H480" s="13" t="s">
        <v>1445</v>
      </c>
      <c r="I480" s="17" t="s">
        <v>107</v>
      </c>
      <c r="J480" s="13" t="s">
        <v>143</v>
      </c>
      <c r="K480" s="13"/>
      <c r="L480" s="13" t="s">
        <v>144</v>
      </c>
      <c r="M480" s="13" t="s">
        <v>193</v>
      </c>
      <c r="N480" s="13" t="s">
        <v>278</v>
      </c>
      <c r="O480" s="13" t="s">
        <v>1442</v>
      </c>
      <c r="P480" s="18" t="s">
        <v>147</v>
      </c>
      <c r="Q480" s="19">
        <v>1.0</v>
      </c>
      <c r="R480" s="20">
        <v>0.2857142857142857</v>
      </c>
      <c r="S480" s="21">
        <v>23.0</v>
      </c>
      <c r="T480" s="21">
        <v>23.0</v>
      </c>
      <c r="U480" s="22">
        <v>530158.73</v>
      </c>
      <c r="V480" s="21">
        <v>34839.002257142856</v>
      </c>
      <c r="W480" s="13">
        <v>3340.0</v>
      </c>
      <c r="X480" s="13">
        <v>1.0</v>
      </c>
      <c r="Y480" s="13">
        <v>10.0</v>
      </c>
      <c r="Z480" s="13">
        <v>10.0</v>
      </c>
      <c r="AA480" s="13">
        <v>1.0</v>
      </c>
      <c r="AB480" s="13">
        <v>1.0</v>
      </c>
      <c r="AC480" s="21">
        <v>0.0</v>
      </c>
      <c r="AD480" s="21">
        <v>0.0</v>
      </c>
      <c r="AE480" s="13">
        <v>0.0</v>
      </c>
      <c r="AF480" s="13">
        <v>0.0</v>
      </c>
      <c r="AG480" s="13">
        <v>0.0</v>
      </c>
      <c r="AH480" s="13" t="b">
        <v>0</v>
      </c>
      <c r="AI480" s="13">
        <v>92.0</v>
      </c>
      <c r="AJ480" s="13" t="s">
        <v>169</v>
      </c>
      <c r="AK480" s="23" t="s">
        <v>1446</v>
      </c>
      <c r="AL480" s="13" t="s">
        <v>150</v>
      </c>
      <c r="AM480" s="18" t="s">
        <v>151</v>
      </c>
    </row>
    <row r="481" ht="14.25" customHeight="1">
      <c r="A481" s="13" t="s">
        <v>1450</v>
      </c>
      <c r="B481" s="14">
        <v>42236.0</v>
      </c>
      <c r="C481" s="15">
        <v>2015.0</v>
      </c>
      <c r="D481" s="15" t="s">
        <v>139</v>
      </c>
      <c r="E481" s="16">
        <v>8.0</v>
      </c>
      <c r="F481" s="13" t="s">
        <v>140</v>
      </c>
      <c r="G481" s="13" t="s">
        <v>141</v>
      </c>
      <c r="H481" s="13" t="s">
        <v>1451</v>
      </c>
      <c r="I481" s="17" t="s">
        <v>107</v>
      </c>
      <c r="J481" s="13" t="s">
        <v>143</v>
      </c>
      <c r="K481" s="13"/>
      <c r="L481" s="13" t="s">
        <v>167</v>
      </c>
      <c r="M481" s="13" t="s">
        <v>193</v>
      </c>
      <c r="N481" s="13" t="s">
        <v>217</v>
      </c>
      <c r="O481" s="13" t="s">
        <v>1452</v>
      </c>
      <c r="P481" s="18" t="s">
        <v>147</v>
      </c>
      <c r="Q481" s="19">
        <v>1.0</v>
      </c>
      <c r="R481" s="20">
        <v>0.3</v>
      </c>
      <c r="S481" s="21">
        <v>14.0</v>
      </c>
      <c r="T481" s="21">
        <v>14.0</v>
      </c>
      <c r="U481" s="22">
        <v>259090.91</v>
      </c>
      <c r="V481" s="21">
        <v>10881.818220000001</v>
      </c>
      <c r="W481" s="13">
        <v>1425.0</v>
      </c>
      <c r="X481" s="13">
        <v>1.0</v>
      </c>
      <c r="Y481" s="13">
        <v>1.0</v>
      </c>
      <c r="Z481" s="13">
        <v>10.0</v>
      </c>
      <c r="AA481" s="13">
        <v>1.0</v>
      </c>
      <c r="AB481" s="13">
        <v>1.0</v>
      </c>
      <c r="AC481" s="21">
        <v>0.0</v>
      </c>
      <c r="AD481" s="21">
        <v>0.0</v>
      </c>
      <c r="AE481" s="13">
        <v>0.0</v>
      </c>
      <c r="AF481" s="13">
        <v>0.0</v>
      </c>
      <c r="AG481" s="13">
        <v>0.0</v>
      </c>
      <c r="AH481" s="13" t="b">
        <v>0</v>
      </c>
      <c r="AI481" s="13">
        <v>64.0</v>
      </c>
      <c r="AJ481" s="13" t="s">
        <v>386</v>
      </c>
      <c r="AK481" s="23" t="s">
        <v>1453</v>
      </c>
      <c r="AL481" s="13" t="s">
        <v>150</v>
      </c>
      <c r="AM481" s="18" t="s">
        <v>151</v>
      </c>
    </row>
    <row r="482" ht="14.25" customHeight="1">
      <c r="A482" s="13" t="s">
        <v>1454</v>
      </c>
      <c r="B482" s="14">
        <v>42194.0</v>
      </c>
      <c r="C482" s="15">
        <v>2015.0</v>
      </c>
      <c r="D482" s="15" t="s">
        <v>139</v>
      </c>
      <c r="E482" s="16">
        <v>7.0</v>
      </c>
      <c r="F482" s="13" t="s">
        <v>185</v>
      </c>
      <c r="G482" s="13" t="s">
        <v>186</v>
      </c>
      <c r="H482" s="13" t="s">
        <v>1455</v>
      </c>
      <c r="I482" s="17" t="s">
        <v>107</v>
      </c>
      <c r="J482" s="13" t="s">
        <v>143</v>
      </c>
      <c r="K482" s="13"/>
      <c r="L482" s="13" t="s">
        <v>144</v>
      </c>
      <c r="M482" s="13" t="s">
        <v>193</v>
      </c>
      <c r="N482" s="13" t="s">
        <v>80</v>
      </c>
      <c r="O482" s="13" t="s">
        <v>1456</v>
      </c>
      <c r="P482" s="18" t="s">
        <v>147</v>
      </c>
      <c r="Q482" s="19">
        <v>3.0</v>
      </c>
      <c r="R482" s="20">
        <v>0.25</v>
      </c>
      <c r="S482" s="21">
        <v>32.0</v>
      </c>
      <c r="T482" s="21">
        <v>96.0</v>
      </c>
      <c r="U482" s="22">
        <v>221610.39</v>
      </c>
      <c r="V482" s="21">
        <v>53186.4936</v>
      </c>
      <c r="W482" s="13">
        <v>576.0</v>
      </c>
      <c r="X482" s="13">
        <v>1.0</v>
      </c>
      <c r="Y482" s="13">
        <v>10.0</v>
      </c>
      <c r="Z482" s="13">
        <v>0.0</v>
      </c>
      <c r="AA482" s="13">
        <v>1.0</v>
      </c>
      <c r="AB482" s="13">
        <v>10.0</v>
      </c>
      <c r="AC482" s="21">
        <v>0.0</v>
      </c>
      <c r="AD482" s="21">
        <v>10.0</v>
      </c>
      <c r="AE482" s="13">
        <v>0.0</v>
      </c>
      <c r="AF482" s="13">
        <v>1.0</v>
      </c>
      <c r="AG482" s="13">
        <v>0.0</v>
      </c>
      <c r="AH482" s="13" t="b">
        <v>0</v>
      </c>
      <c r="AI482" s="13">
        <v>52.0</v>
      </c>
      <c r="AJ482" s="13" t="s">
        <v>194</v>
      </c>
      <c r="AK482" s="23" t="s">
        <v>1457</v>
      </c>
      <c r="AL482" s="13" t="s">
        <v>150</v>
      </c>
      <c r="AM482" s="18" t="s">
        <v>151</v>
      </c>
    </row>
    <row r="483" ht="14.25" customHeight="1">
      <c r="A483" s="13" t="s">
        <v>1458</v>
      </c>
      <c r="B483" s="14">
        <v>42263.0</v>
      </c>
      <c r="C483" s="15">
        <v>2015.0</v>
      </c>
      <c r="D483" s="15" t="s">
        <v>139</v>
      </c>
      <c r="E483" s="16">
        <v>9.0</v>
      </c>
      <c r="F483" s="13" t="s">
        <v>153</v>
      </c>
      <c r="G483" s="13" t="s">
        <v>154</v>
      </c>
      <c r="H483" s="13" t="s">
        <v>1459</v>
      </c>
      <c r="I483" s="17" t="s">
        <v>107</v>
      </c>
      <c r="J483" s="13" t="s">
        <v>143</v>
      </c>
      <c r="K483" s="13"/>
      <c r="L483" s="13" t="s">
        <v>167</v>
      </c>
      <c r="M483" s="13" t="s">
        <v>193</v>
      </c>
      <c r="N483" s="13" t="s">
        <v>80</v>
      </c>
      <c r="O483" s="13" t="s">
        <v>1456</v>
      </c>
      <c r="P483" s="18" t="s">
        <v>147</v>
      </c>
      <c r="Q483" s="19">
        <v>1.0</v>
      </c>
      <c r="R483" s="20">
        <v>0.0666666666666666</v>
      </c>
      <c r="S483" s="21">
        <v>23.0</v>
      </c>
      <c r="T483" s="21">
        <v>23.0</v>
      </c>
      <c r="U483" s="22">
        <v>223770.0</v>
      </c>
      <c r="V483" s="21">
        <v>3431.1399999999962</v>
      </c>
      <c r="W483" s="13">
        <v>569.0</v>
      </c>
      <c r="X483" s="13">
        <v>1.0</v>
      </c>
      <c r="Y483" s="13">
        <v>10.0</v>
      </c>
      <c r="Z483" s="13">
        <v>10.0</v>
      </c>
      <c r="AA483" s="13">
        <v>1.0</v>
      </c>
      <c r="AB483" s="13">
        <v>1.0</v>
      </c>
      <c r="AC483" s="21">
        <v>0.0</v>
      </c>
      <c r="AD483" s="21">
        <v>0.0</v>
      </c>
      <c r="AE483" s="13">
        <v>0.0</v>
      </c>
      <c r="AF483" s="13">
        <v>0.0</v>
      </c>
      <c r="AG483" s="13">
        <v>0.0</v>
      </c>
      <c r="AH483" s="13" t="b">
        <v>0</v>
      </c>
      <c r="AI483" s="13">
        <v>62.0</v>
      </c>
      <c r="AJ483" s="13" t="s">
        <v>194</v>
      </c>
      <c r="AK483" s="23" t="s">
        <v>1460</v>
      </c>
      <c r="AL483" s="13" t="s">
        <v>528</v>
      </c>
      <c r="AM483" s="18" t="s">
        <v>151</v>
      </c>
    </row>
    <row r="484" ht="14.25" customHeight="1">
      <c r="A484" s="13" t="s">
        <v>1461</v>
      </c>
      <c r="B484" s="14">
        <v>42263.0</v>
      </c>
      <c r="C484" s="15">
        <v>2015.0</v>
      </c>
      <c r="D484" s="15" t="s">
        <v>139</v>
      </c>
      <c r="E484" s="16">
        <v>9.0</v>
      </c>
      <c r="F484" s="13" t="s">
        <v>140</v>
      </c>
      <c r="G484" s="13" t="s">
        <v>141</v>
      </c>
      <c r="H484" s="13" t="s">
        <v>1455</v>
      </c>
      <c r="I484" s="17" t="s">
        <v>107</v>
      </c>
      <c r="J484" s="13" t="s">
        <v>525</v>
      </c>
      <c r="K484" s="13" t="s">
        <v>1462</v>
      </c>
      <c r="L484" s="13" t="s">
        <v>167</v>
      </c>
      <c r="M484" s="13" t="s">
        <v>193</v>
      </c>
      <c r="N484" s="13" t="s">
        <v>80</v>
      </c>
      <c r="O484" s="13" t="s">
        <v>1456</v>
      </c>
      <c r="P484" s="18" t="s">
        <v>147</v>
      </c>
      <c r="Q484" s="19">
        <v>3.0</v>
      </c>
      <c r="R484" s="20">
        <v>0.25</v>
      </c>
      <c r="S484" s="21">
        <v>29.0</v>
      </c>
      <c r="T484" s="21">
        <v>87.0</v>
      </c>
      <c r="U484" s="22">
        <v>216298.0</v>
      </c>
      <c r="V484" s="21">
        <v>47044.815</v>
      </c>
      <c r="W484" s="13">
        <v>550.0</v>
      </c>
      <c r="X484" s="13">
        <v>1.0</v>
      </c>
      <c r="Y484" s="13">
        <v>10.0</v>
      </c>
      <c r="Z484" s="13">
        <v>6.0</v>
      </c>
      <c r="AA484" s="13">
        <v>1.0</v>
      </c>
      <c r="AB484" s="13">
        <v>1.0</v>
      </c>
      <c r="AC484" s="21">
        <v>0.0</v>
      </c>
      <c r="AD484" s="21">
        <v>10.0</v>
      </c>
      <c r="AE484" s="13">
        <v>0.0</v>
      </c>
      <c r="AF484" s="13">
        <v>1.0</v>
      </c>
      <c r="AG484" s="13">
        <v>0.0</v>
      </c>
      <c r="AH484" s="13" t="b">
        <v>0</v>
      </c>
      <c r="AI484" s="13">
        <v>60.0</v>
      </c>
      <c r="AJ484" s="13" t="s">
        <v>169</v>
      </c>
      <c r="AK484" s="23" t="s">
        <v>1463</v>
      </c>
      <c r="AL484" s="13" t="s">
        <v>528</v>
      </c>
      <c r="AM484" s="18" t="s">
        <v>151</v>
      </c>
    </row>
    <row r="485" ht="14.25" customHeight="1">
      <c r="A485" s="13" t="s">
        <v>1464</v>
      </c>
      <c r="B485" s="14">
        <v>42263.0</v>
      </c>
      <c r="C485" s="15">
        <v>2015.0</v>
      </c>
      <c r="D485" s="15" t="s">
        <v>139</v>
      </c>
      <c r="E485" s="16">
        <v>9.0</v>
      </c>
      <c r="F485" s="13" t="s">
        <v>140</v>
      </c>
      <c r="G485" s="13" t="s">
        <v>141</v>
      </c>
      <c r="H485" s="13" t="s">
        <v>1465</v>
      </c>
      <c r="I485" s="17" t="s">
        <v>107</v>
      </c>
      <c r="J485" s="13" t="s">
        <v>143</v>
      </c>
      <c r="K485" s="13"/>
      <c r="L485" s="13" t="s">
        <v>167</v>
      </c>
      <c r="M485" s="13" t="s">
        <v>193</v>
      </c>
      <c r="N485" s="13" t="s">
        <v>80</v>
      </c>
      <c r="O485" s="13" t="s">
        <v>1456</v>
      </c>
      <c r="P485" s="18" t="s">
        <v>147</v>
      </c>
      <c r="Q485" s="19">
        <v>1.0</v>
      </c>
      <c r="R485" s="20">
        <v>0.0909090909090909</v>
      </c>
      <c r="S485" s="21">
        <v>23.0</v>
      </c>
      <c r="T485" s="21">
        <v>23.0</v>
      </c>
      <c r="U485" s="22">
        <v>210837.66</v>
      </c>
      <c r="V485" s="21">
        <v>4408.4238</v>
      </c>
      <c r="W485" s="13">
        <v>548.0</v>
      </c>
      <c r="X485" s="13">
        <v>1.0</v>
      </c>
      <c r="Y485" s="13">
        <v>10.0</v>
      </c>
      <c r="Z485" s="13">
        <v>10.0</v>
      </c>
      <c r="AA485" s="13">
        <v>1.0</v>
      </c>
      <c r="AB485" s="13">
        <v>1.0</v>
      </c>
      <c r="AC485" s="21">
        <v>0.0</v>
      </c>
      <c r="AD485" s="21">
        <v>0.0</v>
      </c>
      <c r="AE485" s="13">
        <v>0.0</v>
      </c>
      <c r="AF485" s="13">
        <v>0.0</v>
      </c>
      <c r="AG485" s="13">
        <v>0.0</v>
      </c>
      <c r="AH485" s="13" t="b">
        <v>0</v>
      </c>
      <c r="AI485" s="13">
        <v>55.0</v>
      </c>
      <c r="AJ485" s="13" t="s">
        <v>169</v>
      </c>
      <c r="AK485" s="23" t="s">
        <v>1466</v>
      </c>
      <c r="AL485" s="13" t="s">
        <v>528</v>
      </c>
      <c r="AM485" s="18" t="s">
        <v>151</v>
      </c>
    </row>
    <row r="486" ht="14.25" customHeight="1">
      <c r="A486" s="13" t="s">
        <v>1458</v>
      </c>
      <c r="B486" s="14">
        <v>42263.0</v>
      </c>
      <c r="C486" s="15">
        <v>2015.0</v>
      </c>
      <c r="D486" s="15" t="s">
        <v>139</v>
      </c>
      <c r="E486" s="16">
        <v>9.0</v>
      </c>
      <c r="F486" s="13" t="s">
        <v>140</v>
      </c>
      <c r="G486" s="13" t="s">
        <v>141</v>
      </c>
      <c r="H486" s="13" t="s">
        <v>1459</v>
      </c>
      <c r="I486" s="17" t="s">
        <v>107</v>
      </c>
      <c r="J486" s="13" t="s">
        <v>143</v>
      </c>
      <c r="K486" s="13"/>
      <c r="L486" s="13" t="s">
        <v>167</v>
      </c>
      <c r="M486" s="13" t="s">
        <v>193</v>
      </c>
      <c r="N486" s="13" t="s">
        <v>80</v>
      </c>
      <c r="O486" s="13" t="s">
        <v>1456</v>
      </c>
      <c r="P486" s="18" t="s">
        <v>147</v>
      </c>
      <c r="Q486" s="19">
        <v>1.0</v>
      </c>
      <c r="R486" s="20">
        <v>0.2</v>
      </c>
      <c r="S486" s="21">
        <v>35.0</v>
      </c>
      <c r="T486" s="21">
        <v>35.0</v>
      </c>
      <c r="U486" s="22">
        <v>223770.0</v>
      </c>
      <c r="V486" s="21">
        <v>15663.9</v>
      </c>
      <c r="W486" s="13">
        <v>569.0</v>
      </c>
      <c r="X486" s="13">
        <v>1.0</v>
      </c>
      <c r="Y486" s="13">
        <v>10.0</v>
      </c>
      <c r="Z486" s="13">
        <v>10.0</v>
      </c>
      <c r="AA486" s="13">
        <v>3.0</v>
      </c>
      <c r="AB486" s="13">
        <v>1.0</v>
      </c>
      <c r="AC486" s="21">
        <v>0.0</v>
      </c>
      <c r="AD486" s="21">
        <v>10.0</v>
      </c>
      <c r="AE486" s="13">
        <v>0.0</v>
      </c>
      <c r="AF486" s="13">
        <v>1.0</v>
      </c>
      <c r="AG486" s="13">
        <v>0.0</v>
      </c>
      <c r="AH486" s="13" t="b">
        <v>0</v>
      </c>
      <c r="AI486" s="13">
        <v>62.0</v>
      </c>
      <c r="AJ486" s="13" t="s">
        <v>194</v>
      </c>
      <c r="AK486" s="23" t="s">
        <v>1460</v>
      </c>
      <c r="AL486" s="13" t="s">
        <v>528</v>
      </c>
      <c r="AM486" s="18" t="s">
        <v>151</v>
      </c>
    </row>
    <row r="487" ht="14.25" customHeight="1">
      <c r="A487" s="13" t="s">
        <v>1467</v>
      </c>
      <c r="B487" s="14">
        <v>42228.0</v>
      </c>
      <c r="C487" s="15">
        <v>2015.0</v>
      </c>
      <c r="D487" s="15" t="s">
        <v>139</v>
      </c>
      <c r="E487" s="16">
        <v>8.0</v>
      </c>
      <c r="F487" s="13" t="s">
        <v>140</v>
      </c>
      <c r="G487" s="13" t="s">
        <v>141</v>
      </c>
      <c r="H487" s="13" t="s">
        <v>1468</v>
      </c>
      <c r="I487" s="17" t="s">
        <v>107</v>
      </c>
      <c r="J487" s="13" t="s">
        <v>243</v>
      </c>
      <c r="K487" s="13"/>
      <c r="L487" s="13" t="s">
        <v>174</v>
      </c>
      <c r="M487" s="13" t="s">
        <v>193</v>
      </c>
      <c r="N487" s="13" t="s">
        <v>360</v>
      </c>
      <c r="O487" s="13" t="s">
        <v>1469</v>
      </c>
      <c r="P487" s="18" t="s">
        <v>147</v>
      </c>
      <c r="Q487" s="19">
        <v>3.0</v>
      </c>
      <c r="R487" s="20">
        <v>0.58</v>
      </c>
      <c r="S487" s="21">
        <v>75.0</v>
      </c>
      <c r="T487" s="21">
        <v>225.0</v>
      </c>
      <c r="U487" s="22">
        <v>143753.62</v>
      </c>
      <c r="V487" s="21">
        <v>187598.47409999996</v>
      </c>
      <c r="W487" s="13">
        <v>1417.0</v>
      </c>
      <c r="X487" s="13">
        <v>1.0</v>
      </c>
      <c r="Y487" s="13">
        <v>10.0</v>
      </c>
      <c r="Z487" s="13">
        <v>10.0</v>
      </c>
      <c r="AA487" s="13">
        <v>10.0</v>
      </c>
      <c r="AB487" s="13">
        <v>10.0</v>
      </c>
      <c r="AC487" s="21">
        <v>0.0</v>
      </c>
      <c r="AD487" s="21">
        <v>30.0</v>
      </c>
      <c r="AE487" s="13">
        <v>4.0</v>
      </c>
      <c r="AF487" s="13">
        <v>6.0</v>
      </c>
      <c r="AG487" s="13">
        <v>1.0</v>
      </c>
      <c r="AH487" s="13" t="b">
        <v>0</v>
      </c>
      <c r="AI487" s="13">
        <v>68.0</v>
      </c>
      <c r="AJ487" s="13" t="s">
        <v>169</v>
      </c>
      <c r="AK487" s="23" t="s">
        <v>1470</v>
      </c>
      <c r="AL487" s="13" t="s">
        <v>150</v>
      </c>
      <c r="AM487" s="18" t="s">
        <v>151</v>
      </c>
    </row>
    <row r="488" ht="14.25" customHeight="1">
      <c r="A488" s="13" t="s">
        <v>1467</v>
      </c>
      <c r="B488" s="14">
        <v>42228.0</v>
      </c>
      <c r="C488" s="15">
        <v>2015.0</v>
      </c>
      <c r="D488" s="15" t="s">
        <v>139</v>
      </c>
      <c r="E488" s="16">
        <v>8.0</v>
      </c>
      <c r="F488" s="13" t="s">
        <v>185</v>
      </c>
      <c r="G488" s="13" t="s">
        <v>186</v>
      </c>
      <c r="H488" s="13" t="s">
        <v>1468</v>
      </c>
      <c r="I488" s="17" t="s">
        <v>107</v>
      </c>
      <c r="J488" s="13" t="s">
        <v>243</v>
      </c>
      <c r="K488" s="13"/>
      <c r="L488" s="13" t="s">
        <v>174</v>
      </c>
      <c r="M488" s="13" t="s">
        <v>193</v>
      </c>
      <c r="N488" s="13" t="s">
        <v>360</v>
      </c>
      <c r="O488" s="13" t="s">
        <v>1469</v>
      </c>
      <c r="P488" s="18" t="s">
        <v>147</v>
      </c>
      <c r="Q488" s="19">
        <v>3.0</v>
      </c>
      <c r="R488" s="20">
        <v>0.0833333333333333</v>
      </c>
      <c r="S488" s="21">
        <v>64.0</v>
      </c>
      <c r="T488" s="21">
        <v>192.0</v>
      </c>
      <c r="U488" s="22">
        <v>143753.62</v>
      </c>
      <c r="V488" s="21">
        <v>23000.57919999999</v>
      </c>
      <c r="W488" s="13">
        <v>1417.0</v>
      </c>
      <c r="X488" s="13">
        <v>1.0</v>
      </c>
      <c r="Y488" s="13">
        <v>10.0</v>
      </c>
      <c r="Z488" s="13">
        <v>10.0</v>
      </c>
      <c r="AA488" s="13">
        <v>5.0</v>
      </c>
      <c r="AB488" s="13">
        <v>8.0</v>
      </c>
      <c r="AC488" s="21">
        <v>0.0</v>
      </c>
      <c r="AD488" s="21">
        <v>30.0</v>
      </c>
      <c r="AE488" s="13">
        <v>0.0</v>
      </c>
      <c r="AF488" s="13">
        <v>3.0</v>
      </c>
      <c r="AG488" s="13">
        <v>0.0</v>
      </c>
      <c r="AH488" s="13" t="b">
        <v>0</v>
      </c>
      <c r="AI488" s="13">
        <v>68.0</v>
      </c>
      <c r="AJ488" s="13" t="s">
        <v>169</v>
      </c>
      <c r="AK488" s="23" t="s">
        <v>1470</v>
      </c>
      <c r="AL488" s="13" t="s">
        <v>150</v>
      </c>
      <c r="AM488" s="18" t="s">
        <v>151</v>
      </c>
    </row>
    <row r="489" ht="14.25" customHeight="1">
      <c r="A489" s="13" t="s">
        <v>1471</v>
      </c>
      <c r="B489" s="14">
        <v>42241.0</v>
      </c>
      <c r="C489" s="15">
        <v>2015.0</v>
      </c>
      <c r="D489" s="15" t="s">
        <v>139</v>
      </c>
      <c r="E489" s="16">
        <v>8.0</v>
      </c>
      <c r="F489" s="13" t="s">
        <v>153</v>
      </c>
      <c r="G489" s="13" t="s">
        <v>154</v>
      </c>
      <c r="H489" s="13" t="s">
        <v>1472</v>
      </c>
      <c r="I489" s="17" t="s">
        <v>107</v>
      </c>
      <c r="J489" s="13" t="s">
        <v>143</v>
      </c>
      <c r="K489" s="13"/>
      <c r="L489" s="13" t="s">
        <v>167</v>
      </c>
      <c r="M489" s="13" t="s">
        <v>145</v>
      </c>
      <c r="N489" s="13" t="s">
        <v>1473</v>
      </c>
      <c r="O489" s="13" t="s">
        <v>42</v>
      </c>
      <c r="P489" s="18" t="s">
        <v>147</v>
      </c>
      <c r="Q489" s="19">
        <v>1.0</v>
      </c>
      <c r="R489" s="20">
        <v>0.142857142857142</v>
      </c>
      <c r="S489" s="21">
        <v>26.0</v>
      </c>
      <c r="T489" s="21">
        <v>26.0</v>
      </c>
      <c r="U489" s="22">
        <v>12600.0</v>
      </c>
      <c r="V489" s="21">
        <v>467.99999999999716</v>
      </c>
      <c r="W489" s="13">
        <v>0.0</v>
      </c>
      <c r="X489" s="13">
        <v>4.0</v>
      </c>
      <c r="Y489" s="13">
        <v>10.0</v>
      </c>
      <c r="Z489" s="13">
        <v>10.0</v>
      </c>
      <c r="AA489" s="13">
        <v>1.0</v>
      </c>
      <c r="AB489" s="13">
        <v>1.0</v>
      </c>
      <c r="AC489" s="21">
        <v>0.0</v>
      </c>
      <c r="AD489" s="21">
        <v>0.0</v>
      </c>
      <c r="AE489" s="13">
        <v>0.0</v>
      </c>
      <c r="AF489" s="13">
        <v>0.0</v>
      </c>
      <c r="AG489" s="13">
        <v>0.0</v>
      </c>
      <c r="AH489" s="13" t="b">
        <v>0</v>
      </c>
      <c r="AI489" s="13">
        <v>7.0</v>
      </c>
      <c r="AJ489" s="13" t="s">
        <v>390</v>
      </c>
      <c r="AK489" s="23" t="s">
        <v>1474</v>
      </c>
      <c r="AL489" s="13" t="s">
        <v>150</v>
      </c>
      <c r="AM489" s="18" t="s">
        <v>151</v>
      </c>
    </row>
    <row r="490" ht="14.25" customHeight="1">
      <c r="A490" s="13" t="s">
        <v>1475</v>
      </c>
      <c r="B490" s="14">
        <v>42226.0</v>
      </c>
      <c r="C490" s="15">
        <v>2015.0</v>
      </c>
      <c r="D490" s="15" t="s">
        <v>139</v>
      </c>
      <c r="E490" s="16">
        <v>8.0</v>
      </c>
      <c r="F490" s="13" t="s">
        <v>185</v>
      </c>
      <c r="G490" s="13" t="s">
        <v>186</v>
      </c>
      <c r="H490" s="13" t="s">
        <v>1476</v>
      </c>
      <c r="I490" s="17" t="s">
        <v>107</v>
      </c>
      <c r="J490" s="13" t="s">
        <v>143</v>
      </c>
      <c r="K490" s="13"/>
      <c r="L490" s="13" t="s">
        <v>167</v>
      </c>
      <c r="M490" s="13" t="s">
        <v>145</v>
      </c>
      <c r="N490" s="13" t="s">
        <v>43</v>
      </c>
      <c r="O490" s="13" t="s">
        <v>42</v>
      </c>
      <c r="P490" s="18" t="s">
        <v>147</v>
      </c>
      <c r="Q490" s="19">
        <v>3.0</v>
      </c>
      <c r="R490" s="20">
        <v>0.0909090909090909</v>
      </c>
      <c r="S490" s="21">
        <v>56.0</v>
      </c>
      <c r="T490" s="21">
        <v>168.0</v>
      </c>
      <c r="U490" s="22">
        <v>14700.0</v>
      </c>
      <c r="V490" s="21">
        <v>2245.090909090909</v>
      </c>
      <c r="W490" s="13">
        <v>0.0</v>
      </c>
      <c r="X490" s="13">
        <v>5.0</v>
      </c>
      <c r="Y490" s="13">
        <v>1.0</v>
      </c>
      <c r="Z490" s="13">
        <v>10.0</v>
      </c>
      <c r="AA490" s="13">
        <v>1.0</v>
      </c>
      <c r="AB490" s="13">
        <v>9.0</v>
      </c>
      <c r="AC490" s="21">
        <v>0.0</v>
      </c>
      <c r="AD490" s="21">
        <v>30.0</v>
      </c>
      <c r="AE490" s="13">
        <v>0.0</v>
      </c>
      <c r="AF490" s="13">
        <v>3.0</v>
      </c>
      <c r="AG490" s="13">
        <v>0.0</v>
      </c>
      <c r="AH490" s="13" t="b">
        <v>0</v>
      </c>
      <c r="AI490" s="13">
        <v>6.0</v>
      </c>
      <c r="AJ490" s="13" t="s">
        <v>386</v>
      </c>
      <c r="AK490" s="23" t="s">
        <v>1477</v>
      </c>
      <c r="AL490" s="13" t="s">
        <v>150</v>
      </c>
      <c r="AM490" s="18" t="s">
        <v>151</v>
      </c>
    </row>
    <row r="491" ht="14.25" customHeight="1">
      <c r="A491" s="13" t="s">
        <v>1478</v>
      </c>
      <c r="B491" s="14">
        <v>42221.0</v>
      </c>
      <c r="C491" s="15">
        <v>2015.0</v>
      </c>
      <c r="D491" s="15" t="s">
        <v>139</v>
      </c>
      <c r="E491" s="16">
        <v>8.0</v>
      </c>
      <c r="F491" s="13" t="s">
        <v>140</v>
      </c>
      <c r="G491" s="13" t="s">
        <v>141</v>
      </c>
      <c r="H491" s="13" t="s">
        <v>1479</v>
      </c>
      <c r="I491" s="17" t="s">
        <v>107</v>
      </c>
      <c r="J491" s="13" t="s">
        <v>143</v>
      </c>
      <c r="K491" s="13"/>
      <c r="L491" s="13" t="s">
        <v>144</v>
      </c>
      <c r="M491" s="13" t="s">
        <v>145</v>
      </c>
      <c r="N491" s="13" t="s">
        <v>43</v>
      </c>
      <c r="O491" s="13" t="s">
        <v>42</v>
      </c>
      <c r="P491" s="18" t="s">
        <v>147</v>
      </c>
      <c r="Q491" s="19">
        <v>1.0</v>
      </c>
      <c r="R491" s="20">
        <v>0.25</v>
      </c>
      <c r="S491" s="21">
        <v>32.0</v>
      </c>
      <c r="T491" s="21">
        <v>32.0</v>
      </c>
      <c r="U491" s="22">
        <v>14700.0</v>
      </c>
      <c r="V491" s="21">
        <v>1176.0</v>
      </c>
      <c r="W491" s="13">
        <v>0.0</v>
      </c>
      <c r="X491" s="13">
        <v>10.0</v>
      </c>
      <c r="Y491" s="13">
        <v>10.0</v>
      </c>
      <c r="Z491" s="13">
        <v>10.0</v>
      </c>
      <c r="AA491" s="13">
        <v>1.0</v>
      </c>
      <c r="AB491" s="13">
        <v>1.0</v>
      </c>
      <c r="AC491" s="21">
        <v>0.0</v>
      </c>
      <c r="AD491" s="21">
        <v>0.0</v>
      </c>
      <c r="AE491" s="13">
        <v>0.0</v>
      </c>
      <c r="AF491" s="13">
        <v>0.0</v>
      </c>
      <c r="AG491" s="13">
        <v>0.0</v>
      </c>
      <c r="AH491" s="13" t="b">
        <v>0</v>
      </c>
      <c r="AI491" s="13">
        <v>1.0</v>
      </c>
      <c r="AJ491" s="13" t="s">
        <v>169</v>
      </c>
      <c r="AK491" s="23" t="s">
        <v>1480</v>
      </c>
      <c r="AL491" s="13" t="s">
        <v>150</v>
      </c>
      <c r="AM491" s="18" t="s">
        <v>151</v>
      </c>
    </row>
    <row r="492" ht="14.25" customHeight="1">
      <c r="A492" s="13" t="s">
        <v>1471</v>
      </c>
      <c r="B492" s="14">
        <v>42241.0</v>
      </c>
      <c r="C492" s="15">
        <v>2015.0</v>
      </c>
      <c r="D492" s="15" t="s">
        <v>139</v>
      </c>
      <c r="E492" s="16">
        <v>8.0</v>
      </c>
      <c r="F492" s="13" t="s">
        <v>140</v>
      </c>
      <c r="G492" s="13" t="s">
        <v>141</v>
      </c>
      <c r="H492" s="13" t="s">
        <v>1472</v>
      </c>
      <c r="I492" s="17" t="s">
        <v>107</v>
      </c>
      <c r="J492" s="13" t="s">
        <v>143</v>
      </c>
      <c r="K492" s="13"/>
      <c r="L492" s="13" t="s">
        <v>167</v>
      </c>
      <c r="M492" s="13" t="s">
        <v>145</v>
      </c>
      <c r="N492" s="13" t="s">
        <v>1473</v>
      </c>
      <c r="O492" s="13" t="s">
        <v>42</v>
      </c>
      <c r="P492" s="18" t="s">
        <v>147</v>
      </c>
      <c r="Q492" s="19">
        <v>1.0</v>
      </c>
      <c r="R492" s="20">
        <v>0.142857142857142</v>
      </c>
      <c r="S492" s="21">
        <v>36.0</v>
      </c>
      <c r="T492" s="21">
        <v>36.0</v>
      </c>
      <c r="U492" s="22">
        <v>12600.0</v>
      </c>
      <c r="V492" s="21">
        <v>647.999999999996</v>
      </c>
      <c r="W492" s="13">
        <v>0.0</v>
      </c>
      <c r="X492" s="13">
        <v>4.0</v>
      </c>
      <c r="Y492" s="13">
        <v>10.0</v>
      </c>
      <c r="Z492" s="13">
        <v>10.0</v>
      </c>
      <c r="AA492" s="13">
        <v>1.0</v>
      </c>
      <c r="AB492" s="13">
        <v>1.0</v>
      </c>
      <c r="AC492" s="21">
        <v>0.0</v>
      </c>
      <c r="AD492" s="21">
        <v>10.0</v>
      </c>
      <c r="AE492" s="13">
        <v>0.0</v>
      </c>
      <c r="AF492" s="13">
        <v>1.0</v>
      </c>
      <c r="AG492" s="13">
        <v>0.0</v>
      </c>
      <c r="AH492" s="13" t="b">
        <v>0</v>
      </c>
      <c r="AI492" s="13">
        <v>7.0</v>
      </c>
      <c r="AJ492" s="13" t="s">
        <v>390</v>
      </c>
      <c r="AK492" s="23" t="s">
        <v>1474</v>
      </c>
      <c r="AL492" s="13" t="s">
        <v>150</v>
      </c>
      <c r="AM492" s="18" t="s">
        <v>151</v>
      </c>
    </row>
    <row r="493" ht="14.25" customHeight="1">
      <c r="A493" s="13" t="s">
        <v>1481</v>
      </c>
      <c r="B493" s="14">
        <v>42187.0</v>
      </c>
      <c r="C493" s="15">
        <v>2015.0</v>
      </c>
      <c r="D493" s="15" t="s">
        <v>139</v>
      </c>
      <c r="E493" s="16">
        <v>7.0</v>
      </c>
      <c r="F493" s="13" t="s">
        <v>140</v>
      </c>
      <c r="G493" s="13" t="s">
        <v>141</v>
      </c>
      <c r="H493" s="13" t="s">
        <v>1482</v>
      </c>
      <c r="I493" s="17" t="s">
        <v>107</v>
      </c>
      <c r="J493" s="13" t="s">
        <v>143</v>
      </c>
      <c r="K493" s="13"/>
      <c r="L493" s="13" t="s">
        <v>144</v>
      </c>
      <c r="M493" s="13" t="s">
        <v>145</v>
      </c>
      <c r="N493" s="13" t="s">
        <v>1483</v>
      </c>
      <c r="O493" s="13" t="s">
        <v>1484</v>
      </c>
      <c r="P493" s="18" t="s">
        <v>147</v>
      </c>
      <c r="Q493" s="19">
        <v>1.0</v>
      </c>
      <c r="R493" s="20">
        <v>0.166666666666666</v>
      </c>
      <c r="S493" s="21">
        <v>31.0</v>
      </c>
      <c r="T493" s="21">
        <v>31.0</v>
      </c>
      <c r="U493" s="22">
        <v>2800.0</v>
      </c>
      <c r="V493" s="21">
        <v>144.66666666666606</v>
      </c>
      <c r="W493" s="13">
        <v>0.0</v>
      </c>
      <c r="X493" s="13">
        <v>10.0</v>
      </c>
      <c r="Y493" s="13">
        <v>9.0</v>
      </c>
      <c r="Z493" s="13">
        <v>10.0</v>
      </c>
      <c r="AA493" s="13">
        <v>1.0</v>
      </c>
      <c r="AB493" s="13">
        <v>1.0</v>
      </c>
      <c r="AC493" s="21">
        <v>0.0</v>
      </c>
      <c r="AD493" s="21">
        <v>0.0</v>
      </c>
      <c r="AE493" s="13">
        <v>0.0</v>
      </c>
      <c r="AF493" s="13">
        <v>0.0</v>
      </c>
      <c r="AG493" s="13">
        <v>0.0</v>
      </c>
      <c r="AH493" s="13" t="b">
        <v>0</v>
      </c>
      <c r="AI493" s="13">
        <v>1.0</v>
      </c>
      <c r="AJ493" s="13" t="s">
        <v>148</v>
      </c>
      <c r="AK493" s="23" t="s">
        <v>1485</v>
      </c>
      <c r="AL493" s="13" t="s">
        <v>150</v>
      </c>
      <c r="AM493" s="18" t="s">
        <v>151</v>
      </c>
    </row>
    <row r="494" ht="14.25" customHeight="1">
      <c r="A494" s="13" t="s">
        <v>1486</v>
      </c>
      <c r="B494" s="14">
        <v>42271.0</v>
      </c>
      <c r="C494" s="15">
        <v>2015.0</v>
      </c>
      <c r="D494" s="15" t="s">
        <v>139</v>
      </c>
      <c r="E494" s="16">
        <v>9.0</v>
      </c>
      <c r="F494" s="13" t="s">
        <v>188</v>
      </c>
      <c r="G494" s="13" t="s">
        <v>189</v>
      </c>
      <c r="H494" s="13" t="s">
        <v>1487</v>
      </c>
      <c r="I494" s="17" t="s">
        <v>107</v>
      </c>
      <c r="J494" s="13" t="s">
        <v>143</v>
      </c>
      <c r="K494" s="13"/>
      <c r="L494" s="13" t="s">
        <v>167</v>
      </c>
      <c r="M494" s="13" t="s">
        <v>193</v>
      </c>
      <c r="N494" s="13" t="s">
        <v>1488</v>
      </c>
      <c r="O494" s="13" t="s">
        <v>1489</v>
      </c>
      <c r="P494" s="18" t="s">
        <v>147</v>
      </c>
      <c r="Q494" s="19">
        <v>1.0</v>
      </c>
      <c r="R494" s="20">
        <v>0.153846153846153</v>
      </c>
      <c r="S494" s="21">
        <v>24.0</v>
      </c>
      <c r="T494" s="21">
        <v>24.0</v>
      </c>
      <c r="U494" s="22">
        <v>67892.0</v>
      </c>
      <c r="V494" s="21">
        <v>2506.7815384615246</v>
      </c>
      <c r="W494" s="13">
        <v>636.0</v>
      </c>
      <c r="X494" s="13">
        <v>1.0</v>
      </c>
      <c r="Y494" s="13">
        <v>10.0</v>
      </c>
      <c r="Z494" s="13">
        <v>10.0</v>
      </c>
      <c r="AA494" s="13">
        <v>2.0</v>
      </c>
      <c r="AB494" s="13">
        <v>1.0</v>
      </c>
      <c r="AC494" s="21">
        <v>0.0</v>
      </c>
      <c r="AD494" s="21">
        <v>0.0</v>
      </c>
      <c r="AE494" s="13">
        <v>0.0</v>
      </c>
      <c r="AF494" s="13">
        <v>0.0</v>
      </c>
      <c r="AG494" s="13">
        <v>0.0</v>
      </c>
      <c r="AH494" s="13" t="b">
        <v>0</v>
      </c>
      <c r="AI494" s="13">
        <v>55.0</v>
      </c>
      <c r="AJ494" s="13" t="s">
        <v>169</v>
      </c>
      <c r="AK494" s="23" t="s">
        <v>1490</v>
      </c>
      <c r="AL494" s="13" t="s">
        <v>528</v>
      </c>
      <c r="AM494" s="18" t="s">
        <v>151</v>
      </c>
    </row>
    <row r="495" ht="14.25" customHeight="1">
      <c r="A495" s="13" t="s">
        <v>1486</v>
      </c>
      <c r="B495" s="14">
        <v>42271.0</v>
      </c>
      <c r="C495" s="15">
        <v>2015.0</v>
      </c>
      <c r="D495" s="15" t="s">
        <v>139</v>
      </c>
      <c r="E495" s="16">
        <v>9.0</v>
      </c>
      <c r="F495" s="13" t="s">
        <v>185</v>
      </c>
      <c r="G495" s="13" t="s">
        <v>186</v>
      </c>
      <c r="H495" s="13" t="s">
        <v>1487</v>
      </c>
      <c r="I495" s="17" t="s">
        <v>107</v>
      </c>
      <c r="J495" s="13" t="s">
        <v>143</v>
      </c>
      <c r="K495" s="13"/>
      <c r="L495" s="13" t="s">
        <v>167</v>
      </c>
      <c r="M495" s="13" t="s">
        <v>193</v>
      </c>
      <c r="N495" s="13" t="s">
        <v>1488</v>
      </c>
      <c r="O495" s="13" t="s">
        <v>1489</v>
      </c>
      <c r="P495" s="18" t="s">
        <v>147</v>
      </c>
      <c r="Q495" s="19">
        <v>1.0</v>
      </c>
      <c r="R495" s="20">
        <v>0.23076923076923</v>
      </c>
      <c r="S495" s="21">
        <v>25.0</v>
      </c>
      <c r="T495" s="21">
        <v>25.0</v>
      </c>
      <c r="U495" s="22">
        <v>67892.0</v>
      </c>
      <c r="V495" s="21">
        <v>3916.846153846141</v>
      </c>
      <c r="W495" s="13">
        <v>636.0</v>
      </c>
      <c r="X495" s="13">
        <v>1.0</v>
      </c>
      <c r="Y495" s="13">
        <v>10.0</v>
      </c>
      <c r="Z495" s="13">
        <v>10.0</v>
      </c>
      <c r="AA495" s="13">
        <v>3.0</v>
      </c>
      <c r="AB495" s="13">
        <v>1.0</v>
      </c>
      <c r="AC495" s="21">
        <v>0.0</v>
      </c>
      <c r="AD495" s="21">
        <v>0.0</v>
      </c>
      <c r="AE495" s="13">
        <v>0.0</v>
      </c>
      <c r="AF495" s="13">
        <v>0.0</v>
      </c>
      <c r="AG495" s="13">
        <v>0.0</v>
      </c>
      <c r="AH495" s="13" t="b">
        <v>0</v>
      </c>
      <c r="AI495" s="13">
        <v>55.0</v>
      </c>
      <c r="AJ495" s="13" t="s">
        <v>169</v>
      </c>
      <c r="AK495" s="23" t="s">
        <v>1490</v>
      </c>
      <c r="AL495" s="13" t="s">
        <v>528</v>
      </c>
      <c r="AM495" s="18" t="s">
        <v>151</v>
      </c>
    </row>
    <row r="496" ht="14.25" customHeight="1">
      <c r="A496" s="13" t="s">
        <v>1491</v>
      </c>
      <c r="B496" s="14">
        <v>42188.0</v>
      </c>
      <c r="C496" s="15">
        <v>2015.0</v>
      </c>
      <c r="D496" s="15" t="s">
        <v>139</v>
      </c>
      <c r="E496" s="16">
        <v>7.0</v>
      </c>
      <c r="F496" s="13" t="s">
        <v>140</v>
      </c>
      <c r="G496" s="13" t="s">
        <v>141</v>
      </c>
      <c r="H496" s="13" t="s">
        <v>1492</v>
      </c>
      <c r="I496" s="17" t="s">
        <v>107</v>
      </c>
      <c r="J496" s="13" t="s">
        <v>143</v>
      </c>
      <c r="K496" s="13"/>
      <c r="L496" s="13" t="s">
        <v>144</v>
      </c>
      <c r="M496" s="13" t="s">
        <v>168</v>
      </c>
      <c r="N496" s="13" t="s">
        <v>47</v>
      </c>
      <c r="O496" s="13" t="s">
        <v>46</v>
      </c>
      <c r="P496" s="18" t="s">
        <v>147</v>
      </c>
      <c r="Q496" s="19">
        <v>1.0</v>
      </c>
      <c r="R496" s="20">
        <v>0.15</v>
      </c>
      <c r="S496" s="21">
        <v>31.0</v>
      </c>
      <c r="T496" s="21">
        <v>31.0</v>
      </c>
      <c r="U496" s="22">
        <v>257036.54</v>
      </c>
      <c r="V496" s="21">
        <v>11952.19911</v>
      </c>
      <c r="W496" s="13">
        <v>1283.0</v>
      </c>
      <c r="X496" s="13">
        <v>9.0</v>
      </c>
      <c r="Y496" s="13">
        <v>10.0</v>
      </c>
      <c r="Z496" s="13">
        <v>10.0</v>
      </c>
      <c r="AA496" s="13">
        <v>1.0</v>
      </c>
      <c r="AB496" s="13">
        <v>1.0</v>
      </c>
      <c r="AC496" s="21">
        <v>0.0</v>
      </c>
      <c r="AD496" s="21">
        <v>0.0</v>
      </c>
      <c r="AE496" s="13">
        <v>0.0</v>
      </c>
      <c r="AF496" s="13">
        <v>0.0</v>
      </c>
      <c r="AG496" s="13">
        <v>0.0</v>
      </c>
      <c r="AH496" s="13" t="b">
        <v>0</v>
      </c>
      <c r="AI496" s="13">
        <v>2.0</v>
      </c>
      <c r="AJ496" s="13" t="s">
        <v>163</v>
      </c>
      <c r="AK496" s="23" t="s">
        <v>1493</v>
      </c>
      <c r="AL496" s="13" t="s">
        <v>150</v>
      </c>
      <c r="AM496" s="18" t="s">
        <v>151</v>
      </c>
    </row>
    <row r="497" ht="14.25" customHeight="1">
      <c r="A497" s="13" t="s">
        <v>1494</v>
      </c>
      <c r="B497" s="14">
        <v>42251.0</v>
      </c>
      <c r="C497" s="15">
        <v>2015.0</v>
      </c>
      <c r="D497" s="15" t="s">
        <v>139</v>
      </c>
      <c r="E497" s="16">
        <v>9.0</v>
      </c>
      <c r="F497" s="13" t="s">
        <v>153</v>
      </c>
      <c r="G497" s="13" t="s">
        <v>154</v>
      </c>
      <c r="H497" s="13" t="s">
        <v>1495</v>
      </c>
      <c r="I497" s="17" t="s">
        <v>107</v>
      </c>
      <c r="J497" s="13" t="s">
        <v>143</v>
      </c>
      <c r="K497" s="13" t="s">
        <v>663</v>
      </c>
      <c r="L497" s="13" t="s">
        <v>144</v>
      </c>
      <c r="M497" s="13" t="s">
        <v>193</v>
      </c>
      <c r="N497" s="13" t="s">
        <v>1496</v>
      </c>
      <c r="O497" s="13" t="s">
        <v>46</v>
      </c>
      <c r="P497" s="18" t="s">
        <v>147</v>
      </c>
      <c r="Q497" s="19">
        <v>1.0</v>
      </c>
      <c r="R497" s="20">
        <v>0.048780487804878</v>
      </c>
      <c r="S497" s="21">
        <v>34.0</v>
      </c>
      <c r="T497" s="21">
        <v>34.0</v>
      </c>
      <c r="U497" s="22">
        <v>1048221.0</v>
      </c>
      <c r="V497" s="21">
        <v>17385.12878048779</v>
      </c>
      <c r="W497" s="13">
        <v>4408.0</v>
      </c>
      <c r="X497" s="13">
        <v>1.0</v>
      </c>
      <c r="Y497" s="13">
        <v>10.0</v>
      </c>
      <c r="Z497" s="13">
        <v>10.0</v>
      </c>
      <c r="AA497" s="13">
        <v>2.0</v>
      </c>
      <c r="AB497" s="13">
        <v>1.0</v>
      </c>
      <c r="AC497" s="21">
        <v>0.0</v>
      </c>
      <c r="AD497" s="21">
        <v>10.0</v>
      </c>
      <c r="AE497" s="13">
        <v>0.0</v>
      </c>
      <c r="AF497" s="13">
        <v>1.0</v>
      </c>
      <c r="AG497" s="13">
        <v>0.0</v>
      </c>
      <c r="AH497" s="13" t="b">
        <v>0</v>
      </c>
      <c r="AI497" s="13">
        <v>34.0</v>
      </c>
      <c r="AJ497" s="13" t="s">
        <v>169</v>
      </c>
      <c r="AK497" s="23" t="s">
        <v>1497</v>
      </c>
      <c r="AL497" s="13" t="s">
        <v>528</v>
      </c>
      <c r="AM497" s="18" t="s">
        <v>151</v>
      </c>
    </row>
    <row r="498" ht="14.25" customHeight="1">
      <c r="A498" s="13" t="s">
        <v>1494</v>
      </c>
      <c r="B498" s="14">
        <v>42251.0</v>
      </c>
      <c r="C498" s="15">
        <v>2015.0</v>
      </c>
      <c r="D498" s="15" t="s">
        <v>139</v>
      </c>
      <c r="E498" s="16">
        <v>9.0</v>
      </c>
      <c r="F498" s="13" t="s">
        <v>140</v>
      </c>
      <c r="G498" s="13" t="s">
        <v>141</v>
      </c>
      <c r="H498" s="13" t="s">
        <v>1495</v>
      </c>
      <c r="I498" s="17" t="s">
        <v>107</v>
      </c>
      <c r="J498" s="13" t="s">
        <v>143</v>
      </c>
      <c r="K498" s="13" t="s">
        <v>663</v>
      </c>
      <c r="L498" s="13" t="s">
        <v>144</v>
      </c>
      <c r="M498" s="13" t="s">
        <v>193</v>
      </c>
      <c r="N498" s="13" t="s">
        <v>1496</v>
      </c>
      <c r="O498" s="13" t="s">
        <v>46</v>
      </c>
      <c r="P498" s="18" t="s">
        <v>147</v>
      </c>
      <c r="Q498" s="19">
        <v>1.0</v>
      </c>
      <c r="R498" s="20">
        <v>0.219512195121951</v>
      </c>
      <c r="S498" s="21">
        <v>41.0</v>
      </c>
      <c r="T498" s="21">
        <v>41.0</v>
      </c>
      <c r="U498" s="22">
        <v>1048221.0</v>
      </c>
      <c r="V498" s="21">
        <v>94339.8899999999</v>
      </c>
      <c r="W498" s="13">
        <v>4408.0</v>
      </c>
      <c r="X498" s="13">
        <v>1.0</v>
      </c>
      <c r="Y498" s="13">
        <v>10.0</v>
      </c>
      <c r="Z498" s="13">
        <v>10.0</v>
      </c>
      <c r="AA498" s="13">
        <v>9.0</v>
      </c>
      <c r="AB498" s="13">
        <v>1.0</v>
      </c>
      <c r="AC498" s="21">
        <v>0.0</v>
      </c>
      <c r="AD498" s="21">
        <v>10.0</v>
      </c>
      <c r="AE498" s="13">
        <v>0.0</v>
      </c>
      <c r="AF498" s="13">
        <v>1.0</v>
      </c>
      <c r="AG498" s="13">
        <v>0.0</v>
      </c>
      <c r="AH498" s="13" t="b">
        <v>0</v>
      </c>
      <c r="AI498" s="13">
        <v>34.0</v>
      </c>
      <c r="AJ498" s="13" t="s">
        <v>169</v>
      </c>
      <c r="AK498" s="23" t="s">
        <v>1497</v>
      </c>
      <c r="AL498" s="13" t="s">
        <v>528</v>
      </c>
      <c r="AM498" s="18" t="s">
        <v>151</v>
      </c>
    </row>
    <row r="499" ht="14.25" customHeight="1">
      <c r="A499" s="13" t="s">
        <v>1498</v>
      </c>
      <c r="B499" s="14">
        <v>42233.0</v>
      </c>
      <c r="C499" s="15">
        <v>2015.0</v>
      </c>
      <c r="D499" s="15" t="s">
        <v>139</v>
      </c>
      <c r="E499" s="16">
        <v>8.0</v>
      </c>
      <c r="F499" s="13" t="s">
        <v>153</v>
      </c>
      <c r="G499" s="13" t="s">
        <v>154</v>
      </c>
      <c r="H499" s="13" t="s">
        <v>1499</v>
      </c>
      <c r="I499" s="17" t="s">
        <v>107</v>
      </c>
      <c r="J499" s="13" t="s">
        <v>251</v>
      </c>
      <c r="K499" s="13"/>
      <c r="L499" s="13" t="s">
        <v>221</v>
      </c>
      <c r="M499" s="13" t="s">
        <v>145</v>
      </c>
      <c r="N499" s="13" t="s">
        <v>1500</v>
      </c>
      <c r="O499" s="13" t="s">
        <v>1501</v>
      </c>
      <c r="P499" s="18" t="s">
        <v>147</v>
      </c>
      <c r="Q499" s="19">
        <v>1.0</v>
      </c>
      <c r="R499" s="20">
        <v>0.1</v>
      </c>
      <c r="S499" s="21">
        <v>32.0</v>
      </c>
      <c r="T499" s="21">
        <v>32.0</v>
      </c>
      <c r="U499" s="22">
        <v>4200.0</v>
      </c>
      <c r="V499" s="21">
        <v>134.4</v>
      </c>
      <c r="W499" s="13">
        <v>0.0</v>
      </c>
      <c r="X499" s="13">
        <v>10.0</v>
      </c>
      <c r="Y499" s="13">
        <v>10.0</v>
      </c>
      <c r="Z499" s="13">
        <v>10.0</v>
      </c>
      <c r="AA499" s="13">
        <v>1.0</v>
      </c>
      <c r="AB499" s="13">
        <v>1.0</v>
      </c>
      <c r="AC499" s="21">
        <v>0.0</v>
      </c>
      <c r="AD499" s="21">
        <v>0.0</v>
      </c>
      <c r="AE499" s="13">
        <v>0.0</v>
      </c>
      <c r="AF499" s="13">
        <v>0.0</v>
      </c>
      <c r="AG499" s="13">
        <v>0.0</v>
      </c>
      <c r="AH499" s="13" t="b">
        <v>0</v>
      </c>
      <c r="AI499" s="13">
        <v>1.0</v>
      </c>
      <c r="AJ499" s="13" t="s">
        <v>169</v>
      </c>
      <c r="AK499" s="23" t="s">
        <v>1502</v>
      </c>
      <c r="AL499" s="13" t="s">
        <v>150</v>
      </c>
      <c r="AM499" s="18" t="s">
        <v>151</v>
      </c>
    </row>
    <row r="500" ht="14.25" customHeight="1">
      <c r="A500" s="13" t="s">
        <v>1498</v>
      </c>
      <c r="B500" s="14">
        <v>42233.0</v>
      </c>
      <c r="C500" s="15">
        <v>2015.0</v>
      </c>
      <c r="D500" s="15" t="s">
        <v>139</v>
      </c>
      <c r="E500" s="16">
        <v>8.0</v>
      </c>
      <c r="F500" s="13" t="s">
        <v>140</v>
      </c>
      <c r="G500" s="13" t="s">
        <v>141</v>
      </c>
      <c r="H500" s="13" t="s">
        <v>1499</v>
      </c>
      <c r="I500" s="17" t="s">
        <v>107</v>
      </c>
      <c r="J500" s="13" t="s">
        <v>251</v>
      </c>
      <c r="K500" s="13"/>
      <c r="L500" s="13" t="s">
        <v>221</v>
      </c>
      <c r="M500" s="13" t="s">
        <v>145</v>
      </c>
      <c r="N500" s="13" t="s">
        <v>1500</v>
      </c>
      <c r="O500" s="13" t="s">
        <v>1501</v>
      </c>
      <c r="P500" s="18" t="s">
        <v>147</v>
      </c>
      <c r="Q500" s="19">
        <v>1.0</v>
      </c>
      <c r="R500" s="20">
        <v>0.2</v>
      </c>
      <c r="S500" s="21">
        <v>33.0</v>
      </c>
      <c r="T500" s="21">
        <v>33.0</v>
      </c>
      <c r="U500" s="22">
        <v>4200.0</v>
      </c>
      <c r="V500" s="21">
        <v>277.2</v>
      </c>
      <c r="W500" s="13">
        <v>0.0</v>
      </c>
      <c r="X500" s="13">
        <v>10.0</v>
      </c>
      <c r="Y500" s="13">
        <v>10.0</v>
      </c>
      <c r="Z500" s="13">
        <v>10.0</v>
      </c>
      <c r="AA500" s="13">
        <v>2.0</v>
      </c>
      <c r="AB500" s="13">
        <v>1.0</v>
      </c>
      <c r="AC500" s="21">
        <v>0.0</v>
      </c>
      <c r="AD500" s="21">
        <v>0.0</v>
      </c>
      <c r="AE500" s="13">
        <v>0.0</v>
      </c>
      <c r="AF500" s="13">
        <v>0.0</v>
      </c>
      <c r="AG500" s="13">
        <v>0.0</v>
      </c>
      <c r="AH500" s="13" t="b">
        <v>0</v>
      </c>
      <c r="AI500" s="13">
        <v>1.0</v>
      </c>
      <c r="AJ500" s="13" t="s">
        <v>169</v>
      </c>
      <c r="AK500" s="23" t="s">
        <v>1502</v>
      </c>
      <c r="AL500" s="13" t="s">
        <v>150</v>
      </c>
      <c r="AM500" s="18" t="s">
        <v>151</v>
      </c>
    </row>
    <row r="501" ht="14.25" customHeight="1">
      <c r="A501" s="13" t="s">
        <v>1503</v>
      </c>
      <c r="B501" s="14">
        <v>42198.0</v>
      </c>
      <c r="C501" s="15">
        <v>2015.0</v>
      </c>
      <c r="D501" s="15" t="s">
        <v>139</v>
      </c>
      <c r="E501" s="16">
        <v>7.0</v>
      </c>
      <c r="F501" s="13" t="s">
        <v>140</v>
      </c>
      <c r="G501" s="13" t="s">
        <v>141</v>
      </c>
      <c r="H501" s="13" t="s">
        <v>1504</v>
      </c>
      <c r="I501" s="17" t="s">
        <v>107</v>
      </c>
      <c r="J501" s="13" t="s">
        <v>143</v>
      </c>
      <c r="K501" s="13"/>
      <c r="L501" s="13" t="s">
        <v>144</v>
      </c>
      <c r="M501" s="13" t="s">
        <v>193</v>
      </c>
      <c r="N501" s="13" t="s">
        <v>30</v>
      </c>
      <c r="O501" s="13" t="s">
        <v>1505</v>
      </c>
      <c r="P501" s="18" t="s">
        <v>147</v>
      </c>
      <c r="Q501" s="19">
        <v>1.0</v>
      </c>
      <c r="R501" s="20">
        <v>0.1</v>
      </c>
      <c r="S501" s="21">
        <v>23.0</v>
      </c>
      <c r="T501" s="21">
        <v>23.0</v>
      </c>
      <c r="U501" s="22">
        <v>366584.42</v>
      </c>
      <c r="V501" s="21">
        <v>8431.44166</v>
      </c>
      <c r="W501" s="13">
        <v>1164.0</v>
      </c>
      <c r="X501" s="13">
        <v>1.0</v>
      </c>
      <c r="Y501" s="13">
        <v>10.0</v>
      </c>
      <c r="Z501" s="13">
        <v>10.0</v>
      </c>
      <c r="AA501" s="13">
        <v>1.0</v>
      </c>
      <c r="AB501" s="13">
        <v>1.0</v>
      </c>
      <c r="AC501" s="21">
        <v>0.0</v>
      </c>
      <c r="AD501" s="21">
        <v>0.0</v>
      </c>
      <c r="AE501" s="13">
        <v>0.0</v>
      </c>
      <c r="AF501" s="13">
        <v>0.0</v>
      </c>
      <c r="AG501" s="13">
        <v>0.0</v>
      </c>
      <c r="AH501" s="13" t="b">
        <v>0</v>
      </c>
      <c r="AI501" s="13">
        <v>42.0</v>
      </c>
      <c r="AJ501" s="13" t="s">
        <v>194</v>
      </c>
      <c r="AK501" s="23" t="s">
        <v>1506</v>
      </c>
      <c r="AL501" s="13" t="s">
        <v>150</v>
      </c>
      <c r="AM501" s="18" t="s">
        <v>151</v>
      </c>
    </row>
    <row r="502" ht="14.25" customHeight="1">
      <c r="A502" s="13" t="s">
        <v>1507</v>
      </c>
      <c r="B502" s="14">
        <v>42258.0</v>
      </c>
      <c r="C502" s="15">
        <v>2015.0</v>
      </c>
      <c r="D502" s="15" t="s">
        <v>139</v>
      </c>
      <c r="E502" s="16">
        <v>9.0</v>
      </c>
      <c r="F502" s="13" t="s">
        <v>153</v>
      </c>
      <c r="G502" s="13" t="s">
        <v>154</v>
      </c>
      <c r="H502" s="13" t="s">
        <v>1508</v>
      </c>
      <c r="I502" s="17" t="s">
        <v>107</v>
      </c>
      <c r="J502" s="13" t="s">
        <v>143</v>
      </c>
      <c r="K502" s="13"/>
      <c r="L502" s="13" t="s">
        <v>144</v>
      </c>
      <c r="M502" s="13" t="s">
        <v>193</v>
      </c>
      <c r="N502" s="13" t="s">
        <v>49</v>
      </c>
      <c r="O502" s="13" t="s">
        <v>48</v>
      </c>
      <c r="P502" s="18" t="s">
        <v>147</v>
      </c>
      <c r="Q502" s="19">
        <v>1.0</v>
      </c>
      <c r="R502" s="20">
        <v>0.0625</v>
      </c>
      <c r="S502" s="21">
        <v>23.0</v>
      </c>
      <c r="T502" s="21">
        <v>23.0</v>
      </c>
      <c r="U502" s="22">
        <v>489247.0</v>
      </c>
      <c r="V502" s="21">
        <v>7032.925625</v>
      </c>
      <c r="W502" s="13">
        <v>2268.0</v>
      </c>
      <c r="X502" s="13">
        <v>1.0</v>
      </c>
      <c r="Y502" s="13">
        <v>10.0</v>
      </c>
      <c r="Z502" s="13">
        <v>10.0</v>
      </c>
      <c r="AA502" s="13">
        <v>1.0</v>
      </c>
      <c r="AB502" s="13">
        <v>1.0</v>
      </c>
      <c r="AC502" s="21">
        <v>0.0</v>
      </c>
      <c r="AD502" s="21">
        <v>0.0</v>
      </c>
      <c r="AE502" s="13">
        <v>0.0</v>
      </c>
      <c r="AF502" s="13">
        <v>0.0</v>
      </c>
      <c r="AG502" s="13">
        <v>0.0</v>
      </c>
      <c r="AH502" s="13" t="b">
        <v>0</v>
      </c>
      <c r="AI502" s="13">
        <v>298.0</v>
      </c>
      <c r="AJ502" s="13" t="s">
        <v>194</v>
      </c>
      <c r="AK502" s="23" t="s">
        <v>1509</v>
      </c>
      <c r="AL502" s="13" t="s">
        <v>528</v>
      </c>
      <c r="AM502" s="18" t="s">
        <v>151</v>
      </c>
    </row>
    <row r="503" ht="14.25" customHeight="1">
      <c r="A503" s="13" t="s">
        <v>1510</v>
      </c>
      <c r="B503" s="14">
        <v>42258.0</v>
      </c>
      <c r="C503" s="15">
        <v>2015.0</v>
      </c>
      <c r="D503" s="15" t="s">
        <v>139</v>
      </c>
      <c r="E503" s="16">
        <v>9.0</v>
      </c>
      <c r="F503" s="13" t="s">
        <v>140</v>
      </c>
      <c r="G503" s="13" t="s">
        <v>141</v>
      </c>
      <c r="H503" s="13" t="s">
        <v>1511</v>
      </c>
      <c r="I503" s="17" t="s">
        <v>107</v>
      </c>
      <c r="J503" s="13" t="s">
        <v>143</v>
      </c>
      <c r="K503" s="13"/>
      <c r="L503" s="13" t="s">
        <v>167</v>
      </c>
      <c r="M503" s="13" t="s">
        <v>193</v>
      </c>
      <c r="N503" s="13" t="s">
        <v>49</v>
      </c>
      <c r="O503" s="13" t="s">
        <v>48</v>
      </c>
      <c r="P503" s="18" t="s">
        <v>147</v>
      </c>
      <c r="Q503" s="19">
        <v>1.0</v>
      </c>
      <c r="R503" s="20">
        <v>0.0454545454545454</v>
      </c>
      <c r="S503" s="21">
        <v>23.0</v>
      </c>
      <c r="T503" s="21">
        <v>23.0</v>
      </c>
      <c r="U503" s="22">
        <v>357228.2</v>
      </c>
      <c r="V503" s="21">
        <v>3734.6584545454507</v>
      </c>
      <c r="W503" s="13">
        <v>1656.0</v>
      </c>
      <c r="X503" s="13">
        <v>1.0</v>
      </c>
      <c r="Y503" s="13">
        <v>10.0</v>
      </c>
      <c r="Z503" s="13">
        <v>10.0</v>
      </c>
      <c r="AA503" s="13">
        <v>1.0</v>
      </c>
      <c r="AB503" s="13">
        <v>1.0</v>
      </c>
      <c r="AC503" s="21">
        <v>0.0</v>
      </c>
      <c r="AD503" s="21">
        <v>0.0</v>
      </c>
      <c r="AE503" s="13">
        <v>0.0</v>
      </c>
      <c r="AF503" s="13">
        <v>0.0</v>
      </c>
      <c r="AG503" s="13">
        <v>0.0</v>
      </c>
      <c r="AH503" s="13" t="b">
        <v>0</v>
      </c>
      <c r="AI503" s="13">
        <v>86.0</v>
      </c>
      <c r="AJ503" s="13" t="s">
        <v>169</v>
      </c>
      <c r="AK503" s="23" t="s">
        <v>1512</v>
      </c>
      <c r="AL503" s="13" t="s">
        <v>528</v>
      </c>
      <c r="AM503" s="18" t="s">
        <v>151</v>
      </c>
    </row>
    <row r="504" ht="14.25" customHeight="1">
      <c r="A504" s="13" t="s">
        <v>1513</v>
      </c>
      <c r="B504" s="14">
        <v>42258.0</v>
      </c>
      <c r="C504" s="15">
        <v>2015.0</v>
      </c>
      <c r="D504" s="15" t="s">
        <v>139</v>
      </c>
      <c r="E504" s="16">
        <v>9.0</v>
      </c>
      <c r="F504" s="13" t="s">
        <v>140</v>
      </c>
      <c r="G504" s="13" t="s">
        <v>141</v>
      </c>
      <c r="H504" s="13" t="s">
        <v>1514</v>
      </c>
      <c r="I504" s="17" t="s">
        <v>107</v>
      </c>
      <c r="J504" s="13" t="s">
        <v>143</v>
      </c>
      <c r="K504" s="13" t="s">
        <v>663</v>
      </c>
      <c r="L504" s="13" t="s">
        <v>144</v>
      </c>
      <c r="M504" s="13" t="s">
        <v>193</v>
      </c>
      <c r="N504" s="13" t="s">
        <v>49</v>
      </c>
      <c r="O504" s="13" t="s">
        <v>48</v>
      </c>
      <c r="P504" s="18" t="s">
        <v>147</v>
      </c>
      <c r="Q504" s="19">
        <v>1.0</v>
      </c>
      <c r="R504" s="20">
        <v>0.25</v>
      </c>
      <c r="S504" s="21">
        <v>24.0</v>
      </c>
      <c r="T504" s="21">
        <v>24.0</v>
      </c>
      <c r="U504" s="22">
        <v>655064.94</v>
      </c>
      <c r="V504" s="21">
        <v>39303.8964</v>
      </c>
      <c r="W504" s="13">
        <v>3104.0</v>
      </c>
      <c r="X504" s="13">
        <v>1.0</v>
      </c>
      <c r="Y504" s="13">
        <v>10.0</v>
      </c>
      <c r="Z504" s="13">
        <v>10.0</v>
      </c>
      <c r="AA504" s="13">
        <v>2.0</v>
      </c>
      <c r="AB504" s="13">
        <v>1.0</v>
      </c>
      <c r="AC504" s="21">
        <v>0.0</v>
      </c>
      <c r="AD504" s="21">
        <v>0.0</v>
      </c>
      <c r="AE504" s="13">
        <v>0.0</v>
      </c>
      <c r="AF504" s="13">
        <v>0.0</v>
      </c>
      <c r="AG504" s="13">
        <v>0.0</v>
      </c>
      <c r="AH504" s="13" t="b">
        <v>0</v>
      </c>
      <c r="AI504" s="13">
        <v>310.0</v>
      </c>
      <c r="AJ504" s="13" t="s">
        <v>194</v>
      </c>
      <c r="AK504" s="23" t="s">
        <v>1515</v>
      </c>
      <c r="AL504" s="13" t="s">
        <v>528</v>
      </c>
      <c r="AM504" s="18" t="s">
        <v>151</v>
      </c>
    </row>
    <row r="505" ht="14.25" customHeight="1">
      <c r="A505" s="13" t="s">
        <v>1510</v>
      </c>
      <c r="B505" s="14">
        <v>42258.0</v>
      </c>
      <c r="C505" s="15">
        <v>2015.0</v>
      </c>
      <c r="D505" s="15" t="s">
        <v>139</v>
      </c>
      <c r="E505" s="16">
        <v>9.0</v>
      </c>
      <c r="F505" s="13" t="s">
        <v>185</v>
      </c>
      <c r="G505" s="13" t="s">
        <v>186</v>
      </c>
      <c r="H505" s="13" t="s">
        <v>1511</v>
      </c>
      <c r="I505" s="17" t="s">
        <v>107</v>
      </c>
      <c r="J505" s="13" t="s">
        <v>143</v>
      </c>
      <c r="K505" s="13"/>
      <c r="L505" s="13" t="s">
        <v>167</v>
      </c>
      <c r="M505" s="13" t="s">
        <v>193</v>
      </c>
      <c r="N505" s="13" t="s">
        <v>49</v>
      </c>
      <c r="O505" s="13" t="s">
        <v>48</v>
      </c>
      <c r="P505" s="18" t="s">
        <v>147</v>
      </c>
      <c r="Q505" s="19">
        <v>1.0</v>
      </c>
      <c r="R505" s="20">
        <v>0.0454545454545454</v>
      </c>
      <c r="S505" s="21">
        <v>23.0</v>
      </c>
      <c r="T505" s="21">
        <v>23.0</v>
      </c>
      <c r="U505" s="22">
        <v>357228.2</v>
      </c>
      <c r="V505" s="21">
        <v>3734.6584545454507</v>
      </c>
      <c r="W505" s="13">
        <v>1656.0</v>
      </c>
      <c r="X505" s="13">
        <v>1.0</v>
      </c>
      <c r="Y505" s="13">
        <v>10.0</v>
      </c>
      <c r="Z505" s="13">
        <v>10.0</v>
      </c>
      <c r="AA505" s="13">
        <v>1.0</v>
      </c>
      <c r="AB505" s="13">
        <v>1.0</v>
      </c>
      <c r="AC505" s="21">
        <v>0.0</v>
      </c>
      <c r="AD505" s="21">
        <v>0.0</v>
      </c>
      <c r="AE505" s="13">
        <v>0.0</v>
      </c>
      <c r="AF505" s="13">
        <v>0.0</v>
      </c>
      <c r="AG505" s="13">
        <v>0.0</v>
      </c>
      <c r="AH505" s="13" t="b">
        <v>0</v>
      </c>
      <c r="AI505" s="13">
        <v>86.0</v>
      </c>
      <c r="AJ505" s="13" t="s">
        <v>169</v>
      </c>
      <c r="AK505" s="23" t="s">
        <v>1512</v>
      </c>
      <c r="AL505" s="13" t="s">
        <v>528</v>
      </c>
      <c r="AM505" s="18" t="s">
        <v>151</v>
      </c>
    </row>
    <row r="506" ht="14.25" customHeight="1">
      <c r="A506" s="13" t="s">
        <v>1516</v>
      </c>
      <c r="B506" s="14">
        <v>42226.0</v>
      </c>
      <c r="C506" s="15">
        <v>2015.0</v>
      </c>
      <c r="D506" s="15" t="s">
        <v>139</v>
      </c>
      <c r="E506" s="16">
        <v>8.0</v>
      </c>
      <c r="F506" s="13" t="s">
        <v>140</v>
      </c>
      <c r="G506" s="13" t="s">
        <v>141</v>
      </c>
      <c r="H506" s="13" t="s">
        <v>1517</v>
      </c>
      <c r="I506" s="17" t="s">
        <v>107</v>
      </c>
      <c r="J506" s="13" t="s">
        <v>143</v>
      </c>
      <c r="K506" s="13"/>
      <c r="L506" s="13" t="s">
        <v>144</v>
      </c>
      <c r="M506" s="13" t="s">
        <v>193</v>
      </c>
      <c r="N506" s="13" t="s">
        <v>1496</v>
      </c>
      <c r="O506" s="13" t="s">
        <v>1518</v>
      </c>
      <c r="P506" s="18" t="s">
        <v>147</v>
      </c>
      <c r="Q506" s="19">
        <v>1.0</v>
      </c>
      <c r="R506" s="20">
        <v>0.05</v>
      </c>
      <c r="S506" s="21">
        <v>24.0</v>
      </c>
      <c r="T506" s="21">
        <v>24.0</v>
      </c>
      <c r="U506" s="22">
        <v>1642245.0</v>
      </c>
      <c r="V506" s="21">
        <v>19706.94</v>
      </c>
      <c r="W506" s="13">
        <v>6906.0</v>
      </c>
      <c r="X506" s="13">
        <v>1.0</v>
      </c>
      <c r="Y506" s="13">
        <v>10.0</v>
      </c>
      <c r="Z506" s="13">
        <v>10.0</v>
      </c>
      <c r="AA506" s="13">
        <v>2.0</v>
      </c>
      <c r="AB506" s="13">
        <v>1.0</v>
      </c>
      <c r="AC506" s="21">
        <v>0.0</v>
      </c>
      <c r="AD506" s="21">
        <v>0.0</v>
      </c>
      <c r="AE506" s="13">
        <v>0.0</v>
      </c>
      <c r="AF506" s="13">
        <v>0.0</v>
      </c>
      <c r="AG506" s="13">
        <v>0.0</v>
      </c>
      <c r="AH506" s="13" t="b">
        <v>0</v>
      </c>
      <c r="AI506" s="13"/>
      <c r="AJ506" s="13" t="s">
        <v>194</v>
      </c>
      <c r="AK506" s="23" t="s">
        <v>1519</v>
      </c>
      <c r="AL506" s="13" t="s">
        <v>150</v>
      </c>
      <c r="AM506" s="18" t="s">
        <v>151</v>
      </c>
    </row>
    <row r="507" ht="14.25" customHeight="1">
      <c r="A507" s="13" t="s">
        <v>1520</v>
      </c>
      <c r="B507" s="14">
        <v>42219.0</v>
      </c>
      <c r="C507" s="15">
        <v>2015.0</v>
      </c>
      <c r="D507" s="15" t="s">
        <v>139</v>
      </c>
      <c r="E507" s="16">
        <v>8.0</v>
      </c>
      <c r="F507" s="13" t="s">
        <v>185</v>
      </c>
      <c r="G507" s="13" t="s">
        <v>186</v>
      </c>
      <c r="H507" s="13" t="s">
        <v>1521</v>
      </c>
      <c r="I507" s="17" t="s">
        <v>107</v>
      </c>
      <c r="J507" s="13" t="s">
        <v>456</v>
      </c>
      <c r="K507" s="13"/>
      <c r="L507" s="13" t="s">
        <v>174</v>
      </c>
      <c r="M507" s="13" t="s">
        <v>168</v>
      </c>
      <c r="N507" s="13" t="s">
        <v>67</v>
      </c>
      <c r="O507" s="13" t="s">
        <v>1522</v>
      </c>
      <c r="P507" s="18" t="s">
        <v>147</v>
      </c>
      <c r="Q507" s="19">
        <v>3.0</v>
      </c>
      <c r="R507" s="20">
        <v>1.0</v>
      </c>
      <c r="S507" s="21">
        <v>80.0</v>
      </c>
      <c r="T507" s="21">
        <v>240.0</v>
      </c>
      <c r="U507" s="22">
        <v>17273.0</v>
      </c>
      <c r="V507" s="21">
        <v>41455.2</v>
      </c>
      <c r="W507" s="13">
        <v>219.0</v>
      </c>
      <c r="X507" s="13">
        <v>10.0</v>
      </c>
      <c r="Y507" s="13">
        <v>10.0</v>
      </c>
      <c r="Z507" s="13">
        <v>0.0</v>
      </c>
      <c r="AA507" s="13">
        <v>10.0</v>
      </c>
      <c r="AB507" s="13">
        <v>10.0</v>
      </c>
      <c r="AC507" s="21">
        <v>10.0</v>
      </c>
      <c r="AD507" s="21">
        <v>30.0</v>
      </c>
      <c r="AE507" s="13">
        <v>0.0</v>
      </c>
      <c r="AF507" s="13">
        <v>4.0</v>
      </c>
      <c r="AG507" s="13">
        <v>0.0</v>
      </c>
      <c r="AH507" s="13" t="b">
        <v>1</v>
      </c>
      <c r="AI507" s="13">
        <v>1.0</v>
      </c>
      <c r="AJ507" s="13" t="s">
        <v>194</v>
      </c>
      <c r="AK507" s="23" t="s">
        <v>1523</v>
      </c>
      <c r="AL507" s="13" t="s">
        <v>150</v>
      </c>
      <c r="AM507" s="18" t="s">
        <v>151</v>
      </c>
    </row>
    <row r="508" ht="14.25" customHeight="1">
      <c r="A508" s="13" t="s">
        <v>1524</v>
      </c>
      <c r="B508" s="14">
        <v>42268.0</v>
      </c>
      <c r="C508" s="15">
        <v>2015.0</v>
      </c>
      <c r="D508" s="15" t="s">
        <v>139</v>
      </c>
      <c r="E508" s="16">
        <v>9.0</v>
      </c>
      <c r="F508" s="13" t="s">
        <v>203</v>
      </c>
      <c r="G508" s="13" t="s">
        <v>204</v>
      </c>
      <c r="H508" s="13" t="s">
        <v>1525</v>
      </c>
      <c r="I508" s="17" t="s">
        <v>107</v>
      </c>
      <c r="J508" s="13" t="s">
        <v>555</v>
      </c>
      <c r="K508" s="13" t="s">
        <v>556</v>
      </c>
      <c r="L508" s="13" t="s">
        <v>192</v>
      </c>
      <c r="M508" s="13" t="s">
        <v>145</v>
      </c>
      <c r="N508" s="13" t="s">
        <v>1526</v>
      </c>
      <c r="O508" s="13" t="s">
        <v>1527</v>
      </c>
      <c r="P508" s="18" t="s">
        <v>147</v>
      </c>
      <c r="Q508" s="19">
        <v>3.0</v>
      </c>
      <c r="R508" s="20">
        <v>0.285714285714285</v>
      </c>
      <c r="S508" s="21">
        <v>31.0</v>
      </c>
      <c r="T508" s="21">
        <v>93.0</v>
      </c>
      <c r="U508" s="22">
        <v>5600.0</v>
      </c>
      <c r="V508" s="21">
        <v>1487.9999999999964</v>
      </c>
      <c r="W508" s="13">
        <v>0.0</v>
      </c>
      <c r="X508" s="13">
        <v>2.0</v>
      </c>
      <c r="Y508" s="13">
        <v>10.0</v>
      </c>
      <c r="Z508" s="13">
        <v>6.0</v>
      </c>
      <c r="AA508" s="13">
        <v>2.0</v>
      </c>
      <c r="AB508" s="13">
        <v>1.0</v>
      </c>
      <c r="AC508" s="21">
        <v>0.0</v>
      </c>
      <c r="AD508" s="21">
        <v>10.0</v>
      </c>
      <c r="AE508" s="13">
        <v>0.0</v>
      </c>
      <c r="AF508" s="13">
        <v>1.0</v>
      </c>
      <c r="AG508" s="13">
        <v>0.0</v>
      </c>
      <c r="AH508" s="13" t="b">
        <v>0</v>
      </c>
      <c r="AI508" s="13">
        <v>9.0</v>
      </c>
      <c r="AJ508" s="13" t="s">
        <v>286</v>
      </c>
      <c r="AK508" s="23" t="s">
        <v>1528</v>
      </c>
      <c r="AL508" s="13" t="s">
        <v>528</v>
      </c>
      <c r="AM508" s="18" t="s">
        <v>151</v>
      </c>
    </row>
    <row r="509" ht="14.25" customHeight="1">
      <c r="A509" s="13" t="s">
        <v>1529</v>
      </c>
      <c r="B509" s="14">
        <v>42270.0</v>
      </c>
      <c r="C509" s="15">
        <v>2015.0</v>
      </c>
      <c r="D509" s="15" t="s">
        <v>139</v>
      </c>
      <c r="E509" s="16">
        <v>9.0</v>
      </c>
      <c r="F509" s="13" t="s">
        <v>203</v>
      </c>
      <c r="G509" s="13" t="s">
        <v>204</v>
      </c>
      <c r="H509" s="13" t="s">
        <v>1530</v>
      </c>
      <c r="I509" s="17" t="s">
        <v>107</v>
      </c>
      <c r="J509" s="13" t="s">
        <v>555</v>
      </c>
      <c r="K509" s="13" t="s">
        <v>556</v>
      </c>
      <c r="L509" s="13" t="s">
        <v>192</v>
      </c>
      <c r="M509" s="13" t="s">
        <v>145</v>
      </c>
      <c r="N509" s="13" t="s">
        <v>1526</v>
      </c>
      <c r="O509" s="13" t="s">
        <v>1527</v>
      </c>
      <c r="P509" s="18" t="s">
        <v>147</v>
      </c>
      <c r="Q509" s="19">
        <v>3.0</v>
      </c>
      <c r="R509" s="20">
        <v>0.5</v>
      </c>
      <c r="S509" s="21">
        <v>47.0</v>
      </c>
      <c r="T509" s="21">
        <v>141.0</v>
      </c>
      <c r="U509" s="22">
        <v>5600.0</v>
      </c>
      <c r="V509" s="21">
        <v>3948.0</v>
      </c>
      <c r="W509" s="13">
        <v>0.0</v>
      </c>
      <c r="X509" s="13">
        <v>2.0</v>
      </c>
      <c r="Y509" s="13">
        <v>10.0</v>
      </c>
      <c r="Z509" s="13">
        <v>10.0</v>
      </c>
      <c r="AA509" s="13">
        <v>5.0</v>
      </c>
      <c r="AB509" s="13">
        <v>10.0</v>
      </c>
      <c r="AC509" s="21">
        <v>0.0</v>
      </c>
      <c r="AD509" s="21">
        <v>10.0</v>
      </c>
      <c r="AE509" s="13">
        <v>0.0</v>
      </c>
      <c r="AF509" s="13">
        <v>1.0</v>
      </c>
      <c r="AG509" s="13">
        <v>0.0</v>
      </c>
      <c r="AH509" s="13" t="b">
        <v>0</v>
      </c>
      <c r="AI509" s="13">
        <v>9.0</v>
      </c>
      <c r="AJ509" s="13" t="s">
        <v>286</v>
      </c>
      <c r="AK509" s="23" t="s">
        <v>1531</v>
      </c>
      <c r="AL509" s="13" t="s">
        <v>528</v>
      </c>
      <c r="AM509" s="18" t="s">
        <v>151</v>
      </c>
    </row>
    <row r="510" ht="14.25" customHeight="1">
      <c r="A510" s="13" t="s">
        <v>1532</v>
      </c>
      <c r="B510" s="14">
        <v>42217.0</v>
      </c>
      <c r="C510" s="15">
        <v>2015.0</v>
      </c>
      <c r="D510" s="15" t="s">
        <v>139</v>
      </c>
      <c r="E510" s="16">
        <v>8.0</v>
      </c>
      <c r="F510" s="13" t="s">
        <v>185</v>
      </c>
      <c r="G510" s="13" t="s">
        <v>186</v>
      </c>
      <c r="H510" s="13" t="s">
        <v>1533</v>
      </c>
      <c r="I510" s="17" t="s">
        <v>107</v>
      </c>
      <c r="J510" s="13" t="s">
        <v>243</v>
      </c>
      <c r="K510" s="13"/>
      <c r="L510" s="13" t="s">
        <v>221</v>
      </c>
      <c r="M510" s="13" t="s">
        <v>168</v>
      </c>
      <c r="N510" s="13" t="s">
        <v>47</v>
      </c>
      <c r="O510" s="13" t="s">
        <v>1534</v>
      </c>
      <c r="P510" s="18" t="s">
        <v>147</v>
      </c>
      <c r="Q510" s="19">
        <v>1.0</v>
      </c>
      <c r="R510" s="20">
        <v>0.0909090909090909</v>
      </c>
      <c r="S510" s="21">
        <v>27.0</v>
      </c>
      <c r="T510" s="21">
        <v>27.0</v>
      </c>
      <c r="U510" s="22">
        <v>23946.0</v>
      </c>
      <c r="V510" s="21">
        <v>587.7654545454545</v>
      </c>
      <c r="W510" s="13">
        <v>213.0</v>
      </c>
      <c r="X510" s="13">
        <v>5.0</v>
      </c>
      <c r="Y510" s="13">
        <v>10.0</v>
      </c>
      <c r="Z510" s="13">
        <v>10.0</v>
      </c>
      <c r="AA510" s="13">
        <v>1.0</v>
      </c>
      <c r="AB510" s="13">
        <v>1.0</v>
      </c>
      <c r="AC510" s="21">
        <v>0.0</v>
      </c>
      <c r="AD510" s="21">
        <v>0.0</v>
      </c>
      <c r="AE510" s="13">
        <v>0.0</v>
      </c>
      <c r="AF510" s="13">
        <v>0.0</v>
      </c>
      <c r="AG510" s="13">
        <v>0.0</v>
      </c>
      <c r="AH510" s="13" t="b">
        <v>0</v>
      </c>
      <c r="AI510" s="13">
        <v>6.0</v>
      </c>
      <c r="AJ510" s="13" t="s">
        <v>558</v>
      </c>
      <c r="AK510" s="23" t="s">
        <v>1535</v>
      </c>
      <c r="AL510" s="13" t="s">
        <v>150</v>
      </c>
      <c r="AM510" s="18" t="s">
        <v>151</v>
      </c>
    </row>
    <row r="511" ht="14.25" customHeight="1">
      <c r="A511" s="13" t="s">
        <v>1536</v>
      </c>
      <c r="B511" s="14">
        <v>42191.0</v>
      </c>
      <c r="C511" s="15">
        <v>2015.0</v>
      </c>
      <c r="D511" s="15" t="s">
        <v>139</v>
      </c>
      <c r="E511" s="16">
        <v>7.0</v>
      </c>
      <c r="F511" s="13" t="s">
        <v>140</v>
      </c>
      <c r="G511" s="13" t="s">
        <v>141</v>
      </c>
      <c r="H511" s="13" t="s">
        <v>1537</v>
      </c>
      <c r="I511" s="17" t="s">
        <v>107</v>
      </c>
      <c r="J511" s="13" t="s">
        <v>198</v>
      </c>
      <c r="K511" s="13"/>
      <c r="L511" s="13" t="s">
        <v>161</v>
      </c>
      <c r="M511" s="13" t="s">
        <v>168</v>
      </c>
      <c r="N511" s="13" t="s">
        <v>53</v>
      </c>
      <c r="O511" s="13" t="s">
        <v>1538</v>
      </c>
      <c r="P511" s="18" t="s">
        <v>147</v>
      </c>
      <c r="Q511" s="19">
        <v>3.0</v>
      </c>
      <c r="R511" s="20">
        <v>1.0</v>
      </c>
      <c r="S511" s="21">
        <v>76.0</v>
      </c>
      <c r="T511" s="21">
        <v>228.0</v>
      </c>
      <c r="U511" s="22">
        <v>70095.0</v>
      </c>
      <c r="V511" s="21">
        <v>159816.59999999998</v>
      </c>
      <c r="W511" s="13">
        <v>307.0</v>
      </c>
      <c r="X511" s="13">
        <v>1.0</v>
      </c>
      <c r="Y511" s="13">
        <v>10.0</v>
      </c>
      <c r="Z511" s="13">
        <v>6.0</v>
      </c>
      <c r="AA511" s="13">
        <v>5.0</v>
      </c>
      <c r="AB511" s="13">
        <v>10.0</v>
      </c>
      <c r="AC511" s="21">
        <v>10.0</v>
      </c>
      <c r="AD511" s="21">
        <v>30.0</v>
      </c>
      <c r="AE511" s="13">
        <v>4.0</v>
      </c>
      <c r="AF511" s="13">
        <v>10.0</v>
      </c>
      <c r="AG511" s="13">
        <v>1.0</v>
      </c>
      <c r="AH511" s="13" t="b">
        <v>1</v>
      </c>
      <c r="AI511" s="13">
        <v>24.0</v>
      </c>
      <c r="AJ511" s="13" t="s">
        <v>163</v>
      </c>
      <c r="AK511" s="23" t="s">
        <v>1539</v>
      </c>
      <c r="AL511" s="13" t="s">
        <v>150</v>
      </c>
      <c r="AM511" s="18" t="s">
        <v>151</v>
      </c>
    </row>
    <row r="512" ht="14.25" customHeight="1">
      <c r="A512" s="13" t="s">
        <v>1540</v>
      </c>
      <c r="B512" s="14">
        <v>42247.0</v>
      </c>
      <c r="C512" s="15">
        <v>2015.0</v>
      </c>
      <c r="D512" s="15" t="s">
        <v>139</v>
      </c>
      <c r="E512" s="16">
        <v>8.0</v>
      </c>
      <c r="F512" s="13" t="s">
        <v>140</v>
      </c>
      <c r="G512" s="13" t="s">
        <v>141</v>
      </c>
      <c r="H512" s="13" t="s">
        <v>1541</v>
      </c>
      <c r="I512" s="17" t="s">
        <v>107</v>
      </c>
      <c r="J512" s="13" t="s">
        <v>1203</v>
      </c>
      <c r="K512" s="13"/>
      <c r="L512" s="13" t="s">
        <v>1542</v>
      </c>
      <c r="M512" s="13" t="s">
        <v>168</v>
      </c>
      <c r="N512" s="13" t="s">
        <v>53</v>
      </c>
      <c r="O512" s="13" t="s">
        <v>1538</v>
      </c>
      <c r="P512" s="18" t="s">
        <v>147</v>
      </c>
      <c r="Q512" s="19">
        <v>3.0</v>
      </c>
      <c r="R512" s="20">
        <v>1.0</v>
      </c>
      <c r="S512" s="21">
        <v>69.0</v>
      </c>
      <c r="T512" s="21">
        <v>207.0</v>
      </c>
      <c r="U512" s="22">
        <v>92014.0</v>
      </c>
      <c r="V512" s="21">
        <v>190468.97999999998</v>
      </c>
      <c r="W512" s="13">
        <v>403.0</v>
      </c>
      <c r="X512" s="13">
        <v>1.0</v>
      </c>
      <c r="Y512" s="13">
        <v>10.0</v>
      </c>
      <c r="Z512" s="13">
        <v>10.0</v>
      </c>
      <c r="AA512" s="13">
        <v>7.0</v>
      </c>
      <c r="AB512" s="13">
        <v>10.0</v>
      </c>
      <c r="AC512" s="21">
        <v>0.0</v>
      </c>
      <c r="AD512" s="21">
        <v>30.0</v>
      </c>
      <c r="AE512" s="13">
        <v>1.0</v>
      </c>
      <c r="AF512" s="13">
        <v>4.0</v>
      </c>
      <c r="AG512" s="13">
        <v>1.0</v>
      </c>
      <c r="AH512" s="13" t="b">
        <v>0</v>
      </c>
      <c r="AI512" s="13">
        <v>92.0</v>
      </c>
      <c r="AJ512" s="13" t="s">
        <v>169</v>
      </c>
      <c r="AK512" s="23" t="s">
        <v>1543</v>
      </c>
      <c r="AL512" s="13" t="s">
        <v>150</v>
      </c>
      <c r="AM512" s="18" t="s">
        <v>151</v>
      </c>
    </row>
    <row r="513" ht="14.25" customHeight="1">
      <c r="A513" s="13" t="s">
        <v>1544</v>
      </c>
      <c r="B513" s="14">
        <v>42257.0</v>
      </c>
      <c r="C513" s="15">
        <v>2015.0</v>
      </c>
      <c r="D513" s="15" t="s">
        <v>139</v>
      </c>
      <c r="E513" s="16">
        <v>9.0</v>
      </c>
      <c r="F513" s="13" t="s">
        <v>188</v>
      </c>
      <c r="G513" s="13" t="s">
        <v>189</v>
      </c>
      <c r="H513" s="13" t="s">
        <v>1545</v>
      </c>
      <c r="I513" s="17" t="s">
        <v>107</v>
      </c>
      <c r="J513" s="13" t="s">
        <v>206</v>
      </c>
      <c r="K513" s="13" t="s">
        <v>1013</v>
      </c>
      <c r="L513" s="13" t="s">
        <v>192</v>
      </c>
      <c r="M513" s="13" t="s">
        <v>145</v>
      </c>
      <c r="N513" s="13" t="s">
        <v>4</v>
      </c>
      <c r="O513" s="13" t="s">
        <v>1546</v>
      </c>
      <c r="P513" s="18" t="s">
        <v>147</v>
      </c>
      <c r="Q513" s="19">
        <v>1.0</v>
      </c>
      <c r="R513" s="20">
        <v>0.05</v>
      </c>
      <c r="S513" s="21">
        <v>28.0</v>
      </c>
      <c r="T513" s="21">
        <v>28.0</v>
      </c>
      <c r="U513" s="22">
        <v>22400.0</v>
      </c>
      <c r="V513" s="21">
        <v>313.6</v>
      </c>
      <c r="W513" s="13">
        <v>0.0</v>
      </c>
      <c r="X513" s="13">
        <v>6.0</v>
      </c>
      <c r="Y513" s="13">
        <v>10.0</v>
      </c>
      <c r="Z513" s="13">
        <v>10.0</v>
      </c>
      <c r="AA513" s="13">
        <v>1.0</v>
      </c>
      <c r="AB513" s="13">
        <v>1.0</v>
      </c>
      <c r="AC513" s="21">
        <v>0.0</v>
      </c>
      <c r="AD513" s="21">
        <v>0.0</v>
      </c>
      <c r="AE513" s="13">
        <v>0.0</v>
      </c>
      <c r="AF513" s="13">
        <v>0.0</v>
      </c>
      <c r="AG513" s="13">
        <v>0.0</v>
      </c>
      <c r="AH513" s="13" t="b">
        <v>0</v>
      </c>
      <c r="AI513" s="13">
        <v>5.0</v>
      </c>
      <c r="AJ513" s="13" t="s">
        <v>194</v>
      </c>
      <c r="AK513" s="23" t="s">
        <v>1547</v>
      </c>
      <c r="AL513" s="13" t="s">
        <v>528</v>
      </c>
      <c r="AM513" s="18" t="s">
        <v>151</v>
      </c>
    </row>
    <row r="514" ht="14.25" customHeight="1">
      <c r="A514" s="13" t="s">
        <v>1548</v>
      </c>
      <c r="B514" s="14">
        <v>42258.0</v>
      </c>
      <c r="C514" s="15">
        <v>2015.0</v>
      </c>
      <c r="D514" s="15" t="s">
        <v>139</v>
      </c>
      <c r="E514" s="16">
        <v>9.0</v>
      </c>
      <c r="F514" s="13" t="s">
        <v>188</v>
      </c>
      <c r="G514" s="13" t="s">
        <v>189</v>
      </c>
      <c r="H514" s="13" t="s">
        <v>1549</v>
      </c>
      <c r="I514" s="17" t="s">
        <v>107</v>
      </c>
      <c r="J514" s="13" t="s">
        <v>206</v>
      </c>
      <c r="K514" s="13" t="s">
        <v>1550</v>
      </c>
      <c r="L514" s="13" t="s">
        <v>192</v>
      </c>
      <c r="M514" s="13" t="s">
        <v>168</v>
      </c>
      <c r="N514" s="13" t="s">
        <v>2</v>
      </c>
      <c r="O514" s="13" t="s">
        <v>1546</v>
      </c>
      <c r="P514" s="18" t="s">
        <v>147</v>
      </c>
      <c r="Q514" s="19">
        <v>1.0</v>
      </c>
      <c r="R514" s="20">
        <v>0.05</v>
      </c>
      <c r="S514" s="21">
        <v>25.0</v>
      </c>
      <c r="T514" s="21">
        <v>25.0</v>
      </c>
      <c r="U514" s="22">
        <v>137145.0</v>
      </c>
      <c r="V514" s="21">
        <v>1714.3125</v>
      </c>
      <c r="W514" s="13">
        <v>680.0</v>
      </c>
      <c r="X514" s="13">
        <v>7.0</v>
      </c>
      <c r="Y514" s="13">
        <v>10.0</v>
      </c>
      <c r="Z514" s="13">
        <v>6.0</v>
      </c>
      <c r="AA514" s="13">
        <v>1.0</v>
      </c>
      <c r="AB514" s="13">
        <v>1.0</v>
      </c>
      <c r="AC514" s="21">
        <v>0.0</v>
      </c>
      <c r="AD514" s="21">
        <v>0.0</v>
      </c>
      <c r="AE514" s="13">
        <v>0.0</v>
      </c>
      <c r="AF514" s="13">
        <v>0.0</v>
      </c>
      <c r="AG514" s="13">
        <v>0.0</v>
      </c>
      <c r="AH514" s="13" t="b">
        <v>0</v>
      </c>
      <c r="AI514" s="13">
        <v>4.0</v>
      </c>
      <c r="AJ514" s="13" t="s">
        <v>194</v>
      </c>
      <c r="AK514" s="23" t="s">
        <v>1551</v>
      </c>
      <c r="AL514" s="13" t="s">
        <v>528</v>
      </c>
      <c r="AM514" s="18" t="s">
        <v>151</v>
      </c>
    </row>
    <row r="515" ht="14.25" customHeight="1">
      <c r="A515" s="13" t="s">
        <v>1552</v>
      </c>
      <c r="B515" s="14">
        <v>42226.0</v>
      </c>
      <c r="C515" s="15">
        <v>2015.0</v>
      </c>
      <c r="D515" s="15" t="s">
        <v>139</v>
      </c>
      <c r="E515" s="16">
        <v>8.0</v>
      </c>
      <c r="F515" s="13" t="s">
        <v>140</v>
      </c>
      <c r="G515" s="13" t="s">
        <v>141</v>
      </c>
      <c r="H515" s="13" t="s">
        <v>1553</v>
      </c>
      <c r="I515" s="17" t="s">
        <v>107</v>
      </c>
      <c r="J515" s="13" t="s">
        <v>143</v>
      </c>
      <c r="K515" s="13"/>
      <c r="L515" s="13" t="s">
        <v>144</v>
      </c>
      <c r="M515" s="13" t="s">
        <v>193</v>
      </c>
      <c r="N515" s="13" t="s">
        <v>1408</v>
      </c>
      <c r="O515" s="13" t="s">
        <v>1554</v>
      </c>
      <c r="P515" s="18" t="s">
        <v>147</v>
      </c>
      <c r="Q515" s="19">
        <v>1.0</v>
      </c>
      <c r="R515" s="20">
        <v>0.05</v>
      </c>
      <c r="S515" s="21">
        <v>33.0</v>
      </c>
      <c r="T515" s="21">
        <v>33.0</v>
      </c>
      <c r="U515" s="22">
        <v>315838.0</v>
      </c>
      <c r="V515" s="21">
        <v>5211.327000000001</v>
      </c>
      <c r="W515" s="13">
        <v>2991.0</v>
      </c>
      <c r="X515" s="13">
        <v>1.0</v>
      </c>
      <c r="Y515" s="13">
        <v>10.0</v>
      </c>
      <c r="Z515" s="13">
        <v>10.0</v>
      </c>
      <c r="AA515" s="13">
        <v>2.0</v>
      </c>
      <c r="AB515" s="13">
        <v>10.0</v>
      </c>
      <c r="AC515" s="21">
        <v>0.0</v>
      </c>
      <c r="AD515" s="21">
        <v>0.0</v>
      </c>
      <c r="AE515" s="13">
        <v>0.0</v>
      </c>
      <c r="AF515" s="13">
        <v>0.0</v>
      </c>
      <c r="AG515" s="13">
        <v>0.0</v>
      </c>
      <c r="AH515" s="13" t="b">
        <v>0</v>
      </c>
      <c r="AI515" s="13">
        <v>126.0</v>
      </c>
      <c r="AJ515" s="13" t="s">
        <v>194</v>
      </c>
      <c r="AK515" s="23" t="s">
        <v>1555</v>
      </c>
      <c r="AL515" s="13" t="s">
        <v>150</v>
      </c>
      <c r="AM515" s="18" t="s">
        <v>151</v>
      </c>
    </row>
    <row r="516" ht="14.25" customHeight="1">
      <c r="A516" s="13" t="s">
        <v>1556</v>
      </c>
      <c r="B516" s="14">
        <v>42277.0</v>
      </c>
      <c r="C516" s="15">
        <v>2015.0</v>
      </c>
      <c r="D516" s="15" t="s">
        <v>139</v>
      </c>
      <c r="E516" s="16">
        <v>9.0</v>
      </c>
      <c r="F516" s="13" t="s">
        <v>185</v>
      </c>
      <c r="G516" s="13" t="s">
        <v>186</v>
      </c>
      <c r="H516" s="13" t="s">
        <v>1557</v>
      </c>
      <c r="I516" s="17" t="s">
        <v>107</v>
      </c>
      <c r="J516" s="13" t="s">
        <v>143</v>
      </c>
      <c r="K516" s="13"/>
      <c r="L516" s="13" t="s">
        <v>144</v>
      </c>
      <c r="M516" s="13" t="s">
        <v>193</v>
      </c>
      <c r="N516" s="13" t="s">
        <v>1408</v>
      </c>
      <c r="O516" s="13" t="s">
        <v>1554</v>
      </c>
      <c r="P516" s="18" t="s">
        <v>147</v>
      </c>
      <c r="Q516" s="19">
        <v>1.0</v>
      </c>
      <c r="R516" s="20">
        <v>0.05</v>
      </c>
      <c r="S516" s="21">
        <v>23.0</v>
      </c>
      <c r="T516" s="21">
        <v>23.0</v>
      </c>
      <c r="U516" s="22">
        <v>354381.0</v>
      </c>
      <c r="V516" s="21">
        <v>4075.3815</v>
      </c>
      <c r="W516" s="13">
        <v>3356.0</v>
      </c>
      <c r="X516" s="13">
        <v>1.0</v>
      </c>
      <c r="Y516" s="13">
        <v>10.0</v>
      </c>
      <c r="Z516" s="13">
        <v>10.0</v>
      </c>
      <c r="AA516" s="13">
        <v>1.0</v>
      </c>
      <c r="AB516" s="13">
        <v>1.0</v>
      </c>
      <c r="AC516" s="21">
        <v>0.0</v>
      </c>
      <c r="AD516" s="21">
        <v>0.0</v>
      </c>
      <c r="AE516" s="13">
        <v>0.0</v>
      </c>
      <c r="AF516" s="13">
        <v>0.0</v>
      </c>
      <c r="AG516" s="13">
        <v>0.0</v>
      </c>
      <c r="AH516" s="13" t="b">
        <v>0</v>
      </c>
      <c r="AI516" s="13">
        <v>124.0</v>
      </c>
      <c r="AJ516" s="13" t="s">
        <v>194</v>
      </c>
      <c r="AK516" s="23" t="s">
        <v>1558</v>
      </c>
      <c r="AL516" s="13" t="s">
        <v>528</v>
      </c>
      <c r="AM516" s="18" t="s">
        <v>151</v>
      </c>
    </row>
    <row r="517" ht="14.25" customHeight="1">
      <c r="A517" s="13" t="s">
        <v>1559</v>
      </c>
      <c r="B517" s="14">
        <v>42254.0</v>
      </c>
      <c r="C517" s="15">
        <v>2015.0</v>
      </c>
      <c r="D517" s="15" t="s">
        <v>139</v>
      </c>
      <c r="E517" s="16">
        <v>9.0</v>
      </c>
      <c r="F517" s="13" t="s">
        <v>203</v>
      </c>
      <c r="G517" s="13" t="s">
        <v>204</v>
      </c>
      <c r="H517" s="13" t="s">
        <v>1560</v>
      </c>
      <c r="I517" s="17" t="s">
        <v>107</v>
      </c>
      <c r="J517" s="13" t="s">
        <v>160</v>
      </c>
      <c r="K517" s="13" t="s">
        <v>1561</v>
      </c>
      <c r="L517" s="13" t="s">
        <v>161</v>
      </c>
      <c r="M517" s="13" t="s">
        <v>168</v>
      </c>
      <c r="N517" s="13" t="s">
        <v>74</v>
      </c>
      <c r="O517" s="13" t="s">
        <v>1562</v>
      </c>
      <c r="P517" s="18" t="s">
        <v>147</v>
      </c>
      <c r="Q517" s="19">
        <v>1.0</v>
      </c>
      <c r="R517" s="20">
        <v>0.1</v>
      </c>
      <c r="S517" s="21">
        <v>28.0</v>
      </c>
      <c r="T517" s="21">
        <v>28.0</v>
      </c>
      <c r="U517" s="22">
        <v>22738.15</v>
      </c>
      <c r="V517" s="21">
        <v>636.6682000000001</v>
      </c>
      <c r="W517" s="13">
        <v>204.0</v>
      </c>
      <c r="X517" s="13">
        <v>1.0</v>
      </c>
      <c r="Y517" s="13">
        <v>10.0</v>
      </c>
      <c r="Z517" s="13">
        <v>6.0</v>
      </c>
      <c r="AA517" s="13">
        <v>1.0</v>
      </c>
      <c r="AB517" s="13">
        <v>10.0</v>
      </c>
      <c r="AC517" s="21">
        <v>0.0</v>
      </c>
      <c r="AD517" s="21">
        <v>0.0</v>
      </c>
      <c r="AE517" s="13">
        <v>0.0</v>
      </c>
      <c r="AF517" s="13">
        <v>0.0</v>
      </c>
      <c r="AG517" s="13">
        <v>0.0</v>
      </c>
      <c r="AH517" s="13" t="b">
        <v>0</v>
      </c>
      <c r="AI517" s="13">
        <v>16.0</v>
      </c>
      <c r="AJ517" s="13" t="s">
        <v>558</v>
      </c>
      <c r="AK517" s="23" t="s">
        <v>1563</v>
      </c>
      <c r="AL517" s="13" t="s">
        <v>528</v>
      </c>
      <c r="AM517" s="18" t="s">
        <v>151</v>
      </c>
    </row>
    <row r="518" ht="14.25" customHeight="1">
      <c r="A518" s="13" t="s">
        <v>1564</v>
      </c>
      <c r="B518" s="14">
        <v>42208.0</v>
      </c>
      <c r="C518" s="15">
        <v>2015.0</v>
      </c>
      <c r="D518" s="15" t="s">
        <v>139</v>
      </c>
      <c r="E518" s="16">
        <v>7.0</v>
      </c>
      <c r="F518" s="13" t="s">
        <v>140</v>
      </c>
      <c r="G518" s="13" t="s">
        <v>141</v>
      </c>
      <c r="H518" s="13" t="s">
        <v>1565</v>
      </c>
      <c r="I518" s="17" t="s">
        <v>107</v>
      </c>
      <c r="J518" s="13" t="s">
        <v>206</v>
      </c>
      <c r="K518" s="13"/>
      <c r="L518" s="13" t="s">
        <v>192</v>
      </c>
      <c r="M518" s="13" t="s">
        <v>168</v>
      </c>
      <c r="N518" s="13" t="s">
        <v>38</v>
      </c>
      <c r="O518" s="13" t="s">
        <v>1566</v>
      </c>
      <c r="P518" s="18" t="s">
        <v>147</v>
      </c>
      <c r="Q518" s="19">
        <v>1.0</v>
      </c>
      <c r="R518" s="20">
        <v>0.125</v>
      </c>
      <c r="S518" s="21">
        <v>32.0</v>
      </c>
      <c r="T518" s="21">
        <v>32.0</v>
      </c>
      <c r="U518" s="22">
        <v>95127.0</v>
      </c>
      <c r="V518" s="21">
        <v>3805.08</v>
      </c>
      <c r="W518" s="13">
        <v>764.0</v>
      </c>
      <c r="X518" s="13">
        <v>10.0</v>
      </c>
      <c r="Y518" s="13">
        <v>10.0</v>
      </c>
      <c r="Z518" s="13">
        <v>6.0</v>
      </c>
      <c r="AA518" s="13">
        <v>1.0</v>
      </c>
      <c r="AB518" s="13">
        <v>1.0</v>
      </c>
      <c r="AC518" s="21">
        <v>0.0</v>
      </c>
      <c r="AD518" s="21">
        <v>0.0</v>
      </c>
      <c r="AE518" s="13">
        <v>4.0</v>
      </c>
      <c r="AF518" s="13">
        <v>0.0</v>
      </c>
      <c r="AG518" s="13">
        <v>1.0</v>
      </c>
      <c r="AH518" s="13" t="b">
        <v>0</v>
      </c>
      <c r="AI518" s="13">
        <v>1.0</v>
      </c>
      <c r="AJ518" s="13" t="s">
        <v>163</v>
      </c>
      <c r="AK518" s="23" t="s">
        <v>1567</v>
      </c>
      <c r="AL518" s="13" t="s">
        <v>150</v>
      </c>
      <c r="AM518" s="18" t="s">
        <v>151</v>
      </c>
    </row>
    <row r="519" ht="14.25" customHeight="1">
      <c r="A519" s="13" t="s">
        <v>1568</v>
      </c>
      <c r="B519" s="14">
        <v>42242.0</v>
      </c>
      <c r="C519" s="15">
        <v>2015.0</v>
      </c>
      <c r="D519" s="15" t="s">
        <v>139</v>
      </c>
      <c r="E519" s="16">
        <v>8.0</v>
      </c>
      <c r="F519" s="13" t="s">
        <v>140</v>
      </c>
      <c r="G519" s="13" t="s">
        <v>141</v>
      </c>
      <c r="H519" s="13" t="s">
        <v>1569</v>
      </c>
      <c r="I519" s="17" t="s">
        <v>107</v>
      </c>
      <c r="J519" s="13" t="s">
        <v>143</v>
      </c>
      <c r="K519" s="13"/>
      <c r="L519" s="13" t="s">
        <v>167</v>
      </c>
      <c r="M519" s="13" t="s">
        <v>193</v>
      </c>
      <c r="N519" s="13" t="s">
        <v>1050</v>
      </c>
      <c r="O519" s="13" t="s">
        <v>1570</v>
      </c>
      <c r="P519" s="18" t="s">
        <v>147</v>
      </c>
      <c r="Q519" s="19">
        <v>1.0</v>
      </c>
      <c r="R519" s="20">
        <v>0.1</v>
      </c>
      <c r="S519" s="21">
        <v>23.0</v>
      </c>
      <c r="T519" s="21">
        <v>23.0</v>
      </c>
      <c r="U519" s="22">
        <v>114740.26</v>
      </c>
      <c r="V519" s="21">
        <v>2639.02598</v>
      </c>
      <c r="W519" s="13">
        <v>570.0</v>
      </c>
      <c r="X519" s="13">
        <v>1.0</v>
      </c>
      <c r="Y519" s="13">
        <v>10.0</v>
      </c>
      <c r="Z519" s="13">
        <v>10.0</v>
      </c>
      <c r="AA519" s="13">
        <v>1.0</v>
      </c>
      <c r="AB519" s="13">
        <v>1.0</v>
      </c>
      <c r="AC519" s="21">
        <v>0.0</v>
      </c>
      <c r="AD519" s="21">
        <v>0.0</v>
      </c>
      <c r="AE519" s="13">
        <v>0.0</v>
      </c>
      <c r="AF519" s="13">
        <v>0.0</v>
      </c>
      <c r="AG519" s="13">
        <v>0.0</v>
      </c>
      <c r="AH519" s="13" t="b">
        <v>0</v>
      </c>
      <c r="AI519" s="13">
        <v>94.0</v>
      </c>
      <c r="AJ519" s="13" t="s">
        <v>169</v>
      </c>
      <c r="AK519" s="23" t="s">
        <v>1571</v>
      </c>
      <c r="AL519" s="13" t="s">
        <v>150</v>
      </c>
      <c r="AM519" s="18" t="s">
        <v>151</v>
      </c>
    </row>
    <row r="520" ht="14.25" customHeight="1">
      <c r="A520" s="13" t="s">
        <v>1572</v>
      </c>
      <c r="B520" s="14">
        <v>42255.0</v>
      </c>
      <c r="C520" s="15">
        <v>2015.0</v>
      </c>
      <c r="D520" s="15" t="s">
        <v>139</v>
      </c>
      <c r="E520" s="16">
        <v>9.0</v>
      </c>
      <c r="F520" s="13" t="s">
        <v>153</v>
      </c>
      <c r="G520" s="13" t="s">
        <v>154</v>
      </c>
      <c r="H520" s="13" t="s">
        <v>1573</v>
      </c>
      <c r="I520" s="17" t="s">
        <v>107</v>
      </c>
      <c r="J520" s="13" t="s">
        <v>143</v>
      </c>
      <c r="K520" s="13"/>
      <c r="L520" s="13" t="s">
        <v>167</v>
      </c>
      <c r="M520" s="13" t="s">
        <v>193</v>
      </c>
      <c r="N520" s="13" t="s">
        <v>22</v>
      </c>
      <c r="O520" s="13" t="s">
        <v>23</v>
      </c>
      <c r="P520" s="18" t="s">
        <v>147</v>
      </c>
      <c r="Q520" s="19">
        <v>1.0</v>
      </c>
      <c r="R520" s="20">
        <v>0.0833333333333333</v>
      </c>
      <c r="S520" s="21">
        <v>24.0</v>
      </c>
      <c r="T520" s="21">
        <v>24.0</v>
      </c>
      <c r="U520" s="22">
        <v>247489.0</v>
      </c>
      <c r="V520" s="21">
        <v>4949.779999999998</v>
      </c>
      <c r="W520" s="13">
        <v>1484.0</v>
      </c>
      <c r="X520" s="13">
        <v>1.0</v>
      </c>
      <c r="Y520" s="13">
        <v>10.0</v>
      </c>
      <c r="Z520" s="13">
        <v>10.0</v>
      </c>
      <c r="AA520" s="13">
        <v>2.0</v>
      </c>
      <c r="AB520" s="13">
        <v>1.0</v>
      </c>
      <c r="AC520" s="21">
        <v>0.0</v>
      </c>
      <c r="AD520" s="21">
        <v>0.0</v>
      </c>
      <c r="AE520" s="13">
        <v>0.0</v>
      </c>
      <c r="AF520" s="13">
        <v>0.0</v>
      </c>
      <c r="AG520" s="13">
        <v>0.0</v>
      </c>
      <c r="AH520" s="13" t="b">
        <v>0</v>
      </c>
      <c r="AI520" s="13">
        <v>28.0</v>
      </c>
      <c r="AJ520" s="13" t="s">
        <v>194</v>
      </c>
      <c r="AK520" s="23" t="s">
        <v>1574</v>
      </c>
      <c r="AL520" s="13" t="s">
        <v>528</v>
      </c>
      <c r="AM520" s="18" t="s">
        <v>151</v>
      </c>
    </row>
    <row r="521" ht="14.25" customHeight="1">
      <c r="A521" s="13" t="s">
        <v>1575</v>
      </c>
      <c r="B521" s="14">
        <v>42255.0</v>
      </c>
      <c r="C521" s="15">
        <v>2015.0</v>
      </c>
      <c r="D521" s="15" t="s">
        <v>139</v>
      </c>
      <c r="E521" s="16">
        <v>9.0</v>
      </c>
      <c r="F521" s="13" t="s">
        <v>140</v>
      </c>
      <c r="G521" s="13" t="s">
        <v>141</v>
      </c>
      <c r="H521" s="13" t="s">
        <v>1576</v>
      </c>
      <c r="I521" s="17" t="s">
        <v>107</v>
      </c>
      <c r="J521" s="13" t="s">
        <v>143</v>
      </c>
      <c r="K521" s="13" t="s">
        <v>663</v>
      </c>
      <c r="L521" s="13" t="s">
        <v>144</v>
      </c>
      <c r="M521" s="13" t="s">
        <v>193</v>
      </c>
      <c r="N521" s="13" t="s">
        <v>22</v>
      </c>
      <c r="O521" s="13" t="s">
        <v>23</v>
      </c>
      <c r="P521" s="18" t="s">
        <v>147</v>
      </c>
      <c r="Q521" s="19">
        <v>1.0</v>
      </c>
      <c r="R521" s="20">
        <v>0.22580645161290322</v>
      </c>
      <c r="S521" s="21">
        <v>24.0</v>
      </c>
      <c r="T521" s="21">
        <v>24.0</v>
      </c>
      <c r="U521" s="22">
        <v>864043.0</v>
      </c>
      <c r="V521" s="21">
        <v>46825.55612903225</v>
      </c>
      <c r="W521" s="13">
        <v>5181.0</v>
      </c>
      <c r="X521" s="13">
        <v>1.0</v>
      </c>
      <c r="Y521" s="13">
        <v>10.0</v>
      </c>
      <c r="Z521" s="13">
        <v>10.0</v>
      </c>
      <c r="AA521" s="13">
        <v>2.0</v>
      </c>
      <c r="AB521" s="13">
        <v>1.0</v>
      </c>
      <c r="AC521" s="21">
        <v>0.0</v>
      </c>
      <c r="AD521" s="21">
        <v>0.0</v>
      </c>
      <c r="AE521" s="13">
        <v>0.0</v>
      </c>
      <c r="AF521" s="13">
        <v>0.0</v>
      </c>
      <c r="AG521" s="13">
        <v>0.0</v>
      </c>
      <c r="AH521" s="13" t="b">
        <v>0</v>
      </c>
      <c r="AI521" s="13">
        <v>30.0</v>
      </c>
      <c r="AJ521" s="13" t="s">
        <v>169</v>
      </c>
      <c r="AK521" s="23" t="s">
        <v>1577</v>
      </c>
      <c r="AL521" s="13" t="s">
        <v>528</v>
      </c>
      <c r="AM521" s="18" t="s">
        <v>151</v>
      </c>
    </row>
    <row r="522" ht="14.25" customHeight="1">
      <c r="A522" s="13" t="s">
        <v>1578</v>
      </c>
      <c r="B522" s="14">
        <v>42209.0</v>
      </c>
      <c r="C522" s="15">
        <v>2015.0</v>
      </c>
      <c r="D522" s="15" t="s">
        <v>139</v>
      </c>
      <c r="E522" s="16">
        <v>7.0</v>
      </c>
      <c r="F522" s="13" t="s">
        <v>140</v>
      </c>
      <c r="G522" s="13" t="s">
        <v>141</v>
      </c>
      <c r="H522" s="13" t="s">
        <v>1579</v>
      </c>
      <c r="I522" s="17" t="s">
        <v>107</v>
      </c>
      <c r="J522" s="13" t="s">
        <v>143</v>
      </c>
      <c r="K522" s="13"/>
      <c r="L522" s="13" t="s">
        <v>144</v>
      </c>
      <c r="M522" s="13" t="s">
        <v>193</v>
      </c>
      <c r="N522" s="13" t="s">
        <v>1275</v>
      </c>
      <c r="O522" s="13" t="s">
        <v>1580</v>
      </c>
      <c r="P522" s="18" t="s">
        <v>147</v>
      </c>
      <c r="Q522" s="19">
        <v>1.0</v>
      </c>
      <c r="R522" s="20">
        <v>0.333333333333333</v>
      </c>
      <c r="S522" s="21">
        <v>23.0</v>
      </c>
      <c r="T522" s="21">
        <v>23.0</v>
      </c>
      <c r="U522" s="22">
        <v>477967.01</v>
      </c>
      <c r="V522" s="21">
        <v>36644.13743333329</v>
      </c>
      <c r="W522" s="13">
        <v>2571.0</v>
      </c>
      <c r="X522" s="13">
        <v>1.0</v>
      </c>
      <c r="Y522" s="13">
        <v>8.0</v>
      </c>
      <c r="Z522" s="13">
        <v>10.0</v>
      </c>
      <c r="AA522" s="13">
        <v>3.0</v>
      </c>
      <c r="AB522" s="13">
        <v>1.0</v>
      </c>
      <c r="AC522" s="21">
        <v>0.0</v>
      </c>
      <c r="AD522" s="21">
        <v>0.0</v>
      </c>
      <c r="AE522" s="13">
        <v>0.0</v>
      </c>
      <c r="AF522" s="13">
        <v>0.0</v>
      </c>
      <c r="AG522" s="13">
        <v>0.0</v>
      </c>
      <c r="AH522" s="13" t="b">
        <v>0</v>
      </c>
      <c r="AI522" s="13">
        <v>105.0</v>
      </c>
      <c r="AJ522" s="13" t="s">
        <v>180</v>
      </c>
      <c r="AK522" s="23" t="s">
        <v>1581</v>
      </c>
      <c r="AL522" s="13" t="s">
        <v>150</v>
      </c>
      <c r="AM522" s="18" t="s">
        <v>151</v>
      </c>
    </row>
    <row r="523" ht="14.25" customHeight="1">
      <c r="A523" s="13" t="s">
        <v>1582</v>
      </c>
      <c r="B523" s="14">
        <v>42219.0</v>
      </c>
      <c r="C523" s="15">
        <v>2015.0</v>
      </c>
      <c r="D523" s="15" t="s">
        <v>139</v>
      </c>
      <c r="E523" s="16">
        <v>8.0</v>
      </c>
      <c r="F523" s="13" t="s">
        <v>140</v>
      </c>
      <c r="G523" s="13" t="s">
        <v>141</v>
      </c>
      <c r="H523" s="13" t="s">
        <v>1583</v>
      </c>
      <c r="I523" s="17" t="s">
        <v>107</v>
      </c>
      <c r="J523" s="13" t="s">
        <v>143</v>
      </c>
      <c r="K523" s="13"/>
      <c r="L523" s="13" t="s">
        <v>144</v>
      </c>
      <c r="M523" s="13" t="s">
        <v>193</v>
      </c>
      <c r="N523" s="13" t="s">
        <v>22</v>
      </c>
      <c r="O523" s="13" t="s">
        <v>1584</v>
      </c>
      <c r="P523" s="18" t="s">
        <v>147</v>
      </c>
      <c r="Q523" s="19">
        <v>1.0</v>
      </c>
      <c r="R523" s="20">
        <v>0.32</v>
      </c>
      <c r="S523" s="21">
        <v>23.0</v>
      </c>
      <c r="T523" s="21">
        <v>23.0</v>
      </c>
      <c r="U523" s="22">
        <v>240818.0</v>
      </c>
      <c r="V523" s="21">
        <v>17724.2048</v>
      </c>
      <c r="W523" s="13">
        <v>1444.0</v>
      </c>
      <c r="X523" s="13">
        <v>1.0</v>
      </c>
      <c r="Y523" s="13">
        <v>10.0</v>
      </c>
      <c r="Z523" s="13">
        <v>10.0</v>
      </c>
      <c r="AA523" s="13">
        <v>1.0</v>
      </c>
      <c r="AB523" s="13">
        <v>1.0</v>
      </c>
      <c r="AC523" s="21">
        <v>0.0</v>
      </c>
      <c r="AD523" s="21">
        <v>0.0</v>
      </c>
      <c r="AE523" s="13">
        <v>0.0</v>
      </c>
      <c r="AF523" s="13">
        <v>0.0</v>
      </c>
      <c r="AG523" s="13">
        <v>0.0</v>
      </c>
      <c r="AH523" s="13" t="b">
        <v>0</v>
      </c>
      <c r="AI523" s="13">
        <v>82.0</v>
      </c>
      <c r="AJ523" s="13" t="s">
        <v>169</v>
      </c>
      <c r="AK523" s="23" t="s">
        <v>1585</v>
      </c>
      <c r="AL523" s="13" t="s">
        <v>150</v>
      </c>
      <c r="AM523" s="18" t="s">
        <v>151</v>
      </c>
    </row>
    <row r="524" ht="14.25" customHeight="1">
      <c r="A524" s="13" t="s">
        <v>1582</v>
      </c>
      <c r="B524" s="14">
        <v>42219.0</v>
      </c>
      <c r="C524" s="15">
        <v>2015.0</v>
      </c>
      <c r="D524" s="15" t="s">
        <v>139</v>
      </c>
      <c r="E524" s="16">
        <v>8.0</v>
      </c>
      <c r="F524" s="13" t="s">
        <v>153</v>
      </c>
      <c r="G524" s="13" t="s">
        <v>154</v>
      </c>
      <c r="H524" s="13" t="s">
        <v>1583</v>
      </c>
      <c r="I524" s="17" t="s">
        <v>107</v>
      </c>
      <c r="J524" s="13" t="s">
        <v>143</v>
      </c>
      <c r="K524" s="13"/>
      <c r="L524" s="13" t="s">
        <v>144</v>
      </c>
      <c r="M524" s="13" t="s">
        <v>193</v>
      </c>
      <c r="N524" s="13" t="s">
        <v>22</v>
      </c>
      <c r="O524" s="13" t="s">
        <v>1584</v>
      </c>
      <c r="P524" s="18" t="s">
        <v>147</v>
      </c>
      <c r="Q524" s="19">
        <v>1.0</v>
      </c>
      <c r="R524" s="20">
        <v>0.32</v>
      </c>
      <c r="S524" s="21">
        <v>23.0</v>
      </c>
      <c r="T524" s="21">
        <v>23.0</v>
      </c>
      <c r="U524" s="22">
        <v>240818.0</v>
      </c>
      <c r="V524" s="21">
        <v>17724.2048</v>
      </c>
      <c r="W524" s="13">
        <v>1444.0</v>
      </c>
      <c r="X524" s="13">
        <v>1.0</v>
      </c>
      <c r="Y524" s="13">
        <v>10.0</v>
      </c>
      <c r="Z524" s="13">
        <v>10.0</v>
      </c>
      <c r="AA524" s="13">
        <v>1.0</v>
      </c>
      <c r="AB524" s="13">
        <v>1.0</v>
      </c>
      <c r="AC524" s="21">
        <v>0.0</v>
      </c>
      <c r="AD524" s="21">
        <v>0.0</v>
      </c>
      <c r="AE524" s="13">
        <v>0.0</v>
      </c>
      <c r="AF524" s="13">
        <v>0.0</v>
      </c>
      <c r="AG524" s="13">
        <v>0.0</v>
      </c>
      <c r="AH524" s="13" t="b">
        <v>0</v>
      </c>
      <c r="AI524" s="13">
        <v>82.0</v>
      </c>
      <c r="AJ524" s="13" t="s">
        <v>169</v>
      </c>
      <c r="AK524" s="23" t="s">
        <v>1585</v>
      </c>
      <c r="AL524" s="13" t="s">
        <v>150</v>
      </c>
      <c r="AM524" s="18" t="s">
        <v>151</v>
      </c>
    </row>
    <row r="525" ht="14.25" customHeight="1">
      <c r="A525" s="13" t="s">
        <v>1586</v>
      </c>
      <c r="B525" s="14">
        <v>42276.0</v>
      </c>
      <c r="C525" s="15">
        <v>2015.0</v>
      </c>
      <c r="D525" s="15" t="s">
        <v>139</v>
      </c>
      <c r="E525" s="16">
        <v>9.0</v>
      </c>
      <c r="F525" s="13" t="s">
        <v>203</v>
      </c>
      <c r="G525" s="13" t="s">
        <v>204</v>
      </c>
      <c r="H525" s="13" t="s">
        <v>1587</v>
      </c>
      <c r="I525" s="17" t="s">
        <v>107</v>
      </c>
      <c r="J525" s="13" t="s">
        <v>594</v>
      </c>
      <c r="K525" s="13" t="s">
        <v>1588</v>
      </c>
      <c r="L525" s="13" t="s">
        <v>1542</v>
      </c>
      <c r="M525" s="13" t="s">
        <v>193</v>
      </c>
      <c r="N525" s="13" t="s">
        <v>1589</v>
      </c>
      <c r="O525" s="13" t="s">
        <v>1590</v>
      </c>
      <c r="P525" s="18" t="s">
        <v>147</v>
      </c>
      <c r="Q525" s="19">
        <v>1.0</v>
      </c>
      <c r="R525" s="20">
        <v>0.05</v>
      </c>
      <c r="S525" s="21">
        <v>33.0</v>
      </c>
      <c r="T525" s="21">
        <v>33.0</v>
      </c>
      <c r="U525" s="22">
        <v>204750.0</v>
      </c>
      <c r="V525" s="21">
        <v>3378.375</v>
      </c>
      <c r="W525" s="13">
        <v>1638.0</v>
      </c>
      <c r="X525" s="13">
        <v>1.0</v>
      </c>
      <c r="Y525" s="13">
        <v>10.0</v>
      </c>
      <c r="Z525" s="13">
        <v>10.0</v>
      </c>
      <c r="AA525" s="13">
        <v>1.0</v>
      </c>
      <c r="AB525" s="13">
        <v>1.0</v>
      </c>
      <c r="AC525" s="21">
        <v>0.0</v>
      </c>
      <c r="AD525" s="21">
        <v>10.0</v>
      </c>
      <c r="AE525" s="13">
        <v>0.0</v>
      </c>
      <c r="AF525" s="13">
        <v>1.0</v>
      </c>
      <c r="AG525" s="13">
        <v>0.0</v>
      </c>
      <c r="AH525" s="13" t="b">
        <v>0</v>
      </c>
      <c r="AI525" s="13">
        <v>95.0</v>
      </c>
      <c r="AJ525" s="13" t="s">
        <v>194</v>
      </c>
      <c r="AK525" s="23" t="s">
        <v>1591</v>
      </c>
      <c r="AL525" s="13" t="s">
        <v>528</v>
      </c>
      <c r="AM525" s="18" t="s">
        <v>151</v>
      </c>
    </row>
    <row r="526" ht="14.25" customHeight="1">
      <c r="A526" s="13" t="s">
        <v>1592</v>
      </c>
      <c r="B526" s="14">
        <v>42255.0</v>
      </c>
      <c r="C526" s="15">
        <v>2015.0</v>
      </c>
      <c r="D526" s="15" t="s">
        <v>139</v>
      </c>
      <c r="E526" s="16">
        <v>9.0</v>
      </c>
      <c r="F526" s="13" t="s">
        <v>153</v>
      </c>
      <c r="G526" s="13" t="s">
        <v>154</v>
      </c>
      <c r="H526" s="13" t="s">
        <v>1593</v>
      </c>
      <c r="I526" s="17" t="s">
        <v>107</v>
      </c>
      <c r="J526" s="13" t="s">
        <v>143</v>
      </c>
      <c r="K526" s="13"/>
      <c r="L526" s="13" t="s">
        <v>144</v>
      </c>
      <c r="M526" s="13" t="s">
        <v>193</v>
      </c>
      <c r="N526" s="13" t="s">
        <v>22</v>
      </c>
      <c r="O526" s="13" t="s">
        <v>1594</v>
      </c>
      <c r="P526" s="18" t="s">
        <v>147</v>
      </c>
      <c r="Q526" s="19">
        <v>1.0</v>
      </c>
      <c r="R526" s="20">
        <v>0.1</v>
      </c>
      <c r="S526" s="21">
        <v>23.0</v>
      </c>
      <c r="T526" s="21">
        <v>23.0</v>
      </c>
      <c r="U526" s="22">
        <v>123244.0</v>
      </c>
      <c r="V526" s="21">
        <v>2834.6120000000005</v>
      </c>
      <c r="W526" s="13">
        <v>739.0</v>
      </c>
      <c r="X526" s="13">
        <v>1.0</v>
      </c>
      <c r="Y526" s="13">
        <v>10.0</v>
      </c>
      <c r="Z526" s="13">
        <v>10.0</v>
      </c>
      <c r="AA526" s="13">
        <v>1.0</v>
      </c>
      <c r="AB526" s="13">
        <v>1.0</v>
      </c>
      <c r="AC526" s="21">
        <v>0.0</v>
      </c>
      <c r="AD526" s="21">
        <v>0.0</v>
      </c>
      <c r="AE526" s="13">
        <v>0.0</v>
      </c>
      <c r="AF526" s="13">
        <v>0.0</v>
      </c>
      <c r="AG526" s="13">
        <v>0.0</v>
      </c>
      <c r="AH526" s="13" t="b">
        <v>0</v>
      </c>
      <c r="AI526" s="13">
        <v>53.0</v>
      </c>
      <c r="AJ526" s="13" t="s">
        <v>169</v>
      </c>
      <c r="AK526" s="23" t="s">
        <v>1595</v>
      </c>
      <c r="AL526" s="13" t="s">
        <v>528</v>
      </c>
      <c r="AM526" s="18" t="s">
        <v>151</v>
      </c>
    </row>
    <row r="527" ht="14.25" customHeight="1">
      <c r="A527" s="13" t="s">
        <v>1596</v>
      </c>
      <c r="B527" s="14">
        <v>42251.0</v>
      </c>
      <c r="C527" s="15">
        <v>2015.0</v>
      </c>
      <c r="D527" s="15" t="s">
        <v>139</v>
      </c>
      <c r="E527" s="16">
        <v>9.0</v>
      </c>
      <c r="F527" s="13" t="s">
        <v>140</v>
      </c>
      <c r="G527" s="13" t="s">
        <v>141</v>
      </c>
      <c r="H527" s="13" t="s">
        <v>1597</v>
      </c>
      <c r="I527" s="17" t="s">
        <v>107</v>
      </c>
      <c r="J527" s="13" t="s">
        <v>143</v>
      </c>
      <c r="K527" s="13" t="s">
        <v>663</v>
      </c>
      <c r="L527" s="13" t="s">
        <v>144</v>
      </c>
      <c r="M527" s="13" t="s">
        <v>193</v>
      </c>
      <c r="N527" s="13" t="s">
        <v>1496</v>
      </c>
      <c r="O527" s="13" t="s">
        <v>1594</v>
      </c>
      <c r="P527" s="18" t="s">
        <v>147</v>
      </c>
      <c r="Q527" s="19">
        <v>3.0</v>
      </c>
      <c r="R527" s="20">
        <v>0.13</v>
      </c>
      <c r="S527" s="21">
        <v>38.0</v>
      </c>
      <c r="T527" s="21">
        <v>114.0</v>
      </c>
      <c r="U527" s="22">
        <v>720228.97</v>
      </c>
      <c r="V527" s="21">
        <v>106737.93335399998</v>
      </c>
      <c r="W527" s="13">
        <v>3013.0</v>
      </c>
      <c r="X527" s="13">
        <v>1.0</v>
      </c>
      <c r="Y527" s="13">
        <v>10.0</v>
      </c>
      <c r="Z527" s="13">
        <v>10.0</v>
      </c>
      <c r="AA527" s="13">
        <v>6.0</v>
      </c>
      <c r="AB527" s="13">
        <v>1.0</v>
      </c>
      <c r="AC527" s="21">
        <v>0.0</v>
      </c>
      <c r="AD527" s="21">
        <v>10.0</v>
      </c>
      <c r="AE527" s="13">
        <v>0.0</v>
      </c>
      <c r="AF527" s="13">
        <v>1.0</v>
      </c>
      <c r="AG527" s="13">
        <v>0.0</v>
      </c>
      <c r="AH527" s="13" t="b">
        <v>0</v>
      </c>
      <c r="AI527" s="13">
        <v>86.0</v>
      </c>
      <c r="AJ527" s="13" t="s">
        <v>194</v>
      </c>
      <c r="AK527" s="23" t="s">
        <v>1598</v>
      </c>
      <c r="AL527" s="13" t="s">
        <v>528</v>
      </c>
      <c r="AM527" s="18" t="s">
        <v>151</v>
      </c>
    </row>
    <row r="528" ht="14.25" customHeight="1">
      <c r="A528" s="13" t="s">
        <v>1596</v>
      </c>
      <c r="B528" s="14">
        <v>42251.0</v>
      </c>
      <c r="C528" s="15">
        <v>2015.0</v>
      </c>
      <c r="D528" s="15" t="s">
        <v>139</v>
      </c>
      <c r="E528" s="16">
        <v>9.0</v>
      </c>
      <c r="F528" s="13" t="s">
        <v>185</v>
      </c>
      <c r="G528" s="13" t="s">
        <v>186</v>
      </c>
      <c r="H528" s="13" t="s">
        <v>1597</v>
      </c>
      <c r="I528" s="17" t="s">
        <v>107</v>
      </c>
      <c r="J528" s="13" t="s">
        <v>143</v>
      </c>
      <c r="K528" s="13" t="s">
        <v>663</v>
      </c>
      <c r="L528" s="13" t="s">
        <v>144</v>
      </c>
      <c r="M528" s="13" t="s">
        <v>193</v>
      </c>
      <c r="N528" s="13" t="s">
        <v>1496</v>
      </c>
      <c r="O528" s="13" t="s">
        <v>1594</v>
      </c>
      <c r="P528" s="18" t="s">
        <v>147</v>
      </c>
      <c r="Q528" s="19">
        <v>3.0</v>
      </c>
      <c r="R528" s="20">
        <v>0.05</v>
      </c>
      <c r="S528" s="21">
        <v>34.0</v>
      </c>
      <c r="T528" s="21">
        <v>102.0</v>
      </c>
      <c r="U528" s="22">
        <v>720228.97</v>
      </c>
      <c r="V528" s="21">
        <v>36731.67747</v>
      </c>
      <c r="W528" s="13">
        <v>3013.0</v>
      </c>
      <c r="X528" s="13">
        <v>1.0</v>
      </c>
      <c r="Y528" s="13">
        <v>10.0</v>
      </c>
      <c r="Z528" s="13">
        <v>10.0</v>
      </c>
      <c r="AA528" s="13">
        <v>2.0</v>
      </c>
      <c r="AB528" s="13">
        <v>1.0</v>
      </c>
      <c r="AC528" s="21">
        <v>0.0</v>
      </c>
      <c r="AD528" s="21">
        <v>10.0</v>
      </c>
      <c r="AE528" s="13">
        <v>0.0</v>
      </c>
      <c r="AF528" s="13">
        <v>1.0</v>
      </c>
      <c r="AG528" s="13">
        <v>0.0</v>
      </c>
      <c r="AH528" s="13" t="b">
        <v>0</v>
      </c>
      <c r="AI528" s="13">
        <v>86.0</v>
      </c>
      <c r="AJ528" s="13" t="s">
        <v>194</v>
      </c>
      <c r="AK528" s="23" t="s">
        <v>1598</v>
      </c>
      <c r="AL528" s="13" t="s">
        <v>528</v>
      </c>
      <c r="AM528" s="18" t="s">
        <v>151</v>
      </c>
    </row>
    <row r="529" ht="14.25" customHeight="1">
      <c r="A529" s="13" t="s">
        <v>1599</v>
      </c>
      <c r="B529" s="14">
        <v>42270.0</v>
      </c>
      <c r="C529" s="15">
        <v>2015.0</v>
      </c>
      <c r="D529" s="15" t="s">
        <v>139</v>
      </c>
      <c r="E529" s="16">
        <v>9.0</v>
      </c>
      <c r="F529" s="13" t="s">
        <v>140</v>
      </c>
      <c r="G529" s="13" t="s">
        <v>141</v>
      </c>
      <c r="H529" s="13" t="s">
        <v>1600</v>
      </c>
      <c r="I529" s="17" t="s">
        <v>107</v>
      </c>
      <c r="J529" s="13" t="s">
        <v>525</v>
      </c>
      <c r="K529" s="13" t="s">
        <v>756</v>
      </c>
      <c r="L529" s="13" t="s">
        <v>144</v>
      </c>
      <c r="M529" s="13" t="s">
        <v>193</v>
      </c>
      <c r="N529" s="13" t="s">
        <v>757</v>
      </c>
      <c r="O529" s="13" t="s">
        <v>1601</v>
      </c>
      <c r="P529" s="18" t="s">
        <v>147</v>
      </c>
      <c r="Q529" s="19">
        <v>3.0</v>
      </c>
      <c r="R529" s="20">
        <v>1.0</v>
      </c>
      <c r="S529" s="21">
        <v>44.0</v>
      </c>
      <c r="T529" s="21">
        <v>132.0</v>
      </c>
      <c r="U529" s="22">
        <v>101187.04</v>
      </c>
      <c r="V529" s="21">
        <v>133566.8928</v>
      </c>
      <c r="W529" s="13">
        <v>541.0</v>
      </c>
      <c r="X529" s="13">
        <v>1.0</v>
      </c>
      <c r="Y529" s="13">
        <v>10.0</v>
      </c>
      <c r="Z529" s="13">
        <v>10.0</v>
      </c>
      <c r="AA529" s="13">
        <v>2.0</v>
      </c>
      <c r="AB529" s="13">
        <v>10.0</v>
      </c>
      <c r="AC529" s="21">
        <v>0.0</v>
      </c>
      <c r="AD529" s="21">
        <v>10.0</v>
      </c>
      <c r="AE529" s="13">
        <v>1.0</v>
      </c>
      <c r="AF529" s="13">
        <v>1.0</v>
      </c>
      <c r="AG529" s="13">
        <v>1.0</v>
      </c>
      <c r="AH529" s="13" t="b">
        <v>0</v>
      </c>
      <c r="AI529" s="13">
        <v>23.0</v>
      </c>
      <c r="AJ529" s="13" t="s">
        <v>194</v>
      </c>
      <c r="AK529" s="23" t="s">
        <v>1602</v>
      </c>
      <c r="AL529" s="13" t="s">
        <v>528</v>
      </c>
      <c r="AM529" s="18" t="s">
        <v>151</v>
      </c>
    </row>
    <row r="530" ht="14.25" customHeight="1">
      <c r="A530" s="13" t="s">
        <v>1603</v>
      </c>
      <c r="B530" s="14">
        <v>42252.0</v>
      </c>
      <c r="C530" s="15">
        <v>2015.0</v>
      </c>
      <c r="D530" s="15" t="s">
        <v>139</v>
      </c>
      <c r="E530" s="16">
        <v>9.0</v>
      </c>
      <c r="F530" s="13" t="s">
        <v>153</v>
      </c>
      <c r="G530" s="13" t="s">
        <v>154</v>
      </c>
      <c r="H530" s="13" t="s">
        <v>1604</v>
      </c>
      <c r="I530" s="17" t="s">
        <v>107</v>
      </c>
      <c r="J530" s="13" t="s">
        <v>143</v>
      </c>
      <c r="K530" s="13" t="s">
        <v>663</v>
      </c>
      <c r="L530" s="13" t="s">
        <v>144</v>
      </c>
      <c r="M530" s="13" t="s">
        <v>168</v>
      </c>
      <c r="N530" s="13" t="s">
        <v>2</v>
      </c>
      <c r="O530" s="13" t="s">
        <v>1605</v>
      </c>
      <c r="P530" s="18" t="s">
        <v>147</v>
      </c>
      <c r="Q530" s="19">
        <v>3.0</v>
      </c>
      <c r="R530" s="20">
        <v>0.35</v>
      </c>
      <c r="S530" s="21">
        <v>54.0</v>
      </c>
      <c r="T530" s="21">
        <v>162.0</v>
      </c>
      <c r="U530" s="22">
        <v>300106.0</v>
      </c>
      <c r="V530" s="21">
        <v>170160.10199999998</v>
      </c>
      <c r="W530" s="13">
        <v>1488.0</v>
      </c>
      <c r="X530" s="13">
        <v>9.0</v>
      </c>
      <c r="Y530" s="13">
        <v>10.0</v>
      </c>
      <c r="Z530" s="13">
        <v>10.0</v>
      </c>
      <c r="AA530" s="13">
        <v>4.0</v>
      </c>
      <c r="AB530" s="13">
        <v>1.0</v>
      </c>
      <c r="AC530" s="21">
        <v>0.0</v>
      </c>
      <c r="AD530" s="21">
        <v>20.0</v>
      </c>
      <c r="AE530" s="13">
        <v>0.0</v>
      </c>
      <c r="AF530" s="13">
        <v>2.0</v>
      </c>
      <c r="AG530" s="13">
        <v>0.0</v>
      </c>
      <c r="AH530" s="13" t="b">
        <v>0</v>
      </c>
      <c r="AI530" s="13">
        <v>2.0</v>
      </c>
      <c r="AJ530" s="13" t="s">
        <v>194</v>
      </c>
      <c r="AK530" s="23" t="s">
        <v>1606</v>
      </c>
      <c r="AL530" s="13" t="s">
        <v>528</v>
      </c>
      <c r="AM530" s="18" t="s">
        <v>151</v>
      </c>
    </row>
    <row r="531" ht="14.25" customHeight="1">
      <c r="A531" s="13" t="s">
        <v>1607</v>
      </c>
      <c r="B531" s="14">
        <v>42251.0</v>
      </c>
      <c r="C531" s="15">
        <v>2015.0</v>
      </c>
      <c r="D531" s="15" t="s">
        <v>139</v>
      </c>
      <c r="E531" s="16">
        <v>9.0</v>
      </c>
      <c r="F531" s="13" t="s">
        <v>153</v>
      </c>
      <c r="G531" s="13" t="s">
        <v>154</v>
      </c>
      <c r="H531" s="13" t="s">
        <v>1608</v>
      </c>
      <c r="I531" s="17" t="s">
        <v>107</v>
      </c>
      <c r="J531" s="13" t="s">
        <v>143</v>
      </c>
      <c r="K531" s="13"/>
      <c r="L531" s="13" t="s">
        <v>144</v>
      </c>
      <c r="M531" s="13" t="s">
        <v>145</v>
      </c>
      <c r="N531" s="13" t="s">
        <v>4</v>
      </c>
      <c r="O531" s="13" t="s">
        <v>1605</v>
      </c>
      <c r="P531" s="18" t="s">
        <v>147</v>
      </c>
      <c r="Q531" s="19">
        <v>1.0</v>
      </c>
      <c r="R531" s="20">
        <v>0.4</v>
      </c>
      <c r="S531" s="21">
        <v>31.0</v>
      </c>
      <c r="T531" s="21">
        <v>31.0</v>
      </c>
      <c r="U531" s="22">
        <v>22400.0</v>
      </c>
      <c r="V531" s="21">
        <v>2777.6</v>
      </c>
      <c r="W531" s="13">
        <v>0.0</v>
      </c>
      <c r="X531" s="13">
        <v>6.0</v>
      </c>
      <c r="Y531" s="13">
        <v>10.0</v>
      </c>
      <c r="Z531" s="13">
        <v>10.0</v>
      </c>
      <c r="AA531" s="13">
        <v>4.0</v>
      </c>
      <c r="AB531" s="13">
        <v>1.0</v>
      </c>
      <c r="AC531" s="21">
        <v>0.0</v>
      </c>
      <c r="AD531" s="21">
        <v>0.0</v>
      </c>
      <c r="AE531" s="13">
        <v>0.0</v>
      </c>
      <c r="AF531" s="13">
        <v>0.0</v>
      </c>
      <c r="AG531" s="13">
        <v>0.0</v>
      </c>
      <c r="AH531" s="13" t="b">
        <v>0</v>
      </c>
      <c r="AI531" s="13">
        <v>5.0</v>
      </c>
      <c r="AJ531" s="13" t="s">
        <v>194</v>
      </c>
      <c r="AK531" s="23" t="s">
        <v>1609</v>
      </c>
      <c r="AL531" s="13" t="s">
        <v>528</v>
      </c>
      <c r="AM531" s="18" t="s">
        <v>151</v>
      </c>
    </row>
    <row r="532" ht="14.25" customHeight="1">
      <c r="A532" s="13" t="s">
        <v>1610</v>
      </c>
      <c r="B532" s="14">
        <v>42251.0</v>
      </c>
      <c r="C532" s="15">
        <v>2015.0</v>
      </c>
      <c r="D532" s="15" t="s">
        <v>139</v>
      </c>
      <c r="E532" s="16">
        <v>9.0</v>
      </c>
      <c r="F532" s="13" t="s">
        <v>153</v>
      </c>
      <c r="G532" s="13" t="s">
        <v>154</v>
      </c>
      <c r="H532" s="13" t="s">
        <v>1611</v>
      </c>
      <c r="I532" s="17" t="s">
        <v>107</v>
      </c>
      <c r="J532" s="13" t="s">
        <v>143</v>
      </c>
      <c r="K532" s="13" t="s">
        <v>663</v>
      </c>
      <c r="L532" s="13" t="s">
        <v>144</v>
      </c>
      <c r="M532" s="13" t="s">
        <v>193</v>
      </c>
      <c r="N532" s="13" t="s">
        <v>1302</v>
      </c>
      <c r="O532" s="13" t="s">
        <v>1612</v>
      </c>
      <c r="P532" s="18" t="s">
        <v>147</v>
      </c>
      <c r="Q532" s="19">
        <v>1.0</v>
      </c>
      <c r="R532" s="20">
        <v>0.25</v>
      </c>
      <c r="S532" s="21">
        <v>25.0</v>
      </c>
      <c r="T532" s="21">
        <v>25.0</v>
      </c>
      <c r="U532" s="22">
        <v>943312.0</v>
      </c>
      <c r="V532" s="21">
        <v>58957.0</v>
      </c>
      <c r="W532" s="13">
        <v>7202.0</v>
      </c>
      <c r="X532" s="13">
        <v>1.0</v>
      </c>
      <c r="Y532" s="13">
        <v>10.0</v>
      </c>
      <c r="Z532" s="13">
        <v>10.0</v>
      </c>
      <c r="AA532" s="13">
        <v>3.0</v>
      </c>
      <c r="AB532" s="13">
        <v>1.0</v>
      </c>
      <c r="AC532" s="21">
        <v>0.0</v>
      </c>
      <c r="AD532" s="21">
        <v>0.0</v>
      </c>
      <c r="AE532" s="13">
        <v>0.0</v>
      </c>
      <c r="AF532" s="13">
        <v>0.0</v>
      </c>
      <c r="AG532" s="13">
        <v>0.0</v>
      </c>
      <c r="AH532" s="13" t="b">
        <v>0</v>
      </c>
      <c r="AI532" s="13"/>
      <c r="AJ532" s="13" t="s">
        <v>194</v>
      </c>
      <c r="AK532" s="23" t="s">
        <v>1613</v>
      </c>
      <c r="AL532" s="13" t="s">
        <v>528</v>
      </c>
      <c r="AM532" s="18" t="s">
        <v>151</v>
      </c>
    </row>
    <row r="533" ht="14.25" customHeight="1">
      <c r="A533" s="13" t="s">
        <v>1610</v>
      </c>
      <c r="B533" s="14">
        <v>42251.0</v>
      </c>
      <c r="C533" s="15">
        <v>2015.0</v>
      </c>
      <c r="D533" s="15" t="s">
        <v>139</v>
      </c>
      <c r="E533" s="16">
        <v>9.0</v>
      </c>
      <c r="F533" s="13" t="s">
        <v>185</v>
      </c>
      <c r="G533" s="13" t="s">
        <v>186</v>
      </c>
      <c r="H533" s="13" t="s">
        <v>1611</v>
      </c>
      <c r="I533" s="17" t="s">
        <v>107</v>
      </c>
      <c r="J533" s="13" t="s">
        <v>143</v>
      </c>
      <c r="K533" s="13" t="s">
        <v>663</v>
      </c>
      <c r="L533" s="13" t="s">
        <v>144</v>
      </c>
      <c r="M533" s="13" t="s">
        <v>193</v>
      </c>
      <c r="N533" s="13" t="s">
        <v>1302</v>
      </c>
      <c r="O533" s="13" t="s">
        <v>1612</v>
      </c>
      <c r="P533" s="18" t="s">
        <v>147</v>
      </c>
      <c r="Q533" s="19">
        <v>1.0</v>
      </c>
      <c r="R533" s="20">
        <v>0.0833333333333333</v>
      </c>
      <c r="S533" s="21">
        <v>23.0</v>
      </c>
      <c r="T533" s="21">
        <v>23.0</v>
      </c>
      <c r="U533" s="22">
        <v>943312.0</v>
      </c>
      <c r="V533" s="21">
        <v>18080.14666666666</v>
      </c>
      <c r="W533" s="13">
        <v>7202.0</v>
      </c>
      <c r="X533" s="13">
        <v>1.0</v>
      </c>
      <c r="Y533" s="13">
        <v>10.0</v>
      </c>
      <c r="Z533" s="13">
        <v>10.0</v>
      </c>
      <c r="AA533" s="13">
        <v>1.0</v>
      </c>
      <c r="AB533" s="13">
        <v>1.0</v>
      </c>
      <c r="AC533" s="21">
        <v>0.0</v>
      </c>
      <c r="AD533" s="21">
        <v>0.0</v>
      </c>
      <c r="AE533" s="13">
        <v>0.0</v>
      </c>
      <c r="AF533" s="13">
        <v>0.0</v>
      </c>
      <c r="AG533" s="13">
        <v>0.0</v>
      </c>
      <c r="AH533" s="13" t="b">
        <v>0</v>
      </c>
      <c r="AI533" s="13"/>
      <c r="AJ533" s="13" t="s">
        <v>194</v>
      </c>
      <c r="AK533" s="23" t="s">
        <v>1613</v>
      </c>
      <c r="AL533" s="13" t="s">
        <v>528</v>
      </c>
      <c r="AM533" s="18" t="s">
        <v>151</v>
      </c>
    </row>
    <row r="534" ht="14.25" customHeight="1">
      <c r="A534" s="13" t="s">
        <v>1614</v>
      </c>
      <c r="B534" s="14">
        <v>42221.0</v>
      </c>
      <c r="C534" s="15">
        <v>2015.0</v>
      </c>
      <c r="D534" s="15" t="s">
        <v>139</v>
      </c>
      <c r="E534" s="16">
        <v>8.0</v>
      </c>
      <c r="F534" s="13" t="s">
        <v>140</v>
      </c>
      <c r="G534" s="13" t="s">
        <v>141</v>
      </c>
      <c r="H534" s="13" t="s">
        <v>1615</v>
      </c>
      <c r="I534" s="17" t="s">
        <v>107</v>
      </c>
      <c r="J534" s="13" t="s">
        <v>243</v>
      </c>
      <c r="K534" s="13"/>
      <c r="L534" s="13" t="s">
        <v>174</v>
      </c>
      <c r="M534" s="13" t="s">
        <v>145</v>
      </c>
      <c r="N534" s="13" t="s">
        <v>229</v>
      </c>
      <c r="O534" s="13" t="s">
        <v>1616</v>
      </c>
      <c r="P534" s="18" t="s">
        <v>147</v>
      </c>
      <c r="Q534" s="19">
        <v>1.0</v>
      </c>
      <c r="R534" s="20">
        <v>0.142857142857142</v>
      </c>
      <c r="S534" s="21">
        <v>38.0</v>
      </c>
      <c r="T534" s="21">
        <v>38.0</v>
      </c>
      <c r="U534" s="22">
        <v>24500.0</v>
      </c>
      <c r="V534" s="21">
        <v>1329.9999999999918</v>
      </c>
      <c r="W534" s="13">
        <v>0.0</v>
      </c>
      <c r="X534" s="13">
        <v>5.0</v>
      </c>
      <c r="Y534" s="13">
        <v>10.0</v>
      </c>
      <c r="Z534" s="13">
        <v>10.0</v>
      </c>
      <c r="AA534" s="13">
        <v>3.0</v>
      </c>
      <c r="AB534" s="13">
        <v>10.0</v>
      </c>
      <c r="AC534" s="21">
        <v>0.0</v>
      </c>
      <c r="AD534" s="21">
        <v>0.0</v>
      </c>
      <c r="AE534" s="13">
        <v>0.0</v>
      </c>
      <c r="AF534" s="13">
        <v>0.0</v>
      </c>
      <c r="AG534" s="13">
        <v>0.0</v>
      </c>
      <c r="AH534" s="13" t="b">
        <v>0</v>
      </c>
      <c r="AI534" s="13">
        <v>6.0</v>
      </c>
      <c r="AJ534" s="13" t="s">
        <v>286</v>
      </c>
      <c r="AK534" s="23" t="s">
        <v>1617</v>
      </c>
      <c r="AL534" s="13" t="s">
        <v>150</v>
      </c>
      <c r="AM534" s="18" t="s">
        <v>151</v>
      </c>
    </row>
    <row r="535" ht="14.25" customHeight="1">
      <c r="A535" s="13" t="s">
        <v>1614</v>
      </c>
      <c r="B535" s="14">
        <v>42221.0</v>
      </c>
      <c r="C535" s="15">
        <v>2015.0</v>
      </c>
      <c r="D535" s="15" t="s">
        <v>139</v>
      </c>
      <c r="E535" s="16">
        <v>8.0</v>
      </c>
      <c r="F535" s="13" t="s">
        <v>185</v>
      </c>
      <c r="G535" s="13" t="s">
        <v>186</v>
      </c>
      <c r="H535" s="13" t="s">
        <v>1615</v>
      </c>
      <c r="I535" s="17" t="s">
        <v>107</v>
      </c>
      <c r="J535" s="13" t="s">
        <v>243</v>
      </c>
      <c r="K535" s="13"/>
      <c r="L535" s="13" t="s">
        <v>174</v>
      </c>
      <c r="M535" s="13" t="s">
        <v>145</v>
      </c>
      <c r="N535" s="13" t="s">
        <v>229</v>
      </c>
      <c r="O535" s="13" t="s">
        <v>1616</v>
      </c>
      <c r="P535" s="18" t="s">
        <v>147</v>
      </c>
      <c r="Q535" s="19">
        <v>1.0</v>
      </c>
      <c r="R535" s="20">
        <v>0.142857142857142</v>
      </c>
      <c r="S535" s="21">
        <v>38.0</v>
      </c>
      <c r="T535" s="21">
        <v>38.0</v>
      </c>
      <c r="U535" s="22">
        <v>24500.0</v>
      </c>
      <c r="V535" s="21">
        <v>1329.9999999999918</v>
      </c>
      <c r="W535" s="13">
        <v>0.0</v>
      </c>
      <c r="X535" s="13">
        <v>5.0</v>
      </c>
      <c r="Y535" s="13">
        <v>10.0</v>
      </c>
      <c r="Z535" s="13">
        <v>10.0</v>
      </c>
      <c r="AA535" s="13">
        <v>3.0</v>
      </c>
      <c r="AB535" s="13">
        <v>10.0</v>
      </c>
      <c r="AC535" s="21">
        <v>0.0</v>
      </c>
      <c r="AD535" s="21">
        <v>0.0</v>
      </c>
      <c r="AE535" s="13">
        <v>0.0</v>
      </c>
      <c r="AF535" s="13">
        <v>0.0</v>
      </c>
      <c r="AG535" s="13">
        <v>0.0</v>
      </c>
      <c r="AH535" s="13" t="b">
        <v>0</v>
      </c>
      <c r="AI535" s="13">
        <v>6.0</v>
      </c>
      <c r="AJ535" s="13" t="s">
        <v>286</v>
      </c>
      <c r="AK535" s="23" t="s">
        <v>1617</v>
      </c>
      <c r="AL535" s="13" t="s">
        <v>150</v>
      </c>
      <c r="AM535" s="18" t="s">
        <v>151</v>
      </c>
    </row>
    <row r="536" ht="14.25" customHeight="1">
      <c r="A536" s="13" t="s">
        <v>1618</v>
      </c>
      <c r="B536" s="14">
        <v>42272.0</v>
      </c>
      <c r="C536" s="15">
        <v>2015.0</v>
      </c>
      <c r="D536" s="15" t="s">
        <v>139</v>
      </c>
      <c r="E536" s="16">
        <v>9.0</v>
      </c>
      <c r="F536" s="13" t="s">
        <v>140</v>
      </c>
      <c r="G536" s="13" t="s">
        <v>141</v>
      </c>
      <c r="H536" s="13" t="s">
        <v>1619</v>
      </c>
      <c r="I536" s="17" t="s">
        <v>107</v>
      </c>
      <c r="J536" s="13" t="s">
        <v>173</v>
      </c>
      <c r="K536" s="13" t="s">
        <v>893</v>
      </c>
      <c r="L536" s="13" t="s">
        <v>174</v>
      </c>
      <c r="M536" s="13" t="s">
        <v>168</v>
      </c>
      <c r="N536" s="13" t="s">
        <v>47</v>
      </c>
      <c r="O536" s="13" t="s">
        <v>1620</v>
      </c>
      <c r="P536" s="18" t="s">
        <v>147</v>
      </c>
      <c r="Q536" s="19">
        <v>1.0</v>
      </c>
      <c r="R536" s="20">
        <v>0.0909090909090909</v>
      </c>
      <c r="S536" s="21">
        <v>37.0</v>
      </c>
      <c r="T536" s="21">
        <v>37.0</v>
      </c>
      <c r="U536" s="22">
        <v>21703.5</v>
      </c>
      <c r="V536" s="21">
        <v>730.026818181818</v>
      </c>
      <c r="W536" s="13">
        <v>195.0</v>
      </c>
      <c r="X536" s="13">
        <v>5.0</v>
      </c>
      <c r="Y536" s="13">
        <v>10.0</v>
      </c>
      <c r="Z536" s="13">
        <v>0.0</v>
      </c>
      <c r="AA536" s="13">
        <v>1.0</v>
      </c>
      <c r="AB536" s="13">
        <v>1.0</v>
      </c>
      <c r="AC536" s="21">
        <v>0.0</v>
      </c>
      <c r="AD536" s="21">
        <v>20.0</v>
      </c>
      <c r="AE536" s="13">
        <v>0.0</v>
      </c>
      <c r="AF536" s="13">
        <v>2.0</v>
      </c>
      <c r="AG536" s="13">
        <v>0.0</v>
      </c>
      <c r="AH536" s="13" t="b">
        <v>0</v>
      </c>
      <c r="AI536" s="13">
        <v>6.0</v>
      </c>
      <c r="AJ536" s="13" t="s">
        <v>194</v>
      </c>
      <c r="AK536" s="23" t="s">
        <v>1621</v>
      </c>
      <c r="AL536" s="13" t="s">
        <v>528</v>
      </c>
      <c r="AM536" s="18" t="s">
        <v>151</v>
      </c>
    </row>
    <row r="537" ht="14.25" customHeight="1">
      <c r="A537" s="13" t="s">
        <v>1622</v>
      </c>
      <c r="B537" s="14">
        <v>42219.0</v>
      </c>
      <c r="C537" s="15">
        <v>2015.0</v>
      </c>
      <c r="D537" s="15" t="s">
        <v>139</v>
      </c>
      <c r="E537" s="16">
        <v>8.0</v>
      </c>
      <c r="F537" s="13" t="s">
        <v>140</v>
      </c>
      <c r="G537" s="13" t="s">
        <v>141</v>
      </c>
      <c r="H537" s="13" t="s">
        <v>1623</v>
      </c>
      <c r="I537" s="17" t="s">
        <v>107</v>
      </c>
      <c r="J537" s="13" t="s">
        <v>143</v>
      </c>
      <c r="K537" s="13"/>
      <c r="L537" s="13" t="s">
        <v>144</v>
      </c>
      <c r="M537" s="13" t="s">
        <v>145</v>
      </c>
      <c r="N537" s="13" t="s">
        <v>1624</v>
      </c>
      <c r="O537" s="13" t="s">
        <v>1625</v>
      </c>
      <c r="P537" s="18" t="s">
        <v>147</v>
      </c>
      <c r="Q537" s="19">
        <v>1.0</v>
      </c>
      <c r="R537" s="20">
        <v>0.333333333333333</v>
      </c>
      <c r="S537" s="21">
        <v>33.0</v>
      </c>
      <c r="T537" s="21">
        <v>33.0</v>
      </c>
      <c r="U537" s="22">
        <v>4200.0</v>
      </c>
      <c r="V537" s="21">
        <v>461.99999999999955</v>
      </c>
      <c r="W537" s="13">
        <v>0.0</v>
      </c>
      <c r="X537" s="13">
        <v>10.0</v>
      </c>
      <c r="Y537" s="13">
        <v>10.0</v>
      </c>
      <c r="Z537" s="13">
        <v>10.0</v>
      </c>
      <c r="AA537" s="13">
        <v>2.0</v>
      </c>
      <c r="AB537" s="13">
        <v>1.0</v>
      </c>
      <c r="AC537" s="21">
        <v>0.0</v>
      </c>
      <c r="AD537" s="21">
        <v>0.0</v>
      </c>
      <c r="AE537" s="13">
        <v>0.0</v>
      </c>
      <c r="AF537" s="13">
        <v>0.0</v>
      </c>
      <c r="AG537" s="13">
        <v>0.0</v>
      </c>
      <c r="AH537" s="13" t="b">
        <v>0</v>
      </c>
      <c r="AI537" s="13">
        <v>1.0</v>
      </c>
      <c r="AJ537" s="13" t="s">
        <v>169</v>
      </c>
      <c r="AK537" s="23" t="s">
        <v>1626</v>
      </c>
      <c r="AL537" s="13" t="s">
        <v>150</v>
      </c>
      <c r="AM537" s="18" t="s">
        <v>151</v>
      </c>
    </row>
    <row r="538" ht="14.25" customHeight="1">
      <c r="A538" s="13" t="s">
        <v>1627</v>
      </c>
      <c r="B538" s="14">
        <v>42244.0</v>
      </c>
      <c r="C538" s="15">
        <v>2015.0</v>
      </c>
      <c r="D538" s="15" t="s">
        <v>139</v>
      </c>
      <c r="E538" s="16">
        <v>8.0</v>
      </c>
      <c r="F538" s="13" t="s">
        <v>203</v>
      </c>
      <c r="G538" s="13" t="s">
        <v>204</v>
      </c>
      <c r="H538" s="13" t="s">
        <v>1628</v>
      </c>
      <c r="I538" s="17" t="s">
        <v>107</v>
      </c>
      <c r="J538" s="13" t="s">
        <v>1228</v>
      </c>
      <c r="K538" s="13"/>
      <c r="L538" s="13" t="s">
        <v>161</v>
      </c>
      <c r="M538" s="13" t="s">
        <v>168</v>
      </c>
      <c r="N538" s="13" t="s">
        <v>56</v>
      </c>
      <c r="O538" s="13" t="s">
        <v>1629</v>
      </c>
      <c r="P538" s="18" t="s">
        <v>147</v>
      </c>
      <c r="Q538" s="19">
        <v>3.0</v>
      </c>
      <c r="R538" s="20">
        <v>1.0</v>
      </c>
      <c r="S538" s="21">
        <v>36.0</v>
      </c>
      <c r="T538" s="21">
        <v>108.0</v>
      </c>
      <c r="U538" s="22">
        <v>31258.0</v>
      </c>
      <c r="V538" s="21">
        <v>33758.64</v>
      </c>
      <c r="W538" s="13">
        <v>414.0</v>
      </c>
      <c r="X538" s="13">
        <v>5.0</v>
      </c>
      <c r="Y538" s="13">
        <v>10.0</v>
      </c>
      <c r="Z538" s="13">
        <v>5.0</v>
      </c>
      <c r="AA538" s="13">
        <v>6.0</v>
      </c>
      <c r="AB538" s="13">
        <v>10.0</v>
      </c>
      <c r="AC538" s="21">
        <v>0.0</v>
      </c>
      <c r="AD538" s="21">
        <v>0.0</v>
      </c>
      <c r="AE538" s="13">
        <v>0.0</v>
      </c>
      <c r="AF538" s="13">
        <v>0.0</v>
      </c>
      <c r="AG538" s="13">
        <v>0.0</v>
      </c>
      <c r="AH538" s="13" t="b">
        <v>0</v>
      </c>
      <c r="AI538" s="13">
        <v>6.0</v>
      </c>
      <c r="AJ538" s="13" t="s">
        <v>169</v>
      </c>
      <c r="AK538" s="23" t="s">
        <v>1630</v>
      </c>
      <c r="AL538" s="13" t="s">
        <v>150</v>
      </c>
      <c r="AM538" s="18" t="s">
        <v>151</v>
      </c>
    </row>
    <row r="539" ht="14.25" customHeight="1">
      <c r="A539" s="13" t="s">
        <v>1631</v>
      </c>
      <c r="B539" s="14">
        <v>42234.0</v>
      </c>
      <c r="C539" s="15">
        <v>2015.0</v>
      </c>
      <c r="D539" s="15" t="s">
        <v>139</v>
      </c>
      <c r="E539" s="16">
        <v>8.0</v>
      </c>
      <c r="F539" s="13" t="s">
        <v>140</v>
      </c>
      <c r="G539" s="13" t="s">
        <v>141</v>
      </c>
      <c r="H539" s="13" t="s">
        <v>1632</v>
      </c>
      <c r="I539" s="17" t="s">
        <v>107</v>
      </c>
      <c r="J539" s="13" t="s">
        <v>1228</v>
      </c>
      <c r="K539" s="13"/>
      <c r="L539" s="13" t="s">
        <v>144</v>
      </c>
      <c r="M539" s="13" t="s">
        <v>193</v>
      </c>
      <c r="N539" s="13" t="s">
        <v>30</v>
      </c>
      <c r="O539" s="3" t="s">
        <v>1633</v>
      </c>
      <c r="P539" s="18" t="s">
        <v>147</v>
      </c>
      <c r="Q539" s="19">
        <v>3.0</v>
      </c>
      <c r="R539" s="20">
        <v>0.1</v>
      </c>
      <c r="S539" s="21">
        <v>53.0</v>
      </c>
      <c r="T539" s="21">
        <v>159.0</v>
      </c>
      <c r="U539" s="22">
        <v>728129.87</v>
      </c>
      <c r="V539" s="21">
        <v>115772.64933000001</v>
      </c>
      <c r="W539" s="13">
        <v>2312.0</v>
      </c>
      <c r="X539" s="13">
        <v>1.0</v>
      </c>
      <c r="Y539" s="13">
        <v>10.0</v>
      </c>
      <c r="Z539" s="13">
        <v>10.0</v>
      </c>
      <c r="AA539" s="13">
        <v>1.0</v>
      </c>
      <c r="AB539" s="13">
        <v>1.0</v>
      </c>
      <c r="AC539" s="21">
        <v>0.0</v>
      </c>
      <c r="AD539" s="21">
        <v>30.0</v>
      </c>
      <c r="AE539" s="13">
        <v>0.0</v>
      </c>
      <c r="AF539" s="13">
        <v>4.0</v>
      </c>
      <c r="AG539" s="13">
        <v>0.0</v>
      </c>
      <c r="AH539" s="13" t="b">
        <v>0</v>
      </c>
      <c r="AI539" s="13">
        <v>36.0</v>
      </c>
      <c r="AJ539" s="13" t="s">
        <v>169</v>
      </c>
      <c r="AK539" s="23" t="s">
        <v>1634</v>
      </c>
      <c r="AL539" s="13" t="s">
        <v>150</v>
      </c>
      <c r="AM539" s="18" t="s">
        <v>151</v>
      </c>
    </row>
    <row r="540" ht="14.25" customHeight="1">
      <c r="A540" s="13" t="s">
        <v>1635</v>
      </c>
      <c r="B540" s="14">
        <v>42272.0</v>
      </c>
      <c r="C540" s="15">
        <v>2015.0</v>
      </c>
      <c r="D540" s="15" t="s">
        <v>139</v>
      </c>
      <c r="E540" s="16">
        <v>9.0</v>
      </c>
      <c r="F540" s="13" t="s">
        <v>203</v>
      </c>
      <c r="G540" s="13" t="s">
        <v>204</v>
      </c>
      <c r="H540" s="13" t="s">
        <v>1636</v>
      </c>
      <c r="I540" s="17" t="s">
        <v>107</v>
      </c>
      <c r="J540" s="13" t="s">
        <v>555</v>
      </c>
      <c r="K540" s="13" t="s">
        <v>1149</v>
      </c>
      <c r="L540" s="13" t="s">
        <v>192</v>
      </c>
      <c r="M540" s="13" t="s">
        <v>168</v>
      </c>
      <c r="N540" s="13" t="s">
        <v>1637</v>
      </c>
      <c r="O540" s="13" t="s">
        <v>1638</v>
      </c>
      <c r="P540" s="18" t="s">
        <v>147</v>
      </c>
      <c r="Q540" s="19">
        <v>3.0</v>
      </c>
      <c r="R540" s="20">
        <v>0.8181818181818182</v>
      </c>
      <c r="S540" s="21">
        <v>38.0</v>
      </c>
      <c r="T540" s="21">
        <v>114.0</v>
      </c>
      <c r="U540" s="22">
        <v>27283.2</v>
      </c>
      <c r="V540" s="21">
        <v>25447.784727272727</v>
      </c>
      <c r="W540" s="13">
        <v>174.0</v>
      </c>
      <c r="X540" s="13">
        <v>5.0</v>
      </c>
      <c r="Y540" s="13">
        <v>10.0</v>
      </c>
      <c r="Z540" s="13">
        <v>6.0</v>
      </c>
      <c r="AA540" s="13">
        <v>7.0</v>
      </c>
      <c r="AB540" s="13">
        <v>10.0</v>
      </c>
      <c r="AC540" s="21">
        <v>0.0</v>
      </c>
      <c r="AD540" s="21">
        <v>0.0</v>
      </c>
      <c r="AE540" s="13">
        <v>0.0</v>
      </c>
      <c r="AF540" s="13">
        <v>0.0</v>
      </c>
      <c r="AG540" s="13">
        <v>0.0</v>
      </c>
      <c r="AH540" s="13" t="b">
        <v>0</v>
      </c>
      <c r="AI540" s="13">
        <v>6.0</v>
      </c>
      <c r="AJ540" s="13" t="s">
        <v>169</v>
      </c>
      <c r="AK540" s="23" t="s">
        <v>1639</v>
      </c>
      <c r="AL540" s="13" t="s">
        <v>528</v>
      </c>
      <c r="AM540" s="18" t="s">
        <v>151</v>
      </c>
    </row>
    <row r="541" ht="14.25" customHeight="1">
      <c r="A541" s="13" t="s">
        <v>1640</v>
      </c>
      <c r="B541" s="14">
        <v>42264.0</v>
      </c>
      <c r="C541" s="15">
        <v>2015.0</v>
      </c>
      <c r="D541" s="15" t="s">
        <v>139</v>
      </c>
      <c r="E541" s="16">
        <v>9.0</v>
      </c>
      <c r="F541" s="13" t="s">
        <v>153</v>
      </c>
      <c r="G541" s="13" t="s">
        <v>154</v>
      </c>
      <c r="H541" s="13" t="s">
        <v>1641</v>
      </c>
      <c r="I541" s="17" t="s">
        <v>107</v>
      </c>
      <c r="J541" s="13" t="s">
        <v>143</v>
      </c>
      <c r="K541" s="13" t="s">
        <v>663</v>
      </c>
      <c r="L541" s="13" t="s">
        <v>167</v>
      </c>
      <c r="M541" s="13" t="s">
        <v>193</v>
      </c>
      <c r="N541" s="13" t="s">
        <v>236</v>
      </c>
      <c r="O541" s="13" t="s">
        <v>1642</v>
      </c>
      <c r="P541" s="18" t="s">
        <v>147</v>
      </c>
      <c r="Q541" s="19">
        <v>1.0</v>
      </c>
      <c r="R541" s="20">
        <v>0.09</v>
      </c>
      <c r="S541" s="21">
        <v>31.0</v>
      </c>
      <c r="T541" s="21">
        <v>31.0</v>
      </c>
      <c r="U541" s="22">
        <v>2073563.31</v>
      </c>
      <c r="V541" s="21">
        <v>57852.416349</v>
      </c>
      <c r="W541" s="13">
        <v>5941.0</v>
      </c>
      <c r="X541" s="13">
        <v>1.0</v>
      </c>
      <c r="Y541" s="13">
        <v>10.0</v>
      </c>
      <c r="Z541" s="13">
        <v>10.0</v>
      </c>
      <c r="AA541" s="13">
        <v>9.0</v>
      </c>
      <c r="AB541" s="13">
        <v>1.0</v>
      </c>
      <c r="AC541" s="21">
        <v>0.0</v>
      </c>
      <c r="AD541" s="21">
        <v>0.0</v>
      </c>
      <c r="AE541" s="13">
        <v>0.0</v>
      </c>
      <c r="AF541" s="13">
        <v>0.0</v>
      </c>
      <c r="AG541" s="13">
        <v>0.0</v>
      </c>
      <c r="AH541" s="13" t="b">
        <v>0</v>
      </c>
      <c r="AI541" s="13">
        <v>71.0</v>
      </c>
      <c r="AJ541" s="13" t="s">
        <v>169</v>
      </c>
      <c r="AK541" s="23" t="s">
        <v>1643</v>
      </c>
      <c r="AL541" s="13" t="s">
        <v>528</v>
      </c>
      <c r="AM541" s="18" t="s">
        <v>151</v>
      </c>
    </row>
    <row r="542" ht="14.25" customHeight="1">
      <c r="A542" s="13" t="s">
        <v>1640</v>
      </c>
      <c r="B542" s="14">
        <v>42264.0</v>
      </c>
      <c r="C542" s="15">
        <v>2015.0</v>
      </c>
      <c r="D542" s="15" t="s">
        <v>139</v>
      </c>
      <c r="E542" s="16">
        <v>9.0</v>
      </c>
      <c r="F542" s="13" t="s">
        <v>185</v>
      </c>
      <c r="G542" s="13" t="s">
        <v>186</v>
      </c>
      <c r="H542" s="13" t="s">
        <v>1641</v>
      </c>
      <c r="I542" s="17" t="s">
        <v>107</v>
      </c>
      <c r="J542" s="13" t="s">
        <v>143</v>
      </c>
      <c r="K542" s="13" t="s">
        <v>663</v>
      </c>
      <c r="L542" s="13" t="s">
        <v>167</v>
      </c>
      <c r="M542" s="13" t="s">
        <v>193</v>
      </c>
      <c r="N542" s="13" t="s">
        <v>236</v>
      </c>
      <c r="O542" s="13" t="s">
        <v>1642</v>
      </c>
      <c r="P542" s="18" t="s">
        <v>147</v>
      </c>
      <c r="Q542" s="19">
        <v>1.0</v>
      </c>
      <c r="R542" s="20">
        <v>0.05</v>
      </c>
      <c r="S542" s="21">
        <v>37.0</v>
      </c>
      <c r="T542" s="21">
        <v>37.0</v>
      </c>
      <c r="U542" s="22">
        <v>2073563.31</v>
      </c>
      <c r="V542" s="21">
        <v>38360.921235</v>
      </c>
      <c r="W542" s="13">
        <v>5941.0</v>
      </c>
      <c r="X542" s="13">
        <v>1.0</v>
      </c>
      <c r="Y542" s="13">
        <v>10.0</v>
      </c>
      <c r="Z542" s="13">
        <v>10.0</v>
      </c>
      <c r="AA542" s="13">
        <v>5.0</v>
      </c>
      <c r="AB542" s="13">
        <v>1.0</v>
      </c>
      <c r="AC542" s="21">
        <v>0.0</v>
      </c>
      <c r="AD542" s="21">
        <v>10.0</v>
      </c>
      <c r="AE542" s="13">
        <v>0.0</v>
      </c>
      <c r="AF542" s="13">
        <v>1.0</v>
      </c>
      <c r="AG542" s="13">
        <v>0.0</v>
      </c>
      <c r="AH542" s="13" t="b">
        <v>0</v>
      </c>
      <c r="AI542" s="13">
        <v>71.0</v>
      </c>
      <c r="AJ542" s="13" t="s">
        <v>169</v>
      </c>
      <c r="AK542" s="23" t="s">
        <v>1643</v>
      </c>
      <c r="AL542" s="13" t="s">
        <v>528</v>
      </c>
      <c r="AM542" s="18" t="s">
        <v>151</v>
      </c>
    </row>
    <row r="543" ht="14.25" customHeight="1">
      <c r="A543" s="13" t="s">
        <v>1644</v>
      </c>
      <c r="B543" s="14">
        <v>42221.0</v>
      </c>
      <c r="C543" s="15">
        <v>2015.0</v>
      </c>
      <c r="D543" s="15" t="s">
        <v>139</v>
      </c>
      <c r="E543" s="16">
        <v>8.0</v>
      </c>
      <c r="F543" s="13" t="s">
        <v>185</v>
      </c>
      <c r="G543" s="13" t="s">
        <v>186</v>
      </c>
      <c r="H543" s="13" t="s">
        <v>1645</v>
      </c>
      <c r="I543" s="17" t="s">
        <v>107</v>
      </c>
      <c r="J543" s="13" t="s">
        <v>243</v>
      </c>
      <c r="K543" s="13"/>
      <c r="L543" s="13" t="s">
        <v>174</v>
      </c>
      <c r="M543" s="13" t="s">
        <v>168</v>
      </c>
      <c r="N543" s="13" t="s">
        <v>1646</v>
      </c>
      <c r="O543" s="13" t="s">
        <v>1647</v>
      </c>
      <c r="P543" s="18" t="s">
        <v>147</v>
      </c>
      <c r="Q543" s="19">
        <v>1.0</v>
      </c>
      <c r="R543" s="20">
        <v>0.2</v>
      </c>
      <c r="S543" s="21">
        <v>17.0</v>
      </c>
      <c r="T543" s="21">
        <v>17.0</v>
      </c>
      <c r="U543" s="22">
        <v>4817.4</v>
      </c>
      <c r="V543" s="21">
        <v>163.79160000000002</v>
      </c>
      <c r="W543" s="13">
        <v>111.0</v>
      </c>
      <c r="X543" s="13">
        <v>4.0</v>
      </c>
      <c r="Y543" s="13">
        <v>1.0</v>
      </c>
      <c r="Z543" s="13">
        <v>0.0</v>
      </c>
      <c r="AA543" s="13">
        <v>1.0</v>
      </c>
      <c r="AB543" s="13">
        <v>1.0</v>
      </c>
      <c r="AC543" s="21">
        <v>0.0</v>
      </c>
      <c r="AD543" s="21">
        <v>10.0</v>
      </c>
      <c r="AE543" s="13">
        <v>0.0</v>
      </c>
      <c r="AF543" s="13">
        <v>1.0</v>
      </c>
      <c r="AG543" s="13">
        <v>0.0</v>
      </c>
      <c r="AH543" s="13" t="b">
        <v>0</v>
      </c>
      <c r="AI543" s="13">
        <v>7.0</v>
      </c>
      <c r="AJ543" s="13" t="s">
        <v>386</v>
      </c>
      <c r="AK543" s="23" t="s">
        <v>1648</v>
      </c>
      <c r="AL543" s="13" t="s">
        <v>150</v>
      </c>
      <c r="AM543" s="18" t="s">
        <v>151</v>
      </c>
    </row>
    <row r="544" ht="14.25" customHeight="1">
      <c r="A544" s="13" t="s">
        <v>1649</v>
      </c>
      <c r="B544" s="14">
        <v>42220.0</v>
      </c>
      <c r="C544" s="15">
        <v>2015.0</v>
      </c>
      <c r="D544" s="15" t="s">
        <v>139</v>
      </c>
      <c r="E544" s="16">
        <v>8.0</v>
      </c>
      <c r="F544" s="13" t="s">
        <v>185</v>
      </c>
      <c r="G544" s="13" t="s">
        <v>186</v>
      </c>
      <c r="H544" s="13" t="s">
        <v>1650</v>
      </c>
      <c r="I544" s="17" t="s">
        <v>107</v>
      </c>
      <c r="J544" s="13" t="s">
        <v>243</v>
      </c>
      <c r="K544" s="13"/>
      <c r="L544" s="13" t="s">
        <v>174</v>
      </c>
      <c r="M544" s="13" t="s">
        <v>168</v>
      </c>
      <c r="N544" s="13" t="s">
        <v>67</v>
      </c>
      <c r="O544" s="13" t="s">
        <v>1647</v>
      </c>
      <c r="P544" s="18" t="s">
        <v>147</v>
      </c>
      <c r="Q544" s="19">
        <v>3.0</v>
      </c>
      <c r="R544" s="20">
        <v>0.117647058823529</v>
      </c>
      <c r="S544" s="21">
        <v>27.0</v>
      </c>
      <c r="T544" s="21">
        <v>81.0</v>
      </c>
      <c r="U544" s="22">
        <v>30333.33</v>
      </c>
      <c r="V544" s="21">
        <v>2890.587917647049</v>
      </c>
      <c r="W544" s="13">
        <v>390.0</v>
      </c>
      <c r="X544" s="13">
        <v>5.0</v>
      </c>
      <c r="Y544" s="13">
        <v>9.0</v>
      </c>
      <c r="Z544" s="13">
        <v>0.0</v>
      </c>
      <c r="AA544" s="13">
        <v>2.0</v>
      </c>
      <c r="AB544" s="13">
        <v>1.0</v>
      </c>
      <c r="AC544" s="21">
        <v>0.0</v>
      </c>
      <c r="AD544" s="21">
        <v>10.0</v>
      </c>
      <c r="AE544" s="13">
        <v>0.0</v>
      </c>
      <c r="AF544" s="13">
        <v>1.0</v>
      </c>
      <c r="AG544" s="13">
        <v>0.0</v>
      </c>
      <c r="AH544" s="13" t="b">
        <v>0</v>
      </c>
      <c r="AI544" s="13">
        <v>6.0</v>
      </c>
      <c r="AJ544" s="13" t="s">
        <v>1162</v>
      </c>
      <c r="AK544" s="23" t="s">
        <v>1651</v>
      </c>
      <c r="AL544" s="13" t="s">
        <v>150</v>
      </c>
      <c r="AM544" s="18" t="s">
        <v>151</v>
      </c>
    </row>
    <row r="545" ht="14.25" customHeight="1">
      <c r="A545" s="13" t="s">
        <v>1652</v>
      </c>
      <c r="B545" s="14">
        <v>42221.0</v>
      </c>
      <c r="C545" s="15">
        <v>2015.0</v>
      </c>
      <c r="D545" s="15" t="s">
        <v>139</v>
      </c>
      <c r="E545" s="16">
        <v>8.0</v>
      </c>
      <c r="F545" s="13" t="s">
        <v>185</v>
      </c>
      <c r="G545" s="13" t="s">
        <v>186</v>
      </c>
      <c r="H545" s="13" t="s">
        <v>1653</v>
      </c>
      <c r="I545" s="17" t="s">
        <v>107</v>
      </c>
      <c r="J545" s="13" t="s">
        <v>456</v>
      </c>
      <c r="K545" s="13"/>
      <c r="L545" s="13" t="s">
        <v>174</v>
      </c>
      <c r="M545" s="13" t="s">
        <v>168</v>
      </c>
      <c r="N545" s="13" t="s">
        <v>1654</v>
      </c>
      <c r="O545" s="13" t="s">
        <v>1647</v>
      </c>
      <c r="P545" s="18" t="s">
        <v>147</v>
      </c>
      <c r="Q545" s="19">
        <v>3.0</v>
      </c>
      <c r="R545" s="20">
        <v>0.1</v>
      </c>
      <c r="S545" s="21">
        <v>45.0</v>
      </c>
      <c r="T545" s="21">
        <v>135.0</v>
      </c>
      <c r="U545" s="22">
        <v>26404.56</v>
      </c>
      <c r="V545" s="21">
        <v>3564.6156000000005</v>
      </c>
      <c r="W545" s="13">
        <v>338.0</v>
      </c>
      <c r="X545" s="13">
        <v>4.0</v>
      </c>
      <c r="Y545" s="13">
        <v>9.0</v>
      </c>
      <c r="Z545" s="13">
        <v>0.0</v>
      </c>
      <c r="AA545" s="13">
        <v>1.0</v>
      </c>
      <c r="AB545" s="13">
        <v>1.0</v>
      </c>
      <c r="AC545" s="21">
        <v>0.0</v>
      </c>
      <c r="AD545" s="21">
        <v>30.0</v>
      </c>
      <c r="AE545" s="13">
        <v>0.0</v>
      </c>
      <c r="AF545" s="13">
        <v>3.0</v>
      </c>
      <c r="AG545" s="13">
        <v>0.0</v>
      </c>
      <c r="AH545" s="13" t="b">
        <v>0</v>
      </c>
      <c r="AI545" s="13">
        <v>7.0</v>
      </c>
      <c r="AJ545" s="13" t="s">
        <v>176</v>
      </c>
      <c r="AK545" s="23" t="s">
        <v>1655</v>
      </c>
      <c r="AL545" s="13" t="s">
        <v>150</v>
      </c>
      <c r="AM545" s="18" t="s">
        <v>151</v>
      </c>
    </row>
    <row r="546" ht="14.25" customHeight="1">
      <c r="A546" s="13" t="s">
        <v>1649</v>
      </c>
      <c r="B546" s="14">
        <v>42220.0</v>
      </c>
      <c r="C546" s="15">
        <v>2015.0</v>
      </c>
      <c r="D546" s="15" t="s">
        <v>139</v>
      </c>
      <c r="E546" s="16">
        <v>8.0</v>
      </c>
      <c r="F546" s="13" t="s">
        <v>140</v>
      </c>
      <c r="G546" s="13" t="s">
        <v>141</v>
      </c>
      <c r="H546" s="13" t="s">
        <v>1650</v>
      </c>
      <c r="I546" s="17" t="s">
        <v>107</v>
      </c>
      <c r="J546" s="13" t="s">
        <v>243</v>
      </c>
      <c r="K546" s="13"/>
      <c r="L546" s="13" t="s">
        <v>174</v>
      </c>
      <c r="M546" s="13" t="s">
        <v>168</v>
      </c>
      <c r="N546" s="13" t="s">
        <v>67</v>
      </c>
      <c r="O546" s="13" t="s">
        <v>1647</v>
      </c>
      <c r="P546" s="18" t="s">
        <v>147</v>
      </c>
      <c r="Q546" s="19">
        <v>1.0</v>
      </c>
      <c r="R546" s="20">
        <v>0.0588235294117647</v>
      </c>
      <c r="S546" s="21">
        <v>26.0</v>
      </c>
      <c r="T546" s="21">
        <v>26.0</v>
      </c>
      <c r="U546" s="22">
        <v>30333.33</v>
      </c>
      <c r="V546" s="21">
        <v>463.9215176470588</v>
      </c>
      <c r="W546" s="13">
        <v>390.0</v>
      </c>
      <c r="X546" s="13">
        <v>5.0</v>
      </c>
      <c r="Y546" s="13">
        <v>9.0</v>
      </c>
      <c r="Z546" s="13">
        <v>0.0</v>
      </c>
      <c r="AA546" s="13">
        <v>1.0</v>
      </c>
      <c r="AB546" s="13">
        <v>1.0</v>
      </c>
      <c r="AC546" s="21">
        <v>0.0</v>
      </c>
      <c r="AD546" s="21">
        <v>10.0</v>
      </c>
      <c r="AE546" s="13">
        <v>0.0</v>
      </c>
      <c r="AF546" s="13">
        <v>1.0</v>
      </c>
      <c r="AG546" s="13">
        <v>0.0</v>
      </c>
      <c r="AH546" s="13" t="b">
        <v>0</v>
      </c>
      <c r="AI546" s="13">
        <v>6.0</v>
      </c>
      <c r="AJ546" s="13" t="s">
        <v>1162</v>
      </c>
      <c r="AK546" s="23" t="s">
        <v>1651</v>
      </c>
      <c r="AL546" s="13" t="s">
        <v>150</v>
      </c>
      <c r="AM546" s="18" t="s">
        <v>151</v>
      </c>
    </row>
    <row r="547" ht="14.25" customHeight="1">
      <c r="A547" s="13" t="s">
        <v>1656</v>
      </c>
      <c r="B547" s="14">
        <v>42257.0</v>
      </c>
      <c r="C547" s="15">
        <v>2015.0</v>
      </c>
      <c r="D547" s="15" t="s">
        <v>139</v>
      </c>
      <c r="E547" s="16">
        <v>9.0</v>
      </c>
      <c r="F547" s="13" t="s">
        <v>185</v>
      </c>
      <c r="G547" s="13" t="s">
        <v>186</v>
      </c>
      <c r="H547" s="13" t="s">
        <v>1657</v>
      </c>
      <c r="I547" s="17" t="s">
        <v>107</v>
      </c>
      <c r="J547" s="13" t="s">
        <v>1228</v>
      </c>
      <c r="K547" s="13" t="s">
        <v>1658</v>
      </c>
      <c r="L547" s="13" t="s">
        <v>192</v>
      </c>
      <c r="M547" s="13" t="s">
        <v>145</v>
      </c>
      <c r="N547" s="13" t="s">
        <v>14</v>
      </c>
      <c r="O547" s="13" t="s">
        <v>1659</v>
      </c>
      <c r="P547" s="18" t="s">
        <v>147</v>
      </c>
      <c r="Q547" s="19">
        <v>3.0</v>
      </c>
      <c r="R547" s="20">
        <v>1.0</v>
      </c>
      <c r="S547" s="21">
        <v>73.0</v>
      </c>
      <c r="T547" s="21">
        <v>219.0</v>
      </c>
      <c r="U547" s="22">
        <v>18900.0</v>
      </c>
      <c r="V547" s="21">
        <v>41391.0</v>
      </c>
      <c r="W547" s="13">
        <v>0.0</v>
      </c>
      <c r="X547" s="13">
        <v>7.0</v>
      </c>
      <c r="Y547" s="13">
        <v>10.0</v>
      </c>
      <c r="Z547" s="13">
        <v>10.0</v>
      </c>
      <c r="AA547" s="13">
        <v>8.0</v>
      </c>
      <c r="AB547" s="13">
        <v>8.0</v>
      </c>
      <c r="AC547" s="21">
        <v>0.0</v>
      </c>
      <c r="AD547" s="21">
        <v>30.0</v>
      </c>
      <c r="AE547" s="13">
        <v>0.0</v>
      </c>
      <c r="AF547" s="13">
        <v>5.0</v>
      </c>
      <c r="AG547" s="13">
        <v>0.0</v>
      </c>
      <c r="AH547" s="13" t="b">
        <v>0</v>
      </c>
      <c r="AI547" s="13">
        <v>4.0</v>
      </c>
      <c r="AJ547" s="13" t="s">
        <v>169</v>
      </c>
      <c r="AK547" s="23" t="s">
        <v>1660</v>
      </c>
      <c r="AL547" s="13" t="s">
        <v>528</v>
      </c>
      <c r="AM547" s="18" t="s">
        <v>151</v>
      </c>
    </row>
    <row r="548" ht="14.25" customHeight="1">
      <c r="A548" s="13" t="s">
        <v>1661</v>
      </c>
      <c r="B548" s="14">
        <v>42258.0</v>
      </c>
      <c r="C548" s="15">
        <v>2015.0</v>
      </c>
      <c r="D548" s="15" t="s">
        <v>139</v>
      </c>
      <c r="E548" s="16">
        <v>9.0</v>
      </c>
      <c r="F548" s="13" t="s">
        <v>185</v>
      </c>
      <c r="G548" s="13" t="s">
        <v>186</v>
      </c>
      <c r="H548" s="13" t="s">
        <v>1662</v>
      </c>
      <c r="I548" s="17" t="s">
        <v>107</v>
      </c>
      <c r="J548" s="13" t="s">
        <v>1228</v>
      </c>
      <c r="K548" s="13" t="s">
        <v>1658</v>
      </c>
      <c r="L548" s="13" t="s">
        <v>192</v>
      </c>
      <c r="M548" s="13" t="s">
        <v>168</v>
      </c>
      <c r="N548" s="13" t="s">
        <v>40</v>
      </c>
      <c r="O548" s="13" t="s">
        <v>1659</v>
      </c>
      <c r="P548" s="18" t="s">
        <v>147</v>
      </c>
      <c r="Q548" s="19">
        <v>3.0</v>
      </c>
      <c r="R548" s="20">
        <v>1.0</v>
      </c>
      <c r="S548" s="21">
        <v>72.0</v>
      </c>
      <c r="T548" s="21">
        <v>216.0</v>
      </c>
      <c r="U548" s="22">
        <v>126414.38</v>
      </c>
      <c r="V548" s="21">
        <v>273055.06080000004</v>
      </c>
      <c r="W548" s="13">
        <v>631.0</v>
      </c>
      <c r="X548" s="13">
        <v>6.0</v>
      </c>
      <c r="Y548" s="13">
        <v>10.0</v>
      </c>
      <c r="Z548" s="13">
        <v>10.0</v>
      </c>
      <c r="AA548" s="13">
        <v>8.0</v>
      </c>
      <c r="AB548" s="13">
        <v>8.0</v>
      </c>
      <c r="AC548" s="21">
        <v>0.0</v>
      </c>
      <c r="AD548" s="21">
        <v>30.0</v>
      </c>
      <c r="AE548" s="13">
        <v>0.0</v>
      </c>
      <c r="AF548" s="13">
        <v>5.0</v>
      </c>
      <c r="AG548" s="13">
        <v>0.0</v>
      </c>
      <c r="AH548" s="13" t="b">
        <v>0</v>
      </c>
      <c r="AI548" s="13">
        <v>5.0</v>
      </c>
      <c r="AJ548" s="13" t="s">
        <v>163</v>
      </c>
      <c r="AK548" s="23" t="s">
        <v>1663</v>
      </c>
      <c r="AL548" s="13" t="s">
        <v>528</v>
      </c>
      <c r="AM548" s="18" t="s">
        <v>151</v>
      </c>
    </row>
    <row r="549" ht="14.25" customHeight="1">
      <c r="A549" s="13" t="s">
        <v>1664</v>
      </c>
      <c r="B549" s="14">
        <v>42250.0</v>
      </c>
      <c r="C549" s="15">
        <v>2015.0</v>
      </c>
      <c r="D549" s="15" t="s">
        <v>139</v>
      </c>
      <c r="E549" s="16">
        <v>9.0</v>
      </c>
      <c r="F549" s="13" t="s">
        <v>185</v>
      </c>
      <c r="G549" s="13" t="s">
        <v>186</v>
      </c>
      <c r="H549" s="13" t="s">
        <v>1665</v>
      </c>
      <c r="I549" s="17" t="s">
        <v>107</v>
      </c>
      <c r="J549" s="13" t="s">
        <v>198</v>
      </c>
      <c r="K549" s="13" t="s">
        <v>1658</v>
      </c>
      <c r="L549" s="13" t="s">
        <v>144</v>
      </c>
      <c r="M549" s="13" t="s">
        <v>145</v>
      </c>
      <c r="N549" s="13" t="s">
        <v>45</v>
      </c>
      <c r="O549" s="13" t="s">
        <v>1666</v>
      </c>
      <c r="P549" s="18" t="s">
        <v>147</v>
      </c>
      <c r="Q549" s="19">
        <v>3.0</v>
      </c>
      <c r="R549" s="20">
        <v>1.0</v>
      </c>
      <c r="S549" s="21">
        <v>67.0</v>
      </c>
      <c r="T549" s="21">
        <v>201.0</v>
      </c>
      <c r="U549" s="22">
        <v>16800.0</v>
      </c>
      <c r="V549" s="21">
        <v>33768.0</v>
      </c>
      <c r="W549" s="13">
        <v>0.0</v>
      </c>
      <c r="X549" s="13">
        <v>6.0</v>
      </c>
      <c r="Y549" s="13">
        <v>10.0</v>
      </c>
      <c r="Z549" s="13">
        <v>6.0</v>
      </c>
      <c r="AA549" s="13">
        <v>5.0</v>
      </c>
      <c r="AB549" s="13">
        <v>10.0</v>
      </c>
      <c r="AC549" s="21">
        <v>0.0</v>
      </c>
      <c r="AD549" s="21">
        <v>30.0</v>
      </c>
      <c r="AE549" s="13">
        <v>0.0</v>
      </c>
      <c r="AF549" s="13">
        <v>4.0</v>
      </c>
      <c r="AG549" s="13">
        <v>0.0</v>
      </c>
      <c r="AH549" s="13" t="b">
        <v>0</v>
      </c>
      <c r="AI549" s="13">
        <v>5.0</v>
      </c>
      <c r="AJ549" s="13" t="s">
        <v>169</v>
      </c>
      <c r="AK549" s="23" t="s">
        <v>1667</v>
      </c>
      <c r="AL549" s="13" t="s">
        <v>528</v>
      </c>
      <c r="AM549" s="18" t="s">
        <v>151</v>
      </c>
    </row>
    <row r="550" ht="14.25" customHeight="1">
      <c r="A550" s="13" t="s">
        <v>1668</v>
      </c>
      <c r="B550" s="14">
        <v>42251.0</v>
      </c>
      <c r="C550" s="15">
        <v>2015.0</v>
      </c>
      <c r="D550" s="15" t="s">
        <v>139</v>
      </c>
      <c r="E550" s="16">
        <v>9.0</v>
      </c>
      <c r="F550" s="13" t="s">
        <v>185</v>
      </c>
      <c r="G550" s="13" t="s">
        <v>186</v>
      </c>
      <c r="H550" s="13" t="s">
        <v>1669</v>
      </c>
      <c r="I550" s="17" t="s">
        <v>107</v>
      </c>
      <c r="J550" s="13" t="s">
        <v>1228</v>
      </c>
      <c r="K550" s="13" t="s">
        <v>1658</v>
      </c>
      <c r="L550" s="13" t="s">
        <v>192</v>
      </c>
      <c r="M550" s="13" t="s">
        <v>168</v>
      </c>
      <c r="N550" s="13" t="s">
        <v>47</v>
      </c>
      <c r="O550" s="13" t="s">
        <v>1666</v>
      </c>
      <c r="P550" s="18" t="s">
        <v>147</v>
      </c>
      <c r="Q550" s="19">
        <v>3.0</v>
      </c>
      <c r="R550" s="20">
        <v>1.0</v>
      </c>
      <c r="S550" s="21">
        <v>75.0</v>
      </c>
      <c r="T550" s="21">
        <v>225.0</v>
      </c>
      <c r="U550" s="22">
        <v>55293.91</v>
      </c>
      <c r="V550" s="21">
        <v>124411.29750000002</v>
      </c>
      <c r="W550" s="13">
        <v>276.0</v>
      </c>
      <c r="X550" s="13">
        <v>10.0</v>
      </c>
      <c r="Y550" s="13">
        <v>10.0</v>
      </c>
      <c r="Z550" s="13">
        <v>10.0</v>
      </c>
      <c r="AA550" s="13">
        <v>5.0</v>
      </c>
      <c r="AB550" s="13">
        <v>10.0</v>
      </c>
      <c r="AC550" s="21">
        <v>0.0</v>
      </c>
      <c r="AD550" s="21">
        <v>30.0</v>
      </c>
      <c r="AE550" s="13">
        <v>0.0</v>
      </c>
      <c r="AF550" s="13">
        <v>4.0</v>
      </c>
      <c r="AG550" s="13">
        <v>0.0</v>
      </c>
      <c r="AH550" s="13" t="b">
        <v>0</v>
      </c>
      <c r="AI550" s="13">
        <v>1.0</v>
      </c>
      <c r="AJ550" s="13" t="s">
        <v>169</v>
      </c>
      <c r="AK550" s="23" t="s">
        <v>1670</v>
      </c>
      <c r="AL550" s="13" t="s">
        <v>528</v>
      </c>
      <c r="AM550" s="18" t="s">
        <v>151</v>
      </c>
    </row>
    <row r="551" ht="14.25" customHeight="1">
      <c r="A551" s="13" t="s">
        <v>1671</v>
      </c>
      <c r="B551" s="14">
        <v>42223.0</v>
      </c>
      <c r="C551" s="15">
        <v>2015.0</v>
      </c>
      <c r="D551" s="15" t="s">
        <v>139</v>
      </c>
      <c r="E551" s="16">
        <v>8.0</v>
      </c>
      <c r="F551" s="13" t="s">
        <v>153</v>
      </c>
      <c r="G551" s="13" t="s">
        <v>154</v>
      </c>
      <c r="H551" s="13" t="s">
        <v>1672</v>
      </c>
      <c r="I551" s="17" t="s">
        <v>107</v>
      </c>
      <c r="J551" s="13" t="s">
        <v>143</v>
      </c>
      <c r="K551" s="13"/>
      <c r="L551" s="13" t="s">
        <v>144</v>
      </c>
      <c r="M551" s="13" t="s">
        <v>145</v>
      </c>
      <c r="N551" s="13" t="s">
        <v>199</v>
      </c>
      <c r="O551" s="13" t="s">
        <v>1673</v>
      </c>
      <c r="P551" s="18" t="s">
        <v>147</v>
      </c>
      <c r="Q551" s="19">
        <v>1.0</v>
      </c>
      <c r="R551" s="20">
        <v>0.347826086956521</v>
      </c>
      <c r="S551" s="21">
        <v>33.0</v>
      </c>
      <c r="T551" s="21">
        <v>33.0</v>
      </c>
      <c r="U551" s="22">
        <v>12600.0</v>
      </c>
      <c r="V551" s="21">
        <v>1446.2608695652145</v>
      </c>
      <c r="W551" s="13">
        <v>0.0</v>
      </c>
      <c r="X551" s="13">
        <v>4.0</v>
      </c>
      <c r="Y551" s="13">
        <v>10.0</v>
      </c>
      <c r="Z551" s="13">
        <v>10.0</v>
      </c>
      <c r="AA551" s="13">
        <v>8.0</v>
      </c>
      <c r="AB551" s="13">
        <v>1.0</v>
      </c>
      <c r="AC551" s="21">
        <v>0.0</v>
      </c>
      <c r="AD551" s="21">
        <v>0.0</v>
      </c>
      <c r="AE551" s="13">
        <v>0.0</v>
      </c>
      <c r="AF551" s="13">
        <v>0.0</v>
      </c>
      <c r="AG551" s="13">
        <v>0.0</v>
      </c>
      <c r="AH551" s="13" t="b">
        <v>0</v>
      </c>
      <c r="AI551" s="13">
        <v>7.0</v>
      </c>
      <c r="AJ551" s="13" t="s">
        <v>194</v>
      </c>
      <c r="AK551" s="23" t="s">
        <v>1674</v>
      </c>
      <c r="AL551" s="13" t="s">
        <v>150</v>
      </c>
      <c r="AM551" s="18" t="s">
        <v>151</v>
      </c>
    </row>
    <row r="552" ht="14.25" customHeight="1">
      <c r="A552" s="13" t="s">
        <v>1671</v>
      </c>
      <c r="B552" s="14">
        <v>42223.0</v>
      </c>
      <c r="C552" s="15">
        <v>2015.0</v>
      </c>
      <c r="D552" s="15" t="s">
        <v>139</v>
      </c>
      <c r="E552" s="16">
        <v>8.0</v>
      </c>
      <c r="F552" s="13" t="s">
        <v>140</v>
      </c>
      <c r="G552" s="13" t="s">
        <v>141</v>
      </c>
      <c r="H552" s="13" t="s">
        <v>1672</v>
      </c>
      <c r="I552" s="17" t="s">
        <v>107</v>
      </c>
      <c r="J552" s="13" t="s">
        <v>143</v>
      </c>
      <c r="K552" s="13"/>
      <c r="L552" s="13" t="s">
        <v>144</v>
      </c>
      <c r="M552" s="13" t="s">
        <v>145</v>
      </c>
      <c r="N552" s="13" t="s">
        <v>199</v>
      </c>
      <c r="O552" s="13" t="s">
        <v>1673</v>
      </c>
      <c r="P552" s="18" t="s">
        <v>147</v>
      </c>
      <c r="Q552" s="19">
        <v>1.0</v>
      </c>
      <c r="R552" s="20">
        <v>0.0434782608695652</v>
      </c>
      <c r="S552" s="21">
        <v>26.0</v>
      </c>
      <c r="T552" s="21">
        <v>26.0</v>
      </c>
      <c r="U552" s="22">
        <v>12600.0</v>
      </c>
      <c r="V552" s="21">
        <v>142.4347826086956</v>
      </c>
      <c r="W552" s="13">
        <v>0.0</v>
      </c>
      <c r="X552" s="13">
        <v>4.0</v>
      </c>
      <c r="Y552" s="13">
        <v>10.0</v>
      </c>
      <c r="Z552" s="13">
        <v>10.0</v>
      </c>
      <c r="AA552" s="13">
        <v>1.0</v>
      </c>
      <c r="AB552" s="13">
        <v>1.0</v>
      </c>
      <c r="AC552" s="21">
        <v>0.0</v>
      </c>
      <c r="AD552" s="21">
        <v>0.0</v>
      </c>
      <c r="AE552" s="13">
        <v>0.0</v>
      </c>
      <c r="AF552" s="13">
        <v>0.0</v>
      </c>
      <c r="AG552" s="13">
        <v>0.0</v>
      </c>
      <c r="AH552" s="13" t="b">
        <v>0</v>
      </c>
      <c r="AI552" s="13">
        <v>7.0</v>
      </c>
      <c r="AJ552" s="13" t="s">
        <v>194</v>
      </c>
      <c r="AK552" s="23" t="s">
        <v>1674</v>
      </c>
      <c r="AL552" s="13" t="s">
        <v>150</v>
      </c>
      <c r="AM552" s="18" t="s">
        <v>151</v>
      </c>
    </row>
    <row r="553" ht="14.25" customHeight="1">
      <c r="A553" s="13" t="s">
        <v>1675</v>
      </c>
      <c r="B553" s="14">
        <v>42248.0</v>
      </c>
      <c r="C553" s="15">
        <v>2015.0</v>
      </c>
      <c r="D553" s="15" t="s">
        <v>139</v>
      </c>
      <c r="E553" s="16">
        <v>9.0</v>
      </c>
      <c r="F553" s="13" t="s">
        <v>153</v>
      </c>
      <c r="G553" s="13" t="s">
        <v>154</v>
      </c>
      <c r="H553" s="13" t="s">
        <v>1676</v>
      </c>
      <c r="I553" s="17" t="s">
        <v>107</v>
      </c>
      <c r="J553" s="13" t="s">
        <v>143</v>
      </c>
      <c r="K553" s="13"/>
      <c r="L553" s="13" t="s">
        <v>167</v>
      </c>
      <c r="M553" s="13" t="s">
        <v>193</v>
      </c>
      <c r="N553" s="13" t="s">
        <v>268</v>
      </c>
      <c r="O553" s="13" t="s">
        <v>1677</v>
      </c>
      <c r="P553" s="18" t="s">
        <v>147</v>
      </c>
      <c r="Q553" s="19">
        <v>1.0</v>
      </c>
      <c r="R553" s="20">
        <v>0.111111111111111</v>
      </c>
      <c r="S553" s="21">
        <v>23.0</v>
      </c>
      <c r="T553" s="21">
        <v>23.0</v>
      </c>
      <c r="U553" s="22">
        <v>199200.0</v>
      </c>
      <c r="V553" s="21">
        <v>5090.6666666666615</v>
      </c>
      <c r="W553" s="13">
        <v>581.0</v>
      </c>
      <c r="X553" s="13">
        <v>1.0</v>
      </c>
      <c r="Y553" s="13">
        <v>10.0</v>
      </c>
      <c r="Z553" s="13">
        <v>10.0</v>
      </c>
      <c r="AA553" s="13">
        <v>1.0</v>
      </c>
      <c r="AB553" s="13">
        <v>1.0</v>
      </c>
      <c r="AC553" s="21">
        <v>0.0</v>
      </c>
      <c r="AD553" s="21">
        <v>0.0</v>
      </c>
      <c r="AE553" s="13">
        <v>0.0</v>
      </c>
      <c r="AF553" s="13">
        <v>0.0</v>
      </c>
      <c r="AG553" s="13">
        <v>0.0</v>
      </c>
      <c r="AH553" s="13" t="b">
        <v>0</v>
      </c>
      <c r="AI553" s="13">
        <v>60.0</v>
      </c>
      <c r="AJ553" s="13" t="s">
        <v>169</v>
      </c>
      <c r="AK553" s="23" t="s">
        <v>1678</v>
      </c>
      <c r="AL553" s="13" t="s">
        <v>528</v>
      </c>
      <c r="AM553" s="18" t="s">
        <v>151</v>
      </c>
    </row>
    <row r="554" ht="14.25" customHeight="1">
      <c r="A554" s="13" t="s">
        <v>1679</v>
      </c>
      <c r="B554" s="14">
        <v>42248.0</v>
      </c>
      <c r="C554" s="15">
        <v>2015.0</v>
      </c>
      <c r="D554" s="15" t="s">
        <v>139</v>
      </c>
      <c r="E554" s="16">
        <v>9.0</v>
      </c>
      <c r="F554" s="13" t="s">
        <v>153</v>
      </c>
      <c r="G554" s="13" t="s">
        <v>154</v>
      </c>
      <c r="H554" s="13" t="s">
        <v>1680</v>
      </c>
      <c r="I554" s="17" t="s">
        <v>107</v>
      </c>
      <c r="J554" s="13" t="s">
        <v>143</v>
      </c>
      <c r="K554" s="13" t="s">
        <v>1260</v>
      </c>
      <c r="L554" s="13" t="s">
        <v>167</v>
      </c>
      <c r="M554" s="13" t="s">
        <v>193</v>
      </c>
      <c r="N554" s="13" t="s">
        <v>268</v>
      </c>
      <c r="O554" s="13" t="s">
        <v>1677</v>
      </c>
      <c r="P554" s="18" t="s">
        <v>147</v>
      </c>
      <c r="Q554" s="19">
        <v>1.0</v>
      </c>
      <c r="R554" s="20">
        <v>0.5454545454545454</v>
      </c>
      <c r="S554" s="21">
        <v>25.0</v>
      </c>
      <c r="T554" s="21">
        <v>25.0</v>
      </c>
      <c r="U554" s="22">
        <v>102504.9</v>
      </c>
      <c r="V554" s="21">
        <v>13977.940909090907</v>
      </c>
      <c r="W554" s="13">
        <v>291.0</v>
      </c>
      <c r="X554" s="13">
        <v>1.0</v>
      </c>
      <c r="Y554" s="13">
        <v>8.0</v>
      </c>
      <c r="Z554" s="13">
        <v>10.0</v>
      </c>
      <c r="AA554" s="13">
        <v>5.0</v>
      </c>
      <c r="AB554" s="13">
        <v>1.0</v>
      </c>
      <c r="AC554" s="21">
        <v>0.0</v>
      </c>
      <c r="AD554" s="21">
        <v>0.0</v>
      </c>
      <c r="AE554" s="13">
        <v>0.0</v>
      </c>
      <c r="AF554" s="13">
        <v>0.0</v>
      </c>
      <c r="AG554" s="13">
        <v>0.0</v>
      </c>
      <c r="AH554" s="13" t="b">
        <v>0</v>
      </c>
      <c r="AI554" s="13">
        <v>59.0</v>
      </c>
      <c r="AJ554" s="13" t="s">
        <v>942</v>
      </c>
      <c r="AK554" s="23" t="s">
        <v>1681</v>
      </c>
      <c r="AL554" s="13" t="s">
        <v>528</v>
      </c>
      <c r="AM554" s="18" t="s">
        <v>151</v>
      </c>
    </row>
    <row r="555" ht="14.25" customHeight="1">
      <c r="A555" s="13" t="s">
        <v>1682</v>
      </c>
      <c r="B555" s="14">
        <v>42226.0</v>
      </c>
      <c r="C555" s="15">
        <v>2015.0</v>
      </c>
      <c r="D555" s="15" t="s">
        <v>139</v>
      </c>
      <c r="E555" s="16">
        <v>8.0</v>
      </c>
      <c r="F555" s="13" t="s">
        <v>185</v>
      </c>
      <c r="G555" s="13" t="s">
        <v>186</v>
      </c>
      <c r="H555" s="13" t="s">
        <v>1683</v>
      </c>
      <c r="I555" s="17" t="s">
        <v>107</v>
      </c>
      <c r="J555" s="13" t="s">
        <v>198</v>
      </c>
      <c r="K555" s="13"/>
      <c r="L555" s="13" t="s">
        <v>144</v>
      </c>
      <c r="M555" s="13" t="s">
        <v>145</v>
      </c>
      <c r="N555" s="13" t="s">
        <v>1684</v>
      </c>
      <c r="O555" s="13" t="s">
        <v>1685</v>
      </c>
      <c r="P555" s="18" t="s">
        <v>147</v>
      </c>
      <c r="Q555" s="19">
        <v>3.0</v>
      </c>
      <c r="R555" s="20">
        <v>1.0</v>
      </c>
      <c r="S555" s="21">
        <v>65.0</v>
      </c>
      <c r="T555" s="21">
        <v>195.0</v>
      </c>
      <c r="U555" s="22">
        <v>8400.0</v>
      </c>
      <c r="V555" s="21">
        <v>16380.0</v>
      </c>
      <c r="W555" s="13">
        <v>0.0</v>
      </c>
      <c r="X555" s="13">
        <v>4.0</v>
      </c>
      <c r="Y555" s="13">
        <v>1.0</v>
      </c>
      <c r="Z555" s="13">
        <v>10.0</v>
      </c>
      <c r="AA555" s="13">
        <v>1.0</v>
      </c>
      <c r="AB555" s="13">
        <v>9.0</v>
      </c>
      <c r="AC555" s="21">
        <v>10.0</v>
      </c>
      <c r="AD555" s="21">
        <v>30.0</v>
      </c>
      <c r="AE555" s="13">
        <v>0.0</v>
      </c>
      <c r="AF555" s="13">
        <v>5.0</v>
      </c>
      <c r="AG555" s="13">
        <v>0.0</v>
      </c>
      <c r="AH555" s="13" t="b">
        <v>1</v>
      </c>
      <c r="AI555" s="13">
        <v>7.0</v>
      </c>
      <c r="AJ555" s="13" t="s">
        <v>386</v>
      </c>
      <c r="AK555" s="23" t="s">
        <v>1686</v>
      </c>
      <c r="AL555" s="13" t="s">
        <v>150</v>
      </c>
      <c r="AM555" s="18" t="s">
        <v>151</v>
      </c>
    </row>
    <row r="556" ht="14.25" customHeight="1">
      <c r="A556" s="13" t="s">
        <v>1687</v>
      </c>
      <c r="B556" s="14">
        <v>42198.0</v>
      </c>
      <c r="C556" s="15">
        <v>2015.0</v>
      </c>
      <c r="D556" s="15" t="s">
        <v>139</v>
      </c>
      <c r="E556" s="16">
        <v>7.0</v>
      </c>
      <c r="F556" s="13" t="s">
        <v>185</v>
      </c>
      <c r="G556" s="13" t="s">
        <v>186</v>
      </c>
      <c r="H556" s="13" t="s">
        <v>1688</v>
      </c>
      <c r="I556" s="17" t="s">
        <v>107</v>
      </c>
      <c r="J556" s="13" t="s">
        <v>143</v>
      </c>
      <c r="K556" s="13"/>
      <c r="L556" s="13" t="s">
        <v>144</v>
      </c>
      <c r="M556" s="13" t="s">
        <v>193</v>
      </c>
      <c r="N556" s="13" t="s">
        <v>30</v>
      </c>
      <c r="O556" s="13" t="s">
        <v>1689</v>
      </c>
      <c r="P556" s="18" t="s">
        <v>147</v>
      </c>
      <c r="Q556" s="19">
        <v>1.0</v>
      </c>
      <c r="R556" s="20">
        <v>0.05</v>
      </c>
      <c r="S556" s="21">
        <v>19.0</v>
      </c>
      <c r="T556" s="21">
        <v>19.0</v>
      </c>
      <c r="U556" s="22">
        <v>558526.0</v>
      </c>
      <c r="V556" s="21">
        <v>5305.997</v>
      </c>
      <c r="W556" s="13">
        <v>1735.0</v>
      </c>
      <c r="X556" s="13">
        <v>1.0</v>
      </c>
      <c r="Y556" s="13">
        <v>10.0</v>
      </c>
      <c r="Z556" s="13">
        <v>6.0</v>
      </c>
      <c r="AA556" s="13">
        <v>1.0</v>
      </c>
      <c r="AB556" s="13">
        <v>1.0</v>
      </c>
      <c r="AC556" s="21">
        <v>0.0</v>
      </c>
      <c r="AD556" s="21">
        <v>0.0</v>
      </c>
      <c r="AE556" s="13">
        <v>0.0</v>
      </c>
      <c r="AF556" s="13">
        <v>0.0</v>
      </c>
      <c r="AG556" s="13">
        <v>0.0</v>
      </c>
      <c r="AH556" s="13" t="b">
        <v>0</v>
      </c>
      <c r="AI556" s="13">
        <v>86.0</v>
      </c>
      <c r="AJ556" s="13" t="s">
        <v>169</v>
      </c>
      <c r="AK556" s="23" t="s">
        <v>1690</v>
      </c>
      <c r="AL556" s="13" t="s">
        <v>150</v>
      </c>
      <c r="AM556" s="18" t="s">
        <v>151</v>
      </c>
    </row>
    <row r="557" ht="14.25" customHeight="1">
      <c r="A557" s="13" t="s">
        <v>1691</v>
      </c>
      <c r="B557" s="14">
        <v>42198.0</v>
      </c>
      <c r="C557" s="15">
        <v>2015.0</v>
      </c>
      <c r="D557" s="15" t="s">
        <v>139</v>
      </c>
      <c r="E557" s="16">
        <v>7.0</v>
      </c>
      <c r="F557" s="13" t="s">
        <v>140</v>
      </c>
      <c r="G557" s="13" t="s">
        <v>141</v>
      </c>
      <c r="H557" s="13" t="s">
        <v>1692</v>
      </c>
      <c r="I557" s="17" t="s">
        <v>107</v>
      </c>
      <c r="J557" s="13" t="s">
        <v>143</v>
      </c>
      <c r="K557" s="13"/>
      <c r="L557" s="13" t="s">
        <v>144</v>
      </c>
      <c r="M557" s="13" t="s">
        <v>193</v>
      </c>
      <c r="N557" s="13" t="s">
        <v>30</v>
      </c>
      <c r="O557" s="13" t="s">
        <v>1689</v>
      </c>
      <c r="P557" s="18" t="s">
        <v>147</v>
      </c>
      <c r="Q557" s="19">
        <v>1.0</v>
      </c>
      <c r="R557" s="20">
        <v>0.05</v>
      </c>
      <c r="S557" s="21">
        <v>19.0</v>
      </c>
      <c r="T557" s="21">
        <v>19.0</v>
      </c>
      <c r="U557" s="22">
        <v>187034.0</v>
      </c>
      <c r="V557" s="21">
        <v>1776.823</v>
      </c>
      <c r="W557" s="13">
        <v>581.0</v>
      </c>
      <c r="X557" s="13">
        <v>1.0</v>
      </c>
      <c r="Y557" s="13">
        <v>10.0</v>
      </c>
      <c r="Z557" s="13">
        <v>6.0</v>
      </c>
      <c r="AA557" s="13">
        <v>1.0</v>
      </c>
      <c r="AB557" s="13">
        <v>1.0</v>
      </c>
      <c r="AC557" s="21">
        <v>0.0</v>
      </c>
      <c r="AD557" s="21">
        <v>0.0</v>
      </c>
      <c r="AE557" s="13">
        <v>0.0</v>
      </c>
      <c r="AF557" s="13">
        <v>0.0</v>
      </c>
      <c r="AG557" s="13">
        <v>0.0</v>
      </c>
      <c r="AH557" s="13" t="b">
        <v>0</v>
      </c>
      <c r="AI557" s="13">
        <v>149.0</v>
      </c>
      <c r="AJ557" s="13" t="s">
        <v>194</v>
      </c>
      <c r="AK557" s="23" t="s">
        <v>1693</v>
      </c>
      <c r="AL557" s="13" t="s">
        <v>150</v>
      </c>
      <c r="AM557" s="18" t="s">
        <v>151</v>
      </c>
    </row>
    <row r="558" ht="14.25" customHeight="1">
      <c r="A558" s="13" t="s">
        <v>1694</v>
      </c>
      <c r="B558" s="14">
        <v>42234.0</v>
      </c>
      <c r="C558" s="15">
        <v>2015.0</v>
      </c>
      <c r="D558" s="15" t="s">
        <v>139</v>
      </c>
      <c r="E558" s="16">
        <v>8.0</v>
      </c>
      <c r="F558" s="13" t="s">
        <v>153</v>
      </c>
      <c r="G558" s="13" t="s">
        <v>154</v>
      </c>
      <c r="H558" s="13" t="s">
        <v>1695</v>
      </c>
      <c r="I558" s="17" t="s">
        <v>107</v>
      </c>
      <c r="J558" s="13" t="s">
        <v>143</v>
      </c>
      <c r="K558" s="13"/>
      <c r="L558" s="13" t="s">
        <v>167</v>
      </c>
      <c r="M558" s="13" t="s">
        <v>193</v>
      </c>
      <c r="N558" s="13" t="s">
        <v>30</v>
      </c>
      <c r="O558" s="13" t="s">
        <v>1689</v>
      </c>
      <c r="P558" s="18" t="s">
        <v>147</v>
      </c>
      <c r="Q558" s="19">
        <v>1.0</v>
      </c>
      <c r="R558" s="20">
        <v>0.23333333333333334</v>
      </c>
      <c r="S558" s="21">
        <v>29.0</v>
      </c>
      <c r="T558" s="21">
        <v>29.0</v>
      </c>
      <c r="U558" s="22">
        <v>724350.65</v>
      </c>
      <c r="V558" s="21">
        <v>49014.39398333333</v>
      </c>
      <c r="W558" s="13">
        <v>2300.0</v>
      </c>
      <c r="X558" s="13">
        <v>1.0</v>
      </c>
      <c r="Y558" s="13">
        <v>10.0</v>
      </c>
      <c r="Z558" s="13">
        <v>10.0</v>
      </c>
      <c r="AA558" s="13">
        <v>7.0</v>
      </c>
      <c r="AB558" s="13">
        <v>1.0</v>
      </c>
      <c r="AC558" s="21">
        <v>0.0</v>
      </c>
      <c r="AD558" s="21">
        <v>0.0</v>
      </c>
      <c r="AE558" s="13">
        <v>0.0</v>
      </c>
      <c r="AF558" s="13">
        <v>0.0</v>
      </c>
      <c r="AG558" s="13">
        <v>0.0</v>
      </c>
      <c r="AH558" s="13" t="b">
        <v>0</v>
      </c>
      <c r="AI558" s="13">
        <v>50.0</v>
      </c>
      <c r="AJ558" s="13" t="s">
        <v>194</v>
      </c>
      <c r="AK558" s="23" t="s">
        <v>1696</v>
      </c>
      <c r="AL558" s="13" t="s">
        <v>150</v>
      </c>
      <c r="AM558" s="18" t="s">
        <v>151</v>
      </c>
    </row>
    <row r="559" ht="14.25" customHeight="1">
      <c r="A559" s="13" t="s">
        <v>1697</v>
      </c>
      <c r="B559" s="14">
        <v>42263.0</v>
      </c>
      <c r="C559" s="15">
        <v>2015.0</v>
      </c>
      <c r="D559" s="15" t="s">
        <v>139</v>
      </c>
      <c r="E559" s="16">
        <v>9.0</v>
      </c>
      <c r="F559" s="13" t="s">
        <v>140</v>
      </c>
      <c r="G559" s="13" t="s">
        <v>141</v>
      </c>
      <c r="H559" s="13" t="s">
        <v>1698</v>
      </c>
      <c r="I559" s="17" t="s">
        <v>107</v>
      </c>
      <c r="J559" s="13" t="s">
        <v>206</v>
      </c>
      <c r="K559" s="13" t="s">
        <v>1699</v>
      </c>
      <c r="L559" s="13" t="s">
        <v>192</v>
      </c>
      <c r="M559" s="13" t="s">
        <v>145</v>
      </c>
      <c r="N559" s="13" t="s">
        <v>199</v>
      </c>
      <c r="O559" s="13" t="s">
        <v>1689</v>
      </c>
      <c r="P559" s="18" t="s">
        <v>147</v>
      </c>
      <c r="Q559" s="19">
        <v>3.0</v>
      </c>
      <c r="R559" s="20">
        <v>1.0</v>
      </c>
      <c r="S559" s="21">
        <v>71.0</v>
      </c>
      <c r="T559" s="21">
        <v>213.0</v>
      </c>
      <c r="U559" s="22">
        <v>12600.0</v>
      </c>
      <c r="V559" s="21">
        <v>26838.0</v>
      </c>
      <c r="W559" s="13">
        <v>0.0</v>
      </c>
      <c r="X559" s="13">
        <v>10.0</v>
      </c>
      <c r="Y559" s="13">
        <v>10.0</v>
      </c>
      <c r="Z559" s="13">
        <v>10.0</v>
      </c>
      <c r="AA559" s="13">
        <v>1.0</v>
      </c>
      <c r="AB559" s="13">
        <v>10.0</v>
      </c>
      <c r="AC559" s="21">
        <v>0.0</v>
      </c>
      <c r="AD559" s="21">
        <v>30.0</v>
      </c>
      <c r="AE559" s="13">
        <v>0.0</v>
      </c>
      <c r="AF559" s="13">
        <v>3.0</v>
      </c>
      <c r="AG559" s="13">
        <v>1.0</v>
      </c>
      <c r="AH559" s="13" t="b">
        <v>0</v>
      </c>
      <c r="AI559" s="13">
        <v>1.0</v>
      </c>
      <c r="AJ559" s="13" t="s">
        <v>169</v>
      </c>
      <c r="AK559" s="23" t="s">
        <v>1700</v>
      </c>
      <c r="AL559" s="13" t="s">
        <v>528</v>
      </c>
      <c r="AM559" s="18" t="s">
        <v>151</v>
      </c>
    </row>
    <row r="560" ht="14.25" customHeight="1">
      <c r="A560" s="13" t="s">
        <v>1701</v>
      </c>
      <c r="B560" s="14">
        <v>42263.0</v>
      </c>
      <c r="C560" s="15">
        <v>2015.0</v>
      </c>
      <c r="D560" s="15" t="s">
        <v>139</v>
      </c>
      <c r="E560" s="16">
        <v>9.0</v>
      </c>
      <c r="F560" s="13" t="s">
        <v>140</v>
      </c>
      <c r="G560" s="13" t="s">
        <v>141</v>
      </c>
      <c r="H560" s="13" t="s">
        <v>1702</v>
      </c>
      <c r="I560" s="17" t="s">
        <v>107</v>
      </c>
      <c r="J560" s="13" t="s">
        <v>251</v>
      </c>
      <c r="K560" s="13" t="s">
        <v>1703</v>
      </c>
      <c r="L560" s="13" t="s">
        <v>161</v>
      </c>
      <c r="M560" s="13" t="s">
        <v>145</v>
      </c>
      <c r="N560" s="13" t="s">
        <v>4</v>
      </c>
      <c r="O560" s="13" t="s">
        <v>1704</v>
      </c>
      <c r="P560" s="18" t="s">
        <v>147</v>
      </c>
      <c r="Q560" s="19">
        <v>3.0</v>
      </c>
      <c r="R560" s="20">
        <v>0.23076923076923</v>
      </c>
      <c r="S560" s="21">
        <v>57.0</v>
      </c>
      <c r="T560" s="21">
        <v>171.0</v>
      </c>
      <c r="U560" s="22">
        <v>22400.0</v>
      </c>
      <c r="V560" s="21">
        <v>8839.384615384586</v>
      </c>
      <c r="W560" s="13">
        <v>0.0</v>
      </c>
      <c r="X560" s="13">
        <v>10.0</v>
      </c>
      <c r="Y560" s="13">
        <v>10.0</v>
      </c>
      <c r="Z560" s="13">
        <v>10.0</v>
      </c>
      <c r="AA560" s="13">
        <v>6.0</v>
      </c>
      <c r="AB560" s="13">
        <v>1.0</v>
      </c>
      <c r="AC560" s="21">
        <v>0.0</v>
      </c>
      <c r="AD560" s="21">
        <v>20.0</v>
      </c>
      <c r="AE560" s="13">
        <v>0.0</v>
      </c>
      <c r="AF560" s="13">
        <v>2.0</v>
      </c>
      <c r="AG560" s="13">
        <v>1.0</v>
      </c>
      <c r="AH560" s="13" t="b">
        <v>0</v>
      </c>
      <c r="AI560" s="13">
        <v>1.0</v>
      </c>
      <c r="AJ560" s="13" t="s">
        <v>194</v>
      </c>
      <c r="AK560" s="23" t="s">
        <v>1705</v>
      </c>
      <c r="AL560" s="13" t="s">
        <v>528</v>
      </c>
      <c r="AM560" s="18" t="s">
        <v>151</v>
      </c>
    </row>
    <row r="561" ht="14.25" customHeight="1">
      <c r="A561" s="13" t="s">
        <v>1706</v>
      </c>
      <c r="B561" s="14">
        <v>42263.0</v>
      </c>
      <c r="C561" s="15">
        <v>2015.0</v>
      </c>
      <c r="D561" s="15" t="s">
        <v>139</v>
      </c>
      <c r="E561" s="16">
        <v>9.0</v>
      </c>
      <c r="F561" s="13" t="s">
        <v>140</v>
      </c>
      <c r="G561" s="13" t="s">
        <v>141</v>
      </c>
      <c r="H561" s="13" t="s">
        <v>1707</v>
      </c>
      <c r="I561" s="17" t="s">
        <v>107</v>
      </c>
      <c r="J561" s="13" t="s">
        <v>251</v>
      </c>
      <c r="K561" s="13" t="s">
        <v>1708</v>
      </c>
      <c r="L561" s="13" t="s">
        <v>161</v>
      </c>
      <c r="M561" s="13" t="s">
        <v>168</v>
      </c>
      <c r="N561" s="13" t="s">
        <v>2</v>
      </c>
      <c r="O561" s="13" t="s">
        <v>1704</v>
      </c>
      <c r="P561" s="18" t="s">
        <v>147</v>
      </c>
      <c r="Q561" s="19">
        <v>3.0</v>
      </c>
      <c r="R561" s="20">
        <v>0.36</v>
      </c>
      <c r="S561" s="21">
        <v>48.0</v>
      </c>
      <c r="T561" s="21">
        <v>144.0</v>
      </c>
      <c r="U561" s="22">
        <v>229315.0</v>
      </c>
      <c r="V561" s="21">
        <v>118876.896</v>
      </c>
      <c r="W561" s="13">
        <v>1137.0</v>
      </c>
      <c r="X561" s="13">
        <v>7.0</v>
      </c>
      <c r="Y561" s="13">
        <v>10.0</v>
      </c>
      <c r="Z561" s="13">
        <v>10.0</v>
      </c>
      <c r="AA561" s="13">
        <v>6.0</v>
      </c>
      <c r="AB561" s="13">
        <v>1.0</v>
      </c>
      <c r="AC561" s="21">
        <v>0.0</v>
      </c>
      <c r="AD561" s="21">
        <v>10.0</v>
      </c>
      <c r="AE561" s="13">
        <v>4.0</v>
      </c>
      <c r="AF561" s="13">
        <v>1.0</v>
      </c>
      <c r="AG561" s="13">
        <v>1.0</v>
      </c>
      <c r="AH561" s="13" t="b">
        <v>0</v>
      </c>
      <c r="AI561" s="13">
        <v>4.0</v>
      </c>
      <c r="AJ561" s="13" t="s">
        <v>194</v>
      </c>
      <c r="AK561" s="23" t="s">
        <v>1709</v>
      </c>
      <c r="AL561" s="13" t="s">
        <v>528</v>
      </c>
      <c r="AM561" s="18" t="s">
        <v>151</v>
      </c>
    </row>
    <row r="562" ht="14.25" customHeight="1">
      <c r="A562" s="13" t="s">
        <v>1710</v>
      </c>
      <c r="B562" s="14">
        <v>42270.0</v>
      </c>
      <c r="C562" s="15">
        <v>2015.0</v>
      </c>
      <c r="D562" s="15" t="s">
        <v>139</v>
      </c>
      <c r="E562" s="16">
        <v>9.0</v>
      </c>
      <c r="F562" s="13" t="s">
        <v>203</v>
      </c>
      <c r="G562" s="13" t="s">
        <v>204</v>
      </c>
      <c r="H562" s="13" t="s">
        <v>1711</v>
      </c>
      <c r="I562" s="17" t="s">
        <v>107</v>
      </c>
      <c r="J562" s="13" t="s">
        <v>555</v>
      </c>
      <c r="K562" s="13" t="s">
        <v>1712</v>
      </c>
      <c r="L562" s="13" t="s">
        <v>192</v>
      </c>
      <c r="M562" s="13" t="s">
        <v>168</v>
      </c>
      <c r="N562" s="13" t="s">
        <v>1713</v>
      </c>
      <c r="O562" s="13" t="s">
        <v>1714</v>
      </c>
      <c r="P562" s="18" t="s">
        <v>147</v>
      </c>
      <c r="Q562" s="19">
        <v>3.0</v>
      </c>
      <c r="R562" s="20">
        <v>0.222222222222222</v>
      </c>
      <c r="S562" s="21">
        <v>36.0</v>
      </c>
      <c r="T562" s="21">
        <v>108.0</v>
      </c>
      <c r="U562" s="22">
        <v>21546.0</v>
      </c>
      <c r="V562" s="21">
        <v>5171.0399999999945</v>
      </c>
      <c r="W562" s="13">
        <v>285.0</v>
      </c>
      <c r="X562" s="13">
        <v>4.0</v>
      </c>
      <c r="Y562" s="13">
        <v>10.0</v>
      </c>
      <c r="Z562" s="13">
        <v>10.0</v>
      </c>
      <c r="AA562" s="13">
        <v>4.0</v>
      </c>
      <c r="AB562" s="13">
        <v>8.0</v>
      </c>
      <c r="AC562" s="21">
        <v>0.0</v>
      </c>
      <c r="AD562" s="21">
        <v>0.0</v>
      </c>
      <c r="AE562" s="13">
        <v>0.0</v>
      </c>
      <c r="AF562" s="13">
        <v>0.0</v>
      </c>
      <c r="AG562" s="13">
        <v>0.0</v>
      </c>
      <c r="AH562" s="13" t="b">
        <v>0</v>
      </c>
      <c r="AI562" s="13">
        <v>7.0</v>
      </c>
      <c r="AJ562" s="13" t="s">
        <v>169</v>
      </c>
      <c r="AK562" s="23" t="s">
        <v>1715</v>
      </c>
      <c r="AL562" s="13" t="s">
        <v>528</v>
      </c>
      <c r="AM562" s="18" t="s">
        <v>151</v>
      </c>
    </row>
    <row r="563" ht="14.25" customHeight="1">
      <c r="A563" s="13" t="s">
        <v>1716</v>
      </c>
      <c r="B563" s="14">
        <v>42269.0</v>
      </c>
      <c r="C563" s="15">
        <v>2015.0</v>
      </c>
      <c r="D563" s="15" t="s">
        <v>139</v>
      </c>
      <c r="E563" s="16">
        <v>9.0</v>
      </c>
      <c r="F563" s="13" t="s">
        <v>203</v>
      </c>
      <c r="G563" s="13" t="s">
        <v>204</v>
      </c>
      <c r="H563" s="13" t="s">
        <v>1717</v>
      </c>
      <c r="I563" s="17" t="s">
        <v>107</v>
      </c>
      <c r="J563" s="13" t="s">
        <v>555</v>
      </c>
      <c r="K563" s="13" t="s">
        <v>556</v>
      </c>
      <c r="L563" s="13" t="s">
        <v>192</v>
      </c>
      <c r="M563" s="13" t="s">
        <v>168</v>
      </c>
      <c r="N563" s="13" t="s">
        <v>1718</v>
      </c>
      <c r="O563" s="13" t="s">
        <v>1714</v>
      </c>
      <c r="P563" s="18" t="s">
        <v>147</v>
      </c>
      <c r="Q563" s="19">
        <v>3.0</v>
      </c>
      <c r="R563" s="20">
        <v>0.117647058823529</v>
      </c>
      <c r="S563" s="21">
        <v>17.0</v>
      </c>
      <c r="T563" s="21">
        <v>51.0</v>
      </c>
      <c r="U563" s="22">
        <v>32479.0</v>
      </c>
      <c r="V563" s="21">
        <v>1948.739999999993</v>
      </c>
      <c r="W563" s="13">
        <v>407.0</v>
      </c>
      <c r="X563" s="13">
        <v>1.0</v>
      </c>
      <c r="Y563" s="13">
        <v>10.0</v>
      </c>
      <c r="Z563" s="13">
        <v>1.0</v>
      </c>
      <c r="AA563" s="13">
        <v>4.0</v>
      </c>
      <c r="AB563" s="13">
        <v>1.0</v>
      </c>
      <c r="AC563" s="21">
        <v>0.0</v>
      </c>
      <c r="AD563" s="21">
        <v>0.0</v>
      </c>
      <c r="AE563" s="13">
        <v>0.0</v>
      </c>
      <c r="AF563" s="13">
        <v>0.0</v>
      </c>
      <c r="AG563" s="13">
        <v>0.0</v>
      </c>
      <c r="AH563" s="13" t="b">
        <v>0</v>
      </c>
      <c r="AI563" s="13">
        <v>11.0</v>
      </c>
      <c r="AJ563" s="13" t="s">
        <v>194</v>
      </c>
      <c r="AK563" s="23" t="s">
        <v>1719</v>
      </c>
      <c r="AL563" s="13" t="s">
        <v>528</v>
      </c>
      <c r="AM563" s="18" t="s">
        <v>151</v>
      </c>
    </row>
    <row r="564" ht="14.25" customHeight="1">
      <c r="A564" s="13" t="s">
        <v>1720</v>
      </c>
      <c r="B564" s="14">
        <v>42230.0</v>
      </c>
      <c r="C564" s="15">
        <v>2015.0</v>
      </c>
      <c r="D564" s="15" t="s">
        <v>139</v>
      </c>
      <c r="E564" s="16">
        <v>8.0</v>
      </c>
      <c r="F564" s="13" t="s">
        <v>140</v>
      </c>
      <c r="G564" s="13" t="s">
        <v>141</v>
      </c>
      <c r="H564" s="13" t="s">
        <v>1721</v>
      </c>
      <c r="I564" s="17" t="s">
        <v>107</v>
      </c>
      <c r="J564" s="13" t="s">
        <v>143</v>
      </c>
      <c r="K564" s="13"/>
      <c r="L564" s="13" t="s">
        <v>144</v>
      </c>
      <c r="M564" s="13" t="s">
        <v>193</v>
      </c>
      <c r="N564" s="13" t="s">
        <v>49</v>
      </c>
      <c r="O564" s="13" t="s">
        <v>1722</v>
      </c>
      <c r="P564" s="18" t="s">
        <v>147</v>
      </c>
      <c r="Q564" s="19">
        <v>1.0</v>
      </c>
      <c r="R564" s="20">
        <v>0.166666666666666</v>
      </c>
      <c r="S564" s="21">
        <v>23.0</v>
      </c>
      <c r="T564" s="21">
        <v>23.0</v>
      </c>
      <c r="U564" s="22">
        <v>744441.0</v>
      </c>
      <c r="V564" s="21">
        <v>28536.904999999882</v>
      </c>
      <c r="W564" s="13">
        <v>3451.0</v>
      </c>
      <c r="X564" s="13">
        <v>1.0</v>
      </c>
      <c r="Y564" s="13">
        <v>10.0</v>
      </c>
      <c r="Z564" s="13">
        <v>10.0</v>
      </c>
      <c r="AA564" s="13">
        <v>1.0</v>
      </c>
      <c r="AB564" s="13">
        <v>1.0</v>
      </c>
      <c r="AC564" s="21">
        <v>0.0</v>
      </c>
      <c r="AD564" s="21">
        <v>0.0</v>
      </c>
      <c r="AE564" s="13">
        <v>0.0</v>
      </c>
      <c r="AF564" s="13">
        <v>0.0</v>
      </c>
      <c r="AG564" s="13">
        <v>0.0</v>
      </c>
      <c r="AH564" s="13" t="b">
        <v>0</v>
      </c>
      <c r="AI564" s="13">
        <v>110.0</v>
      </c>
      <c r="AJ564" s="13" t="s">
        <v>169</v>
      </c>
      <c r="AK564" s="23" t="s">
        <v>1723</v>
      </c>
      <c r="AL564" s="13" t="s">
        <v>150</v>
      </c>
      <c r="AM564" s="18" t="s">
        <v>151</v>
      </c>
    </row>
    <row r="565" ht="14.25" customHeight="1">
      <c r="A565" s="13" t="s">
        <v>1724</v>
      </c>
      <c r="B565" s="14">
        <v>42221.0</v>
      </c>
      <c r="C565" s="15">
        <v>2015.0</v>
      </c>
      <c r="D565" s="15" t="s">
        <v>139</v>
      </c>
      <c r="E565" s="16">
        <v>8.0</v>
      </c>
      <c r="F565" s="13" t="s">
        <v>185</v>
      </c>
      <c r="G565" s="13" t="s">
        <v>186</v>
      </c>
      <c r="H565" s="13" t="s">
        <v>1725</v>
      </c>
      <c r="I565" s="17" t="s">
        <v>107</v>
      </c>
      <c r="J565" s="13" t="s">
        <v>416</v>
      </c>
      <c r="K565" s="13"/>
      <c r="L565" s="13" t="s">
        <v>174</v>
      </c>
      <c r="M565" s="13" t="s">
        <v>1343</v>
      </c>
      <c r="N565" s="13" t="s">
        <v>1344</v>
      </c>
      <c r="O565" s="13" t="s">
        <v>1726</v>
      </c>
      <c r="P565" s="18" t="s">
        <v>285</v>
      </c>
      <c r="Q565" s="19">
        <v>-1.0</v>
      </c>
      <c r="R565" s="20">
        <v>0.05</v>
      </c>
      <c r="S565" s="21">
        <v>32.0</v>
      </c>
      <c r="T565" s="21">
        <v>-32.0</v>
      </c>
      <c r="U565" s="22">
        <v>335580.0</v>
      </c>
      <c r="V565" s="21">
        <v>-5369.28</v>
      </c>
      <c r="W565" s="13">
        <v>141.0</v>
      </c>
      <c r="X565" s="13">
        <v>10.0</v>
      </c>
      <c r="Y565" s="13">
        <v>10.0</v>
      </c>
      <c r="Z565" s="13">
        <v>10.0</v>
      </c>
      <c r="AA565" s="13">
        <v>1.0</v>
      </c>
      <c r="AB565" s="13">
        <v>1.0</v>
      </c>
      <c r="AC565" s="21">
        <v>0.0</v>
      </c>
      <c r="AD565" s="21">
        <v>0.0</v>
      </c>
      <c r="AE565" s="13">
        <v>0.0</v>
      </c>
      <c r="AF565" s="13">
        <v>0.0</v>
      </c>
      <c r="AG565" s="13">
        <v>0.0</v>
      </c>
      <c r="AH565" s="13" t="b">
        <v>0</v>
      </c>
      <c r="AI565" s="13"/>
      <c r="AJ565" s="13" t="s">
        <v>286</v>
      </c>
      <c r="AK565" s="23" t="s">
        <v>1727</v>
      </c>
      <c r="AL565" s="13" t="s">
        <v>150</v>
      </c>
      <c r="AM565" s="18" t="s">
        <v>1347</v>
      </c>
    </row>
    <row r="566" ht="14.25" customHeight="1">
      <c r="A566" s="13" t="s">
        <v>1728</v>
      </c>
      <c r="B566" s="14">
        <v>42277.0</v>
      </c>
      <c r="C566" s="15">
        <v>2015.0</v>
      </c>
      <c r="D566" s="15" t="s">
        <v>139</v>
      </c>
      <c r="E566" s="16">
        <v>9.0</v>
      </c>
      <c r="F566" s="13" t="s">
        <v>203</v>
      </c>
      <c r="G566" s="13" t="s">
        <v>204</v>
      </c>
      <c r="H566" s="13" t="s">
        <v>1729</v>
      </c>
      <c r="I566" s="17" t="s">
        <v>107</v>
      </c>
      <c r="J566" s="13" t="s">
        <v>525</v>
      </c>
      <c r="K566" s="13" t="s">
        <v>1730</v>
      </c>
      <c r="L566" s="13" t="s">
        <v>167</v>
      </c>
      <c r="M566" s="13" t="s">
        <v>168</v>
      </c>
      <c r="N566" s="13" t="s">
        <v>40</v>
      </c>
      <c r="O566" s="13" t="s">
        <v>1731</v>
      </c>
      <c r="P566" s="18" t="s">
        <v>147</v>
      </c>
      <c r="Q566" s="19">
        <v>3.0</v>
      </c>
      <c r="R566" s="20">
        <v>0.10909090909090909</v>
      </c>
      <c r="S566" s="21">
        <v>55.0</v>
      </c>
      <c r="T566" s="21">
        <v>165.0</v>
      </c>
      <c r="U566" s="22">
        <v>476782.0</v>
      </c>
      <c r="V566" s="21">
        <v>85820.76</v>
      </c>
      <c r="W566" s="13">
        <v>2364.0</v>
      </c>
      <c r="X566" s="13">
        <v>10.0</v>
      </c>
      <c r="Y566" s="13">
        <v>10.0</v>
      </c>
      <c r="Z566" s="13">
        <v>10.0</v>
      </c>
      <c r="AA566" s="13">
        <v>4.0</v>
      </c>
      <c r="AB566" s="13">
        <v>1.0</v>
      </c>
      <c r="AC566" s="21">
        <v>0.0</v>
      </c>
      <c r="AD566" s="21">
        <v>20.0</v>
      </c>
      <c r="AE566" s="13">
        <v>0.0</v>
      </c>
      <c r="AF566" s="13">
        <v>2.0</v>
      </c>
      <c r="AG566" s="13">
        <v>0.0</v>
      </c>
      <c r="AH566" s="13" t="b">
        <v>0</v>
      </c>
      <c r="AI566" s="13">
        <v>1.0</v>
      </c>
      <c r="AJ566" s="13" t="s">
        <v>163</v>
      </c>
      <c r="AK566" s="23" t="s">
        <v>1732</v>
      </c>
      <c r="AL566" s="13" t="s">
        <v>528</v>
      </c>
      <c r="AM566" s="18" t="s">
        <v>151</v>
      </c>
    </row>
    <row r="567" ht="14.25" customHeight="1">
      <c r="A567" s="13" t="s">
        <v>1733</v>
      </c>
      <c r="B567" s="14">
        <v>42276.0</v>
      </c>
      <c r="C567" s="15">
        <v>2015.0</v>
      </c>
      <c r="D567" s="15" t="s">
        <v>139</v>
      </c>
      <c r="E567" s="16">
        <v>9.0</v>
      </c>
      <c r="F567" s="13" t="s">
        <v>203</v>
      </c>
      <c r="G567" s="13" t="s">
        <v>204</v>
      </c>
      <c r="H567" s="13" t="s">
        <v>1729</v>
      </c>
      <c r="I567" s="17" t="s">
        <v>107</v>
      </c>
      <c r="J567" s="13" t="s">
        <v>143</v>
      </c>
      <c r="K567" s="13"/>
      <c r="L567" s="13" t="s">
        <v>167</v>
      </c>
      <c r="M567" s="13" t="s">
        <v>145</v>
      </c>
      <c r="N567" s="13" t="s">
        <v>14</v>
      </c>
      <c r="O567" s="13" t="s">
        <v>1731</v>
      </c>
      <c r="P567" s="18" t="s">
        <v>147</v>
      </c>
      <c r="Q567" s="19">
        <v>3.0</v>
      </c>
      <c r="R567" s="20">
        <v>0.11864406779661</v>
      </c>
      <c r="S567" s="21">
        <v>35.0</v>
      </c>
      <c r="T567" s="21">
        <v>105.0</v>
      </c>
      <c r="U567" s="22">
        <v>18900.0</v>
      </c>
      <c r="V567" s="21">
        <v>2354.4915254237258</v>
      </c>
      <c r="W567" s="13">
        <v>0.0</v>
      </c>
      <c r="X567" s="13">
        <v>7.0</v>
      </c>
      <c r="Y567" s="13">
        <v>10.0</v>
      </c>
      <c r="Z567" s="13">
        <v>10.0</v>
      </c>
      <c r="AA567" s="13">
        <v>7.0</v>
      </c>
      <c r="AB567" s="13">
        <v>1.0</v>
      </c>
      <c r="AC567" s="21">
        <v>0.0</v>
      </c>
      <c r="AD567" s="21">
        <v>0.0</v>
      </c>
      <c r="AE567" s="13">
        <v>0.0</v>
      </c>
      <c r="AF567" s="13">
        <v>0.0</v>
      </c>
      <c r="AG567" s="13">
        <v>0.0</v>
      </c>
      <c r="AH567" s="13" t="b">
        <v>0</v>
      </c>
      <c r="AI567" s="13">
        <v>4.0</v>
      </c>
      <c r="AJ567" s="13" t="s">
        <v>194</v>
      </c>
      <c r="AK567" s="23" t="s">
        <v>1734</v>
      </c>
      <c r="AL567" s="13" t="s">
        <v>528</v>
      </c>
      <c r="AM567" s="18" t="s">
        <v>151</v>
      </c>
    </row>
    <row r="568" ht="14.25" customHeight="1">
      <c r="A568" s="13" t="s">
        <v>1735</v>
      </c>
      <c r="B568" s="14">
        <v>42258.0</v>
      </c>
      <c r="C568" s="15">
        <v>2015.0</v>
      </c>
      <c r="D568" s="15" t="s">
        <v>139</v>
      </c>
      <c r="E568" s="16">
        <v>9.0</v>
      </c>
      <c r="F568" s="13" t="s">
        <v>140</v>
      </c>
      <c r="G568" s="13" t="s">
        <v>141</v>
      </c>
      <c r="H568" s="13" t="s">
        <v>1736</v>
      </c>
      <c r="I568" s="17" t="s">
        <v>107</v>
      </c>
      <c r="J568" s="13" t="s">
        <v>143</v>
      </c>
      <c r="K568" s="13" t="s">
        <v>1128</v>
      </c>
      <c r="L568" s="13" t="s">
        <v>144</v>
      </c>
      <c r="M568" s="13" t="s">
        <v>168</v>
      </c>
      <c r="N568" s="13" t="s">
        <v>40</v>
      </c>
      <c r="O568" s="13" t="s">
        <v>1737</v>
      </c>
      <c r="P568" s="18" t="s">
        <v>147</v>
      </c>
      <c r="Q568" s="19">
        <v>1.0</v>
      </c>
      <c r="R568" s="20">
        <v>0.28</v>
      </c>
      <c r="S568" s="21">
        <v>30.0</v>
      </c>
      <c r="T568" s="21">
        <v>30.0</v>
      </c>
      <c r="U568" s="22">
        <v>266652.2</v>
      </c>
      <c r="V568" s="21">
        <v>22398.7848</v>
      </c>
      <c r="W568" s="13">
        <v>1331.0</v>
      </c>
      <c r="X568" s="13">
        <v>5.0</v>
      </c>
      <c r="Y568" s="13">
        <v>10.0</v>
      </c>
      <c r="Z568" s="13">
        <v>10.0</v>
      </c>
      <c r="AA568" s="13">
        <v>4.0</v>
      </c>
      <c r="AB568" s="13">
        <v>1.0</v>
      </c>
      <c r="AC568" s="21">
        <v>0.0</v>
      </c>
      <c r="AD568" s="21">
        <v>0.0</v>
      </c>
      <c r="AE568" s="13">
        <v>0.0</v>
      </c>
      <c r="AF568" s="13">
        <v>0.0</v>
      </c>
      <c r="AG568" s="13">
        <v>0.0</v>
      </c>
      <c r="AH568" s="13" t="b">
        <v>0</v>
      </c>
      <c r="AI568" s="13">
        <v>6.0</v>
      </c>
      <c r="AJ568" s="13" t="s">
        <v>163</v>
      </c>
      <c r="AK568" s="23" t="s">
        <v>1738</v>
      </c>
      <c r="AL568" s="13" t="s">
        <v>528</v>
      </c>
      <c r="AM568" s="18" t="s">
        <v>151</v>
      </c>
    </row>
    <row r="569" ht="14.25" customHeight="1">
      <c r="A569" s="13" t="s">
        <v>1739</v>
      </c>
      <c r="B569" s="14">
        <v>42258.0</v>
      </c>
      <c r="C569" s="15">
        <v>2015.0</v>
      </c>
      <c r="D569" s="15" t="s">
        <v>139</v>
      </c>
      <c r="E569" s="16">
        <v>9.0</v>
      </c>
      <c r="F569" s="13" t="s">
        <v>140</v>
      </c>
      <c r="G569" s="13" t="s">
        <v>141</v>
      </c>
      <c r="H569" s="13" t="s">
        <v>1740</v>
      </c>
      <c r="I569" s="17" t="s">
        <v>107</v>
      </c>
      <c r="J569" s="13" t="s">
        <v>143</v>
      </c>
      <c r="K569" s="13"/>
      <c r="L569" s="13" t="s">
        <v>144</v>
      </c>
      <c r="M569" s="13" t="s">
        <v>145</v>
      </c>
      <c r="N569" s="13" t="s">
        <v>14</v>
      </c>
      <c r="O569" s="13" t="s">
        <v>1737</v>
      </c>
      <c r="P569" s="18" t="s">
        <v>147</v>
      </c>
      <c r="Q569" s="19">
        <v>1.0</v>
      </c>
      <c r="R569" s="20">
        <v>0.222222222222222</v>
      </c>
      <c r="S569" s="21">
        <v>45.0</v>
      </c>
      <c r="T569" s="21">
        <v>45.0</v>
      </c>
      <c r="U569" s="22">
        <v>18900.0</v>
      </c>
      <c r="V569" s="21">
        <v>1889.999999999998</v>
      </c>
      <c r="W569" s="13">
        <v>0.0</v>
      </c>
      <c r="X569" s="13">
        <v>10.0</v>
      </c>
      <c r="Y569" s="13">
        <v>10.0</v>
      </c>
      <c r="Z569" s="13">
        <v>10.0</v>
      </c>
      <c r="AA569" s="13">
        <v>4.0</v>
      </c>
      <c r="AB569" s="13">
        <v>1.0</v>
      </c>
      <c r="AC569" s="21">
        <v>0.0</v>
      </c>
      <c r="AD569" s="21">
        <v>10.0</v>
      </c>
      <c r="AE569" s="13">
        <v>0.0</v>
      </c>
      <c r="AF569" s="13">
        <v>1.0</v>
      </c>
      <c r="AG569" s="13">
        <v>0.0</v>
      </c>
      <c r="AH569" s="13" t="b">
        <v>0</v>
      </c>
      <c r="AI569" s="13">
        <v>1.0</v>
      </c>
      <c r="AJ569" s="13" t="s">
        <v>194</v>
      </c>
      <c r="AK569" s="23" t="s">
        <v>1741</v>
      </c>
      <c r="AL569" s="13" t="s">
        <v>528</v>
      </c>
      <c r="AM569" s="18" t="s">
        <v>151</v>
      </c>
    </row>
    <row r="570" ht="14.25" customHeight="1">
      <c r="A570" s="13" t="s">
        <v>1742</v>
      </c>
      <c r="B570" s="14">
        <v>42276.0</v>
      </c>
      <c r="C570" s="15">
        <v>2015.0</v>
      </c>
      <c r="D570" s="15" t="s">
        <v>139</v>
      </c>
      <c r="E570" s="16">
        <v>9.0</v>
      </c>
      <c r="F570" s="13" t="s">
        <v>185</v>
      </c>
      <c r="G570" s="13" t="s">
        <v>186</v>
      </c>
      <c r="H570" s="13" t="s">
        <v>1743</v>
      </c>
      <c r="I570" s="17" t="s">
        <v>107</v>
      </c>
      <c r="J570" s="13" t="s">
        <v>198</v>
      </c>
      <c r="K570" s="13" t="s">
        <v>1744</v>
      </c>
      <c r="L570" s="13" t="s">
        <v>144</v>
      </c>
      <c r="M570" s="13" t="s">
        <v>193</v>
      </c>
      <c r="N570" s="13" t="s">
        <v>1589</v>
      </c>
      <c r="O570" s="13" t="s">
        <v>1745</v>
      </c>
      <c r="P570" s="18" t="s">
        <v>147</v>
      </c>
      <c r="Q570" s="19">
        <v>3.0</v>
      </c>
      <c r="R570" s="20">
        <v>1.0</v>
      </c>
      <c r="S570" s="21">
        <v>72.0</v>
      </c>
      <c r="T570" s="21">
        <v>216.0</v>
      </c>
      <c r="U570" s="22">
        <v>48125.0</v>
      </c>
      <c r="V570" s="21">
        <v>103950.0</v>
      </c>
      <c r="W570" s="13">
        <v>385.0</v>
      </c>
      <c r="X570" s="13">
        <v>1.0</v>
      </c>
      <c r="Y570" s="13">
        <v>10.0</v>
      </c>
      <c r="Z570" s="13">
        <v>10.0</v>
      </c>
      <c r="AA570" s="13">
        <v>1.0</v>
      </c>
      <c r="AB570" s="13">
        <v>10.0</v>
      </c>
      <c r="AC570" s="21">
        <v>10.0</v>
      </c>
      <c r="AD570" s="21">
        <v>30.0</v>
      </c>
      <c r="AE570" s="13">
        <v>0.0</v>
      </c>
      <c r="AF570" s="13">
        <v>4.0</v>
      </c>
      <c r="AG570" s="13">
        <v>0.0</v>
      </c>
      <c r="AH570" s="13" t="b">
        <v>1</v>
      </c>
      <c r="AI570" s="13">
        <v>91.0</v>
      </c>
      <c r="AJ570" s="13" t="s">
        <v>194</v>
      </c>
      <c r="AK570" s="23" t="s">
        <v>1746</v>
      </c>
      <c r="AL570" s="13" t="s">
        <v>528</v>
      </c>
      <c r="AM570" s="18" t="s">
        <v>151</v>
      </c>
    </row>
    <row r="571" ht="14.25" customHeight="1">
      <c r="A571" s="13" t="s">
        <v>1747</v>
      </c>
      <c r="B571" s="14">
        <v>42221.0</v>
      </c>
      <c r="C571" s="15">
        <v>2015.0</v>
      </c>
      <c r="D571" s="15" t="s">
        <v>139</v>
      </c>
      <c r="E571" s="16">
        <v>8.0</v>
      </c>
      <c r="F571" s="13" t="s">
        <v>153</v>
      </c>
      <c r="G571" s="13" t="s">
        <v>154</v>
      </c>
      <c r="H571" s="13" t="s">
        <v>1748</v>
      </c>
      <c r="I571" s="17" t="s">
        <v>107</v>
      </c>
      <c r="J571" s="13" t="s">
        <v>143</v>
      </c>
      <c r="K571" s="13"/>
      <c r="L571" s="13" t="s">
        <v>144</v>
      </c>
      <c r="M571" s="13" t="s">
        <v>193</v>
      </c>
      <c r="N571" s="13" t="s">
        <v>278</v>
      </c>
      <c r="O571" s="13" t="s">
        <v>1749</v>
      </c>
      <c r="P571" s="18" t="s">
        <v>147</v>
      </c>
      <c r="Q571" s="19">
        <v>3.0</v>
      </c>
      <c r="R571" s="20">
        <v>0.4117647058823529</v>
      </c>
      <c r="S571" s="21">
        <v>29.0</v>
      </c>
      <c r="T571" s="21">
        <v>87.0</v>
      </c>
      <c r="U571" s="22">
        <v>708571.43</v>
      </c>
      <c r="V571" s="21">
        <v>253835.29462941174</v>
      </c>
      <c r="W571" s="13">
        <v>4464.0</v>
      </c>
      <c r="X571" s="13">
        <v>1.0</v>
      </c>
      <c r="Y571" s="13">
        <v>10.0</v>
      </c>
      <c r="Z571" s="13">
        <v>10.0</v>
      </c>
      <c r="AA571" s="13">
        <v>7.0</v>
      </c>
      <c r="AB571" s="13">
        <v>1.0</v>
      </c>
      <c r="AC571" s="21">
        <v>0.0</v>
      </c>
      <c r="AD571" s="21">
        <v>0.0</v>
      </c>
      <c r="AE571" s="13">
        <v>0.0</v>
      </c>
      <c r="AF571" s="13">
        <v>0.0</v>
      </c>
      <c r="AG571" s="13">
        <v>0.0</v>
      </c>
      <c r="AH571" s="13" t="b">
        <v>0</v>
      </c>
      <c r="AI571" s="13">
        <v>62.0</v>
      </c>
      <c r="AJ571" s="13" t="s">
        <v>169</v>
      </c>
      <c r="AK571" s="23" t="s">
        <v>1750</v>
      </c>
      <c r="AL571" s="13" t="s">
        <v>150</v>
      </c>
      <c r="AM571" s="18" t="s">
        <v>151</v>
      </c>
    </row>
    <row r="572" ht="14.25" customHeight="1">
      <c r="A572" s="13" t="s">
        <v>1751</v>
      </c>
      <c r="B572" s="14">
        <v>42255.0</v>
      </c>
      <c r="C572" s="15">
        <v>2015.0</v>
      </c>
      <c r="D572" s="15" t="s">
        <v>139</v>
      </c>
      <c r="E572" s="16">
        <v>9.0</v>
      </c>
      <c r="F572" s="13" t="s">
        <v>153</v>
      </c>
      <c r="G572" s="13" t="s">
        <v>154</v>
      </c>
      <c r="H572" s="13" t="s">
        <v>1752</v>
      </c>
      <c r="I572" s="17" t="s">
        <v>107</v>
      </c>
      <c r="J572" s="13" t="s">
        <v>143</v>
      </c>
      <c r="K572" s="13" t="s">
        <v>663</v>
      </c>
      <c r="L572" s="13" t="s">
        <v>167</v>
      </c>
      <c r="M572" s="13" t="s">
        <v>193</v>
      </c>
      <c r="N572" s="13" t="s">
        <v>278</v>
      </c>
      <c r="O572" s="13" t="s">
        <v>1749</v>
      </c>
      <c r="P572" s="18" t="s">
        <v>147</v>
      </c>
      <c r="Q572" s="19">
        <v>1.0</v>
      </c>
      <c r="R572" s="20">
        <v>0.16</v>
      </c>
      <c r="S572" s="21">
        <v>27.0</v>
      </c>
      <c r="T572" s="21">
        <v>27.0</v>
      </c>
      <c r="U572" s="22">
        <v>253492.06</v>
      </c>
      <c r="V572" s="21">
        <v>10950.856992</v>
      </c>
      <c r="W572" s="13">
        <v>1597.0</v>
      </c>
      <c r="X572" s="13">
        <v>1.0</v>
      </c>
      <c r="Y572" s="13">
        <v>10.0</v>
      </c>
      <c r="Z572" s="13">
        <v>10.0</v>
      </c>
      <c r="AA572" s="13">
        <v>5.0</v>
      </c>
      <c r="AB572" s="13">
        <v>1.0</v>
      </c>
      <c r="AC572" s="21">
        <v>0.0</v>
      </c>
      <c r="AD572" s="21">
        <v>0.0</v>
      </c>
      <c r="AE572" s="13">
        <v>0.0</v>
      </c>
      <c r="AF572" s="13">
        <v>0.0</v>
      </c>
      <c r="AG572" s="13">
        <v>0.0</v>
      </c>
      <c r="AH572" s="13" t="b">
        <v>0</v>
      </c>
      <c r="AI572" s="13">
        <v>66.0</v>
      </c>
      <c r="AJ572" s="13" t="s">
        <v>194</v>
      </c>
      <c r="AK572" s="23" t="s">
        <v>1753</v>
      </c>
      <c r="AL572" s="13" t="s">
        <v>528</v>
      </c>
      <c r="AM572" s="18" t="s">
        <v>151</v>
      </c>
    </row>
    <row r="573" ht="14.25" customHeight="1">
      <c r="A573" s="13" t="s">
        <v>1754</v>
      </c>
      <c r="B573" s="14">
        <v>42255.0</v>
      </c>
      <c r="C573" s="15">
        <v>2015.0</v>
      </c>
      <c r="D573" s="15" t="s">
        <v>139</v>
      </c>
      <c r="E573" s="16">
        <v>9.0</v>
      </c>
      <c r="F573" s="13" t="s">
        <v>153</v>
      </c>
      <c r="G573" s="13" t="s">
        <v>154</v>
      </c>
      <c r="H573" s="13" t="s">
        <v>1755</v>
      </c>
      <c r="I573" s="17" t="s">
        <v>107</v>
      </c>
      <c r="J573" s="13" t="s">
        <v>143</v>
      </c>
      <c r="K573" s="13" t="s">
        <v>1260</v>
      </c>
      <c r="L573" s="13" t="s">
        <v>144</v>
      </c>
      <c r="M573" s="13" t="s">
        <v>193</v>
      </c>
      <c r="N573" s="13" t="s">
        <v>278</v>
      </c>
      <c r="O573" s="13" t="s">
        <v>1749</v>
      </c>
      <c r="P573" s="18" t="s">
        <v>147</v>
      </c>
      <c r="Q573" s="19">
        <v>1.0</v>
      </c>
      <c r="R573" s="20">
        <v>0.210526315789473</v>
      </c>
      <c r="S573" s="21">
        <v>24.0</v>
      </c>
      <c r="T573" s="21">
        <v>24.0</v>
      </c>
      <c r="U573" s="22">
        <v>524603.17</v>
      </c>
      <c r="V573" s="21">
        <v>26506.265431578864</v>
      </c>
      <c r="W573" s="13">
        <v>3305.0</v>
      </c>
      <c r="X573" s="13">
        <v>1.0</v>
      </c>
      <c r="Y573" s="13">
        <v>10.0</v>
      </c>
      <c r="Z573" s="13">
        <v>10.0</v>
      </c>
      <c r="AA573" s="13">
        <v>2.0</v>
      </c>
      <c r="AB573" s="13">
        <v>1.0</v>
      </c>
      <c r="AC573" s="21">
        <v>0.0</v>
      </c>
      <c r="AD573" s="21">
        <v>0.0</v>
      </c>
      <c r="AE573" s="13">
        <v>0.0</v>
      </c>
      <c r="AF573" s="13">
        <v>0.0</v>
      </c>
      <c r="AG573" s="13">
        <v>0.0</v>
      </c>
      <c r="AH573" s="13" t="b">
        <v>0</v>
      </c>
      <c r="AI573" s="13">
        <v>70.0</v>
      </c>
      <c r="AJ573" s="13" t="s">
        <v>194</v>
      </c>
      <c r="AK573" s="23" t="s">
        <v>1756</v>
      </c>
      <c r="AL573" s="13" t="s">
        <v>528</v>
      </c>
      <c r="AM573" s="18" t="s">
        <v>151</v>
      </c>
    </row>
    <row r="574" ht="14.25" customHeight="1">
      <c r="A574" s="13" t="s">
        <v>1751</v>
      </c>
      <c r="B574" s="14">
        <v>42255.0</v>
      </c>
      <c r="C574" s="15">
        <v>2015.0</v>
      </c>
      <c r="D574" s="15" t="s">
        <v>139</v>
      </c>
      <c r="E574" s="16">
        <v>9.0</v>
      </c>
      <c r="F574" s="13" t="s">
        <v>140</v>
      </c>
      <c r="G574" s="13" t="s">
        <v>141</v>
      </c>
      <c r="H574" s="13" t="s">
        <v>1752</v>
      </c>
      <c r="I574" s="17" t="s">
        <v>107</v>
      </c>
      <c r="J574" s="13" t="s">
        <v>143</v>
      </c>
      <c r="K574" s="13" t="s">
        <v>663</v>
      </c>
      <c r="L574" s="13" t="s">
        <v>167</v>
      </c>
      <c r="M574" s="13" t="s">
        <v>193</v>
      </c>
      <c r="N574" s="13" t="s">
        <v>278</v>
      </c>
      <c r="O574" s="13" t="s">
        <v>1749</v>
      </c>
      <c r="P574" s="18" t="s">
        <v>147</v>
      </c>
      <c r="Q574" s="19">
        <v>1.0</v>
      </c>
      <c r="R574" s="20">
        <v>0.2</v>
      </c>
      <c r="S574" s="21">
        <v>26.0</v>
      </c>
      <c r="T574" s="21">
        <v>26.0</v>
      </c>
      <c r="U574" s="22">
        <v>253492.06</v>
      </c>
      <c r="V574" s="21">
        <v>13181.587120000002</v>
      </c>
      <c r="W574" s="13">
        <v>1597.0</v>
      </c>
      <c r="X574" s="13">
        <v>1.0</v>
      </c>
      <c r="Y574" s="13">
        <v>10.0</v>
      </c>
      <c r="Z574" s="13">
        <v>10.0</v>
      </c>
      <c r="AA574" s="13">
        <v>4.0</v>
      </c>
      <c r="AB574" s="13">
        <v>1.0</v>
      </c>
      <c r="AC574" s="21">
        <v>0.0</v>
      </c>
      <c r="AD574" s="21">
        <v>0.0</v>
      </c>
      <c r="AE574" s="13">
        <v>0.0</v>
      </c>
      <c r="AF574" s="13">
        <v>0.0</v>
      </c>
      <c r="AG574" s="13">
        <v>0.0</v>
      </c>
      <c r="AH574" s="13" t="b">
        <v>0</v>
      </c>
      <c r="AI574" s="13">
        <v>66.0</v>
      </c>
      <c r="AJ574" s="13" t="s">
        <v>194</v>
      </c>
      <c r="AK574" s="23" t="s">
        <v>1753</v>
      </c>
      <c r="AL574" s="13" t="s">
        <v>528</v>
      </c>
      <c r="AM574" s="18" t="s">
        <v>151</v>
      </c>
    </row>
    <row r="575" ht="14.25" customHeight="1">
      <c r="A575" s="13" t="s">
        <v>1757</v>
      </c>
      <c r="B575" s="14">
        <v>42255.0</v>
      </c>
      <c r="C575" s="15">
        <v>2015.0</v>
      </c>
      <c r="D575" s="15" t="s">
        <v>139</v>
      </c>
      <c r="E575" s="16">
        <v>9.0</v>
      </c>
      <c r="F575" s="13" t="s">
        <v>140</v>
      </c>
      <c r="G575" s="13" t="s">
        <v>141</v>
      </c>
      <c r="H575" s="13" t="s">
        <v>1758</v>
      </c>
      <c r="I575" s="17" t="s">
        <v>107</v>
      </c>
      <c r="J575" s="13" t="s">
        <v>143</v>
      </c>
      <c r="K575" s="13" t="s">
        <v>663</v>
      </c>
      <c r="L575" s="13" t="s">
        <v>144</v>
      </c>
      <c r="M575" s="13" t="s">
        <v>193</v>
      </c>
      <c r="N575" s="13" t="s">
        <v>278</v>
      </c>
      <c r="O575" s="13" t="s">
        <v>1749</v>
      </c>
      <c r="P575" s="18" t="s">
        <v>147</v>
      </c>
      <c r="Q575" s="19">
        <v>3.0</v>
      </c>
      <c r="R575" s="20">
        <v>0.7</v>
      </c>
      <c r="S575" s="21">
        <v>26.0</v>
      </c>
      <c r="T575" s="21">
        <v>78.0</v>
      </c>
      <c r="U575" s="22">
        <v>286970.0</v>
      </c>
      <c r="V575" s="21">
        <v>156685.62</v>
      </c>
      <c r="W575" s="13">
        <v>1828.0</v>
      </c>
      <c r="X575" s="13">
        <v>1.0</v>
      </c>
      <c r="Y575" s="13">
        <v>10.0</v>
      </c>
      <c r="Z575" s="13">
        <v>10.0</v>
      </c>
      <c r="AA575" s="13">
        <v>4.0</v>
      </c>
      <c r="AB575" s="13">
        <v>1.0</v>
      </c>
      <c r="AC575" s="21">
        <v>0.0</v>
      </c>
      <c r="AD575" s="21">
        <v>0.0</v>
      </c>
      <c r="AE575" s="13">
        <v>0.0</v>
      </c>
      <c r="AF575" s="13">
        <v>0.0</v>
      </c>
      <c r="AG575" s="13">
        <v>0.0</v>
      </c>
      <c r="AH575" s="13" t="b">
        <v>0</v>
      </c>
      <c r="AI575" s="13">
        <v>76.0</v>
      </c>
      <c r="AJ575" s="13" t="s">
        <v>194</v>
      </c>
      <c r="AK575" s="23" t="s">
        <v>1759</v>
      </c>
      <c r="AL575" s="13" t="s">
        <v>528</v>
      </c>
      <c r="AM575" s="18" t="s">
        <v>151</v>
      </c>
    </row>
    <row r="576" ht="14.25" customHeight="1">
      <c r="A576" s="13" t="s">
        <v>1760</v>
      </c>
      <c r="B576" s="14">
        <v>42193.0</v>
      </c>
      <c r="C576" s="15">
        <v>2015.0</v>
      </c>
      <c r="D576" s="15" t="s">
        <v>139</v>
      </c>
      <c r="E576" s="16">
        <v>7.0</v>
      </c>
      <c r="F576" s="13" t="s">
        <v>153</v>
      </c>
      <c r="G576" s="13" t="s">
        <v>154</v>
      </c>
      <c r="H576" s="13" t="s">
        <v>1761</v>
      </c>
      <c r="I576" s="17" t="s">
        <v>107</v>
      </c>
      <c r="J576" s="13" t="s">
        <v>143</v>
      </c>
      <c r="K576" s="13"/>
      <c r="L576" s="13" t="s">
        <v>144</v>
      </c>
      <c r="M576" s="13" t="s">
        <v>193</v>
      </c>
      <c r="N576" s="13" t="s">
        <v>11</v>
      </c>
      <c r="O576" s="13" t="s">
        <v>1762</v>
      </c>
      <c r="P576" s="18" t="s">
        <v>147</v>
      </c>
      <c r="Q576" s="19">
        <v>1.0</v>
      </c>
      <c r="R576" s="20">
        <v>0.31578947368421</v>
      </c>
      <c r="S576" s="21">
        <v>28.0</v>
      </c>
      <c r="T576" s="21">
        <v>28.0</v>
      </c>
      <c r="U576" s="22">
        <v>307978.0</v>
      </c>
      <c r="V576" s="21">
        <v>27231.73894736838</v>
      </c>
      <c r="W576" s="13">
        <v>1160.0</v>
      </c>
      <c r="X576" s="13">
        <v>1.0</v>
      </c>
      <c r="Y576" s="13">
        <v>10.0</v>
      </c>
      <c r="Z576" s="13">
        <v>10.0</v>
      </c>
      <c r="AA576" s="13">
        <v>6.0</v>
      </c>
      <c r="AB576" s="13">
        <v>1.0</v>
      </c>
      <c r="AC576" s="21">
        <v>0.0</v>
      </c>
      <c r="AD576" s="21">
        <v>0.0</v>
      </c>
      <c r="AE576" s="13">
        <v>0.0</v>
      </c>
      <c r="AF576" s="13">
        <v>0.0</v>
      </c>
      <c r="AG576" s="13">
        <v>0.0</v>
      </c>
      <c r="AH576" s="13" t="b">
        <v>0</v>
      </c>
      <c r="AI576" s="13">
        <v>76.0</v>
      </c>
      <c r="AJ576" s="13" t="s">
        <v>194</v>
      </c>
      <c r="AK576" s="23" t="s">
        <v>1763</v>
      </c>
      <c r="AL576" s="13" t="s">
        <v>150</v>
      </c>
      <c r="AM576" s="18" t="s">
        <v>151</v>
      </c>
    </row>
    <row r="577" ht="14.25" customHeight="1">
      <c r="A577" s="13" t="s">
        <v>1764</v>
      </c>
      <c r="B577" s="14">
        <v>42223.0</v>
      </c>
      <c r="C577" s="15">
        <v>2015.0</v>
      </c>
      <c r="D577" s="15" t="s">
        <v>139</v>
      </c>
      <c r="E577" s="16">
        <v>8.0</v>
      </c>
      <c r="F577" s="13" t="s">
        <v>153</v>
      </c>
      <c r="G577" s="13" t="s">
        <v>154</v>
      </c>
      <c r="H577" s="13" t="s">
        <v>1765</v>
      </c>
      <c r="I577" s="17" t="s">
        <v>107</v>
      </c>
      <c r="J577" s="13" t="s">
        <v>143</v>
      </c>
      <c r="K577" s="13"/>
      <c r="L577" s="13" t="s">
        <v>167</v>
      </c>
      <c r="M577" s="13" t="s">
        <v>193</v>
      </c>
      <c r="N577" s="13" t="s">
        <v>11</v>
      </c>
      <c r="O577" s="13" t="s">
        <v>1762</v>
      </c>
      <c r="P577" s="18" t="s">
        <v>147</v>
      </c>
      <c r="Q577" s="19">
        <v>3.0</v>
      </c>
      <c r="R577" s="20">
        <v>0.8</v>
      </c>
      <c r="S577" s="21">
        <v>26.0</v>
      </c>
      <c r="T577" s="21">
        <v>78.0</v>
      </c>
      <c r="U577" s="22">
        <v>146493.51</v>
      </c>
      <c r="V577" s="21">
        <v>91411.95024000002</v>
      </c>
      <c r="W577" s="13">
        <v>564.0</v>
      </c>
      <c r="X577" s="13">
        <v>1.0</v>
      </c>
      <c r="Y577" s="13">
        <v>10.0</v>
      </c>
      <c r="Z577" s="13">
        <v>10.0</v>
      </c>
      <c r="AA577" s="13">
        <v>4.0</v>
      </c>
      <c r="AB577" s="13">
        <v>1.0</v>
      </c>
      <c r="AC577" s="21">
        <v>0.0</v>
      </c>
      <c r="AD577" s="21">
        <v>0.0</v>
      </c>
      <c r="AE577" s="13">
        <v>0.0</v>
      </c>
      <c r="AF577" s="13">
        <v>0.0</v>
      </c>
      <c r="AG577" s="13">
        <v>0.0</v>
      </c>
      <c r="AH577" s="13" t="b">
        <v>0</v>
      </c>
      <c r="AI577" s="13">
        <v>16.0</v>
      </c>
      <c r="AJ577" s="13" t="s">
        <v>169</v>
      </c>
      <c r="AK577" s="23" t="s">
        <v>1766</v>
      </c>
      <c r="AL577" s="13" t="s">
        <v>150</v>
      </c>
      <c r="AM577" s="18" t="s">
        <v>151</v>
      </c>
    </row>
    <row r="578" ht="14.25" customHeight="1">
      <c r="A578" s="13" t="s">
        <v>1767</v>
      </c>
      <c r="B578" s="14">
        <v>42223.0</v>
      </c>
      <c r="C578" s="15">
        <v>2015.0</v>
      </c>
      <c r="D578" s="15" t="s">
        <v>139</v>
      </c>
      <c r="E578" s="16">
        <v>8.0</v>
      </c>
      <c r="F578" s="13" t="s">
        <v>203</v>
      </c>
      <c r="G578" s="13" t="s">
        <v>204</v>
      </c>
      <c r="H578" s="13" t="s">
        <v>1768</v>
      </c>
      <c r="I578" s="17" t="s">
        <v>107</v>
      </c>
      <c r="J578" s="13" t="s">
        <v>143</v>
      </c>
      <c r="K578" s="13"/>
      <c r="L578" s="13" t="s">
        <v>167</v>
      </c>
      <c r="M578" s="13" t="s">
        <v>193</v>
      </c>
      <c r="N578" s="13" t="s">
        <v>11</v>
      </c>
      <c r="O578" s="13" t="s">
        <v>1762</v>
      </c>
      <c r="P578" s="18" t="s">
        <v>147</v>
      </c>
      <c r="Q578" s="19">
        <v>1.0</v>
      </c>
      <c r="R578" s="20">
        <v>0.125</v>
      </c>
      <c r="S578" s="21">
        <v>23.0</v>
      </c>
      <c r="T578" s="21">
        <v>23.0</v>
      </c>
      <c r="U578" s="22">
        <v>127532.47</v>
      </c>
      <c r="V578" s="21">
        <v>3666.5585125000002</v>
      </c>
      <c r="W578" s="13">
        <v>491.0</v>
      </c>
      <c r="X578" s="13">
        <v>1.0</v>
      </c>
      <c r="Y578" s="13">
        <v>10.0</v>
      </c>
      <c r="Z578" s="13">
        <v>10.0</v>
      </c>
      <c r="AA578" s="13">
        <v>1.0</v>
      </c>
      <c r="AB578" s="13">
        <v>1.0</v>
      </c>
      <c r="AC578" s="21">
        <v>0.0</v>
      </c>
      <c r="AD578" s="21">
        <v>0.0</v>
      </c>
      <c r="AE578" s="13">
        <v>0.0</v>
      </c>
      <c r="AF578" s="13">
        <v>0.0</v>
      </c>
      <c r="AG578" s="13">
        <v>0.0</v>
      </c>
      <c r="AH578" s="13" t="b">
        <v>0</v>
      </c>
      <c r="AI578" s="13">
        <v>73.0</v>
      </c>
      <c r="AJ578" s="13" t="s">
        <v>169</v>
      </c>
      <c r="AK578" s="23" t="s">
        <v>1769</v>
      </c>
      <c r="AL578" s="13" t="s">
        <v>150</v>
      </c>
      <c r="AM578" s="18" t="s">
        <v>151</v>
      </c>
    </row>
    <row r="579" ht="14.25" customHeight="1">
      <c r="A579" s="13" t="s">
        <v>1767</v>
      </c>
      <c r="B579" s="14">
        <v>42223.0</v>
      </c>
      <c r="C579" s="15">
        <v>2015.0</v>
      </c>
      <c r="D579" s="15" t="s">
        <v>139</v>
      </c>
      <c r="E579" s="16">
        <v>8.0</v>
      </c>
      <c r="F579" s="13" t="s">
        <v>185</v>
      </c>
      <c r="G579" s="13" t="s">
        <v>186</v>
      </c>
      <c r="H579" s="13" t="s">
        <v>1768</v>
      </c>
      <c r="I579" s="17" t="s">
        <v>107</v>
      </c>
      <c r="J579" s="13" t="s">
        <v>143</v>
      </c>
      <c r="K579" s="13"/>
      <c r="L579" s="13" t="s">
        <v>167</v>
      </c>
      <c r="M579" s="13" t="s">
        <v>193</v>
      </c>
      <c r="N579" s="13" t="s">
        <v>11</v>
      </c>
      <c r="O579" s="13" t="s">
        <v>1762</v>
      </c>
      <c r="P579" s="18" t="s">
        <v>147</v>
      </c>
      <c r="Q579" s="19">
        <v>1.0</v>
      </c>
      <c r="R579" s="20">
        <v>0.125</v>
      </c>
      <c r="S579" s="21">
        <v>32.0</v>
      </c>
      <c r="T579" s="21">
        <v>32.0</v>
      </c>
      <c r="U579" s="22">
        <v>127532.47</v>
      </c>
      <c r="V579" s="21">
        <v>5101.2988000000005</v>
      </c>
      <c r="W579" s="13">
        <v>491.0</v>
      </c>
      <c r="X579" s="13">
        <v>1.0</v>
      </c>
      <c r="Y579" s="13">
        <v>10.0</v>
      </c>
      <c r="Z579" s="13">
        <v>10.0</v>
      </c>
      <c r="AA579" s="13">
        <v>1.0</v>
      </c>
      <c r="AB579" s="13">
        <v>10.0</v>
      </c>
      <c r="AC579" s="21">
        <v>0.0</v>
      </c>
      <c r="AD579" s="21">
        <v>0.0</v>
      </c>
      <c r="AE579" s="13">
        <v>0.0</v>
      </c>
      <c r="AF579" s="13">
        <v>0.0</v>
      </c>
      <c r="AG579" s="13">
        <v>0.0</v>
      </c>
      <c r="AH579" s="13" t="b">
        <v>0</v>
      </c>
      <c r="AI579" s="13">
        <v>73.0</v>
      </c>
      <c r="AJ579" s="13" t="s">
        <v>169</v>
      </c>
      <c r="AK579" s="23" t="s">
        <v>1769</v>
      </c>
      <c r="AL579" s="13" t="s">
        <v>150</v>
      </c>
      <c r="AM579" s="18" t="s">
        <v>151</v>
      </c>
    </row>
    <row r="580" ht="14.25" customHeight="1">
      <c r="A580" s="13" t="s">
        <v>1770</v>
      </c>
      <c r="B580" s="14">
        <v>42248.0</v>
      </c>
      <c r="C580" s="15">
        <v>2015.0</v>
      </c>
      <c r="D580" s="15" t="s">
        <v>139</v>
      </c>
      <c r="E580" s="16">
        <v>9.0</v>
      </c>
      <c r="F580" s="13" t="s">
        <v>153</v>
      </c>
      <c r="G580" s="13" t="s">
        <v>154</v>
      </c>
      <c r="H580" s="13" t="s">
        <v>1771</v>
      </c>
      <c r="I580" s="17" t="s">
        <v>107</v>
      </c>
      <c r="J580" s="13" t="s">
        <v>143</v>
      </c>
      <c r="K580" s="13"/>
      <c r="L580" s="13" t="s">
        <v>167</v>
      </c>
      <c r="M580" s="13" t="s">
        <v>193</v>
      </c>
      <c r="N580" s="13" t="s">
        <v>11</v>
      </c>
      <c r="O580" s="13" t="s">
        <v>1762</v>
      </c>
      <c r="P580" s="18" t="s">
        <v>147</v>
      </c>
      <c r="Q580" s="19">
        <v>1.0</v>
      </c>
      <c r="R580" s="20">
        <v>0.181818181818181</v>
      </c>
      <c r="S580" s="21">
        <v>24.0</v>
      </c>
      <c r="T580" s="21">
        <v>24.0</v>
      </c>
      <c r="U580" s="22">
        <v>145454.55</v>
      </c>
      <c r="V580" s="21">
        <v>6347.107636363607</v>
      </c>
      <c r="W580" s="13">
        <v>560.0</v>
      </c>
      <c r="X580" s="13">
        <v>1.0</v>
      </c>
      <c r="Y580" s="13">
        <v>10.0</v>
      </c>
      <c r="Z580" s="13">
        <v>10.0</v>
      </c>
      <c r="AA580" s="13">
        <v>2.0</v>
      </c>
      <c r="AB580" s="13">
        <v>1.0</v>
      </c>
      <c r="AC580" s="21">
        <v>0.0</v>
      </c>
      <c r="AD580" s="21">
        <v>0.0</v>
      </c>
      <c r="AE580" s="13">
        <v>0.0</v>
      </c>
      <c r="AF580" s="13">
        <v>0.0</v>
      </c>
      <c r="AG580" s="13">
        <v>0.0</v>
      </c>
      <c r="AH580" s="13" t="b">
        <v>0</v>
      </c>
      <c r="AI580" s="13">
        <v>14.0</v>
      </c>
      <c r="AJ580" s="13" t="s">
        <v>169</v>
      </c>
      <c r="AK580" s="23" t="s">
        <v>1772</v>
      </c>
      <c r="AL580" s="13" t="s">
        <v>528</v>
      </c>
      <c r="AM580" s="18" t="s">
        <v>151</v>
      </c>
    </row>
    <row r="581" ht="14.25" customHeight="1">
      <c r="A581" s="13" t="s">
        <v>1773</v>
      </c>
      <c r="B581" s="14">
        <v>42248.0</v>
      </c>
      <c r="C581" s="15">
        <v>2015.0</v>
      </c>
      <c r="D581" s="15" t="s">
        <v>139</v>
      </c>
      <c r="E581" s="16">
        <v>9.0</v>
      </c>
      <c r="F581" s="13" t="s">
        <v>153</v>
      </c>
      <c r="G581" s="13" t="s">
        <v>154</v>
      </c>
      <c r="H581" s="13" t="s">
        <v>1774</v>
      </c>
      <c r="I581" s="17" t="s">
        <v>107</v>
      </c>
      <c r="J581" s="13" t="s">
        <v>143</v>
      </c>
      <c r="K581" s="13"/>
      <c r="L581" s="13" t="s">
        <v>167</v>
      </c>
      <c r="M581" s="13" t="s">
        <v>193</v>
      </c>
      <c r="N581" s="13" t="s">
        <v>11</v>
      </c>
      <c r="O581" s="13" t="s">
        <v>1762</v>
      </c>
      <c r="P581" s="18" t="s">
        <v>147</v>
      </c>
      <c r="Q581" s="19">
        <v>1.0</v>
      </c>
      <c r="R581" s="20">
        <v>0.23076923076923</v>
      </c>
      <c r="S581" s="21">
        <v>25.0</v>
      </c>
      <c r="T581" s="21">
        <v>25.0</v>
      </c>
      <c r="U581" s="22">
        <v>148571.43</v>
      </c>
      <c r="V581" s="21">
        <v>8571.428653846126</v>
      </c>
      <c r="W581" s="13">
        <v>572.0</v>
      </c>
      <c r="X581" s="13">
        <v>1.0</v>
      </c>
      <c r="Y581" s="13">
        <v>10.0</v>
      </c>
      <c r="Z581" s="13">
        <v>10.0</v>
      </c>
      <c r="AA581" s="13">
        <v>3.0</v>
      </c>
      <c r="AB581" s="13">
        <v>1.0</v>
      </c>
      <c r="AC581" s="21">
        <v>0.0</v>
      </c>
      <c r="AD581" s="21">
        <v>0.0</v>
      </c>
      <c r="AE581" s="13">
        <v>0.0</v>
      </c>
      <c r="AF581" s="13">
        <v>0.0</v>
      </c>
      <c r="AG581" s="13">
        <v>0.0</v>
      </c>
      <c r="AH581" s="13" t="b">
        <v>0</v>
      </c>
      <c r="AI581" s="13">
        <v>16.0</v>
      </c>
      <c r="AJ581" s="13" t="s">
        <v>169</v>
      </c>
      <c r="AK581" s="23" t="s">
        <v>1775</v>
      </c>
      <c r="AL581" s="13" t="s">
        <v>528</v>
      </c>
      <c r="AM581" s="18" t="s">
        <v>151</v>
      </c>
    </row>
    <row r="582" ht="14.25" customHeight="1">
      <c r="A582" s="13" t="s">
        <v>1776</v>
      </c>
      <c r="B582" s="14">
        <v>42248.0</v>
      </c>
      <c r="C582" s="15">
        <v>2015.0</v>
      </c>
      <c r="D582" s="15" t="s">
        <v>139</v>
      </c>
      <c r="E582" s="16">
        <v>9.0</v>
      </c>
      <c r="F582" s="13" t="s">
        <v>153</v>
      </c>
      <c r="G582" s="13" t="s">
        <v>154</v>
      </c>
      <c r="H582" s="13" t="s">
        <v>1777</v>
      </c>
      <c r="I582" s="17" t="s">
        <v>107</v>
      </c>
      <c r="J582" s="13" t="s">
        <v>143</v>
      </c>
      <c r="K582" s="13" t="s">
        <v>663</v>
      </c>
      <c r="L582" s="13" t="s">
        <v>167</v>
      </c>
      <c r="M582" s="13" t="s">
        <v>193</v>
      </c>
      <c r="N582" s="13" t="s">
        <v>11</v>
      </c>
      <c r="O582" s="13" t="s">
        <v>1762</v>
      </c>
      <c r="P582" s="18" t="s">
        <v>147</v>
      </c>
      <c r="Q582" s="19">
        <v>1.0</v>
      </c>
      <c r="R582" s="20">
        <v>0.3</v>
      </c>
      <c r="S582" s="21">
        <v>25.0</v>
      </c>
      <c r="T582" s="21">
        <v>25.0</v>
      </c>
      <c r="U582" s="22">
        <v>148831.17</v>
      </c>
      <c r="V582" s="21">
        <v>11162.33775</v>
      </c>
      <c r="W582" s="13">
        <v>573.0</v>
      </c>
      <c r="X582" s="13">
        <v>1.0</v>
      </c>
      <c r="Y582" s="13">
        <v>10.0</v>
      </c>
      <c r="Z582" s="13">
        <v>10.0</v>
      </c>
      <c r="AA582" s="13">
        <v>3.0</v>
      </c>
      <c r="AB582" s="13">
        <v>1.0</v>
      </c>
      <c r="AC582" s="21">
        <v>0.0</v>
      </c>
      <c r="AD582" s="21">
        <v>0.0</v>
      </c>
      <c r="AE582" s="13">
        <v>0.0</v>
      </c>
      <c r="AF582" s="13">
        <v>0.0</v>
      </c>
      <c r="AG582" s="13">
        <v>0.0</v>
      </c>
      <c r="AH582" s="13" t="b">
        <v>0</v>
      </c>
      <c r="AI582" s="13">
        <v>18.0</v>
      </c>
      <c r="AJ582" s="13" t="s">
        <v>169</v>
      </c>
      <c r="AK582" s="23" t="s">
        <v>1778</v>
      </c>
      <c r="AL582" s="13" t="s">
        <v>528</v>
      </c>
      <c r="AM582" s="18" t="s">
        <v>151</v>
      </c>
    </row>
    <row r="583" ht="14.25" customHeight="1">
      <c r="A583" s="13" t="s">
        <v>1779</v>
      </c>
      <c r="B583" s="14">
        <v>42248.0</v>
      </c>
      <c r="C583" s="15">
        <v>2015.0</v>
      </c>
      <c r="D583" s="15" t="s">
        <v>139</v>
      </c>
      <c r="E583" s="16">
        <v>9.0</v>
      </c>
      <c r="F583" s="13" t="s">
        <v>153</v>
      </c>
      <c r="G583" s="13" t="s">
        <v>154</v>
      </c>
      <c r="H583" s="13" t="s">
        <v>1780</v>
      </c>
      <c r="I583" s="17" t="s">
        <v>107</v>
      </c>
      <c r="J583" s="13" t="s">
        <v>143</v>
      </c>
      <c r="K583" s="13" t="s">
        <v>827</v>
      </c>
      <c r="L583" s="13" t="s">
        <v>144</v>
      </c>
      <c r="M583" s="13" t="s">
        <v>193</v>
      </c>
      <c r="N583" s="13" t="s">
        <v>11</v>
      </c>
      <c r="O583" s="13" t="s">
        <v>1762</v>
      </c>
      <c r="P583" s="18" t="s">
        <v>147</v>
      </c>
      <c r="Q583" s="19">
        <v>1.0</v>
      </c>
      <c r="R583" s="20">
        <v>0.25</v>
      </c>
      <c r="S583" s="21">
        <v>23.0</v>
      </c>
      <c r="T583" s="21">
        <v>23.0</v>
      </c>
      <c r="U583" s="22">
        <v>150006.6</v>
      </c>
      <c r="V583" s="21">
        <v>8625.379500000001</v>
      </c>
      <c r="W583" s="13">
        <v>565.0</v>
      </c>
      <c r="X583" s="13">
        <v>1.0</v>
      </c>
      <c r="Y583" s="13">
        <v>10.0</v>
      </c>
      <c r="Z583" s="13">
        <v>10.0</v>
      </c>
      <c r="AA583" s="13">
        <v>1.0</v>
      </c>
      <c r="AB583" s="13">
        <v>1.0</v>
      </c>
      <c r="AC583" s="21">
        <v>0.0</v>
      </c>
      <c r="AD583" s="21">
        <v>0.0</v>
      </c>
      <c r="AE583" s="13">
        <v>0.0</v>
      </c>
      <c r="AF583" s="13">
        <v>0.0</v>
      </c>
      <c r="AG583" s="13">
        <v>0.0</v>
      </c>
      <c r="AH583" s="13" t="b">
        <v>0</v>
      </c>
      <c r="AI583" s="13">
        <v>88.0</v>
      </c>
      <c r="AJ583" s="13" t="s">
        <v>169</v>
      </c>
      <c r="AK583" s="23" t="s">
        <v>1781</v>
      </c>
      <c r="AL583" s="13" t="s">
        <v>528</v>
      </c>
      <c r="AM583" s="18" t="s">
        <v>151</v>
      </c>
    </row>
    <row r="584" ht="14.25" customHeight="1">
      <c r="A584" s="13" t="s">
        <v>1782</v>
      </c>
      <c r="B584" s="14">
        <v>42248.0</v>
      </c>
      <c r="C584" s="15">
        <v>2015.0</v>
      </c>
      <c r="D584" s="15" t="s">
        <v>139</v>
      </c>
      <c r="E584" s="16">
        <v>9.0</v>
      </c>
      <c r="F584" s="13" t="s">
        <v>153</v>
      </c>
      <c r="G584" s="13" t="s">
        <v>154</v>
      </c>
      <c r="H584" s="13" t="s">
        <v>1783</v>
      </c>
      <c r="I584" s="17" t="s">
        <v>107</v>
      </c>
      <c r="J584" s="13" t="s">
        <v>143</v>
      </c>
      <c r="K584" s="13" t="s">
        <v>663</v>
      </c>
      <c r="L584" s="13" t="s">
        <v>144</v>
      </c>
      <c r="M584" s="13" t="s">
        <v>193</v>
      </c>
      <c r="N584" s="13" t="s">
        <v>11</v>
      </c>
      <c r="O584" s="13" t="s">
        <v>1762</v>
      </c>
      <c r="P584" s="18" t="s">
        <v>147</v>
      </c>
      <c r="Q584" s="19">
        <v>1.0</v>
      </c>
      <c r="R584" s="20">
        <v>0.17</v>
      </c>
      <c r="S584" s="21">
        <v>23.0</v>
      </c>
      <c r="T584" s="21">
        <v>23.0</v>
      </c>
      <c r="U584" s="22">
        <v>792247.4</v>
      </c>
      <c r="V584" s="21">
        <v>30976.873340000006</v>
      </c>
      <c r="W584" s="13">
        <v>2984.0</v>
      </c>
      <c r="X584" s="13">
        <v>1.0</v>
      </c>
      <c r="Y584" s="13">
        <v>10.0</v>
      </c>
      <c r="Z584" s="13">
        <v>10.0</v>
      </c>
      <c r="AA584" s="13">
        <v>1.0</v>
      </c>
      <c r="AB584" s="13">
        <v>1.0</v>
      </c>
      <c r="AC584" s="21">
        <v>0.0</v>
      </c>
      <c r="AD584" s="21">
        <v>0.0</v>
      </c>
      <c r="AE584" s="13">
        <v>0.0</v>
      </c>
      <c r="AF584" s="13">
        <v>0.0</v>
      </c>
      <c r="AG584" s="13">
        <v>0.0</v>
      </c>
      <c r="AH584" s="13" t="b">
        <v>0</v>
      </c>
      <c r="AI584" s="13">
        <v>66.0</v>
      </c>
      <c r="AJ584" s="13" t="s">
        <v>194</v>
      </c>
      <c r="AK584" s="23" t="s">
        <v>1784</v>
      </c>
      <c r="AL584" s="13" t="s">
        <v>528</v>
      </c>
      <c r="AM584" s="18" t="s">
        <v>151</v>
      </c>
    </row>
    <row r="585" ht="14.25" customHeight="1">
      <c r="A585" s="13" t="s">
        <v>1785</v>
      </c>
      <c r="B585" s="14">
        <v>42248.0</v>
      </c>
      <c r="C585" s="15">
        <v>2015.0</v>
      </c>
      <c r="D585" s="15" t="s">
        <v>139</v>
      </c>
      <c r="E585" s="16">
        <v>9.0</v>
      </c>
      <c r="F585" s="13" t="s">
        <v>153</v>
      </c>
      <c r="G585" s="13" t="s">
        <v>154</v>
      </c>
      <c r="H585" s="13" t="s">
        <v>1786</v>
      </c>
      <c r="I585" s="17" t="s">
        <v>107</v>
      </c>
      <c r="J585" s="13" t="s">
        <v>143</v>
      </c>
      <c r="K585" s="13"/>
      <c r="L585" s="13" t="s">
        <v>167</v>
      </c>
      <c r="M585" s="13" t="s">
        <v>193</v>
      </c>
      <c r="N585" s="13" t="s">
        <v>11</v>
      </c>
      <c r="O585" s="13" t="s">
        <v>1762</v>
      </c>
      <c r="P585" s="18" t="s">
        <v>147</v>
      </c>
      <c r="Q585" s="19">
        <v>1.0</v>
      </c>
      <c r="R585" s="20">
        <v>0.0909090909090909</v>
      </c>
      <c r="S585" s="21">
        <v>23.0</v>
      </c>
      <c r="T585" s="21">
        <v>23.0</v>
      </c>
      <c r="U585" s="22">
        <v>138441.56</v>
      </c>
      <c r="V585" s="21">
        <v>2894.687163636363</v>
      </c>
      <c r="W585" s="13">
        <v>533.0</v>
      </c>
      <c r="X585" s="13">
        <v>1.0</v>
      </c>
      <c r="Y585" s="13">
        <v>10.0</v>
      </c>
      <c r="Z585" s="13">
        <v>10.0</v>
      </c>
      <c r="AA585" s="13">
        <v>1.0</v>
      </c>
      <c r="AB585" s="13">
        <v>1.0</v>
      </c>
      <c r="AC585" s="21">
        <v>0.0</v>
      </c>
      <c r="AD585" s="21">
        <v>0.0</v>
      </c>
      <c r="AE585" s="13">
        <v>0.0</v>
      </c>
      <c r="AF585" s="13">
        <v>0.0</v>
      </c>
      <c r="AG585" s="13">
        <v>0.0</v>
      </c>
      <c r="AH585" s="13" t="b">
        <v>0</v>
      </c>
      <c r="AI585" s="13">
        <v>20.0</v>
      </c>
      <c r="AJ585" s="13" t="s">
        <v>194</v>
      </c>
      <c r="AK585" s="23" t="s">
        <v>1787</v>
      </c>
      <c r="AL585" s="13" t="s">
        <v>528</v>
      </c>
      <c r="AM585" s="18" t="s">
        <v>151</v>
      </c>
    </row>
    <row r="586" ht="14.25" customHeight="1">
      <c r="A586" s="13" t="s">
        <v>1776</v>
      </c>
      <c r="B586" s="14">
        <v>42248.0</v>
      </c>
      <c r="C586" s="15">
        <v>2015.0</v>
      </c>
      <c r="D586" s="15" t="s">
        <v>139</v>
      </c>
      <c r="E586" s="16">
        <v>9.0</v>
      </c>
      <c r="F586" s="13" t="s">
        <v>140</v>
      </c>
      <c r="G586" s="13" t="s">
        <v>141</v>
      </c>
      <c r="H586" s="13" t="s">
        <v>1777</v>
      </c>
      <c r="I586" s="17" t="s">
        <v>107</v>
      </c>
      <c r="J586" s="13" t="s">
        <v>143</v>
      </c>
      <c r="K586" s="13" t="s">
        <v>663</v>
      </c>
      <c r="L586" s="13" t="s">
        <v>167</v>
      </c>
      <c r="M586" s="13" t="s">
        <v>193</v>
      </c>
      <c r="N586" s="13" t="s">
        <v>11</v>
      </c>
      <c r="O586" s="13" t="s">
        <v>1762</v>
      </c>
      <c r="P586" s="18" t="s">
        <v>147</v>
      </c>
      <c r="Q586" s="19">
        <v>1.0</v>
      </c>
      <c r="R586" s="20">
        <v>0.1</v>
      </c>
      <c r="S586" s="21">
        <v>23.0</v>
      </c>
      <c r="T586" s="21">
        <v>23.0</v>
      </c>
      <c r="U586" s="22">
        <v>148831.17</v>
      </c>
      <c r="V586" s="21">
        <v>3423.1169100000006</v>
      </c>
      <c r="W586" s="13">
        <v>573.0</v>
      </c>
      <c r="X586" s="13">
        <v>1.0</v>
      </c>
      <c r="Y586" s="13">
        <v>10.0</v>
      </c>
      <c r="Z586" s="13">
        <v>10.0</v>
      </c>
      <c r="AA586" s="13">
        <v>1.0</v>
      </c>
      <c r="AB586" s="13">
        <v>1.0</v>
      </c>
      <c r="AC586" s="21">
        <v>0.0</v>
      </c>
      <c r="AD586" s="21">
        <v>0.0</v>
      </c>
      <c r="AE586" s="13">
        <v>0.0</v>
      </c>
      <c r="AF586" s="13">
        <v>0.0</v>
      </c>
      <c r="AG586" s="13">
        <v>0.0</v>
      </c>
      <c r="AH586" s="13" t="b">
        <v>0</v>
      </c>
      <c r="AI586" s="13">
        <v>18.0</v>
      </c>
      <c r="AJ586" s="13" t="s">
        <v>169</v>
      </c>
      <c r="AK586" s="23" t="s">
        <v>1778</v>
      </c>
      <c r="AL586" s="13" t="s">
        <v>528</v>
      </c>
      <c r="AM586" s="18" t="s">
        <v>151</v>
      </c>
    </row>
    <row r="587" ht="14.25" customHeight="1">
      <c r="A587" s="13" t="s">
        <v>1785</v>
      </c>
      <c r="B587" s="14">
        <v>42248.0</v>
      </c>
      <c r="C587" s="15">
        <v>2015.0</v>
      </c>
      <c r="D587" s="15" t="s">
        <v>139</v>
      </c>
      <c r="E587" s="16">
        <v>9.0</v>
      </c>
      <c r="F587" s="13" t="s">
        <v>140</v>
      </c>
      <c r="G587" s="13" t="s">
        <v>141</v>
      </c>
      <c r="H587" s="13" t="s">
        <v>1786</v>
      </c>
      <c r="I587" s="17" t="s">
        <v>107</v>
      </c>
      <c r="J587" s="13" t="s">
        <v>143</v>
      </c>
      <c r="K587" s="13"/>
      <c r="L587" s="13" t="s">
        <v>167</v>
      </c>
      <c r="M587" s="13" t="s">
        <v>193</v>
      </c>
      <c r="N587" s="13" t="s">
        <v>11</v>
      </c>
      <c r="O587" s="13" t="s">
        <v>1762</v>
      </c>
      <c r="P587" s="18" t="s">
        <v>147</v>
      </c>
      <c r="Q587" s="19">
        <v>1.0</v>
      </c>
      <c r="R587" s="20">
        <v>0.181818181818181</v>
      </c>
      <c r="S587" s="21">
        <v>24.0</v>
      </c>
      <c r="T587" s="21">
        <v>24.0</v>
      </c>
      <c r="U587" s="22">
        <v>138441.56</v>
      </c>
      <c r="V587" s="21">
        <v>6041.086254545427</v>
      </c>
      <c r="W587" s="13">
        <v>533.0</v>
      </c>
      <c r="X587" s="13">
        <v>1.0</v>
      </c>
      <c r="Y587" s="13">
        <v>10.0</v>
      </c>
      <c r="Z587" s="13">
        <v>10.0</v>
      </c>
      <c r="AA587" s="13">
        <v>2.0</v>
      </c>
      <c r="AB587" s="13">
        <v>1.0</v>
      </c>
      <c r="AC587" s="21">
        <v>0.0</v>
      </c>
      <c r="AD587" s="21">
        <v>0.0</v>
      </c>
      <c r="AE587" s="13">
        <v>0.0</v>
      </c>
      <c r="AF587" s="13">
        <v>0.0</v>
      </c>
      <c r="AG587" s="13">
        <v>0.0</v>
      </c>
      <c r="AH587" s="13" t="b">
        <v>0</v>
      </c>
      <c r="AI587" s="13">
        <v>20.0</v>
      </c>
      <c r="AJ587" s="13" t="s">
        <v>194</v>
      </c>
      <c r="AK587" s="23" t="s">
        <v>1787</v>
      </c>
      <c r="AL587" s="13" t="s">
        <v>528</v>
      </c>
      <c r="AM587" s="18" t="s">
        <v>151</v>
      </c>
    </row>
    <row r="588" ht="14.25" customHeight="1">
      <c r="A588" s="13" t="s">
        <v>1788</v>
      </c>
      <c r="B588" s="14">
        <v>42268.0</v>
      </c>
      <c r="C588" s="15">
        <v>2015.0</v>
      </c>
      <c r="D588" s="15" t="s">
        <v>139</v>
      </c>
      <c r="E588" s="16">
        <v>9.0</v>
      </c>
      <c r="F588" s="13" t="s">
        <v>153</v>
      </c>
      <c r="G588" s="13" t="s">
        <v>154</v>
      </c>
      <c r="H588" s="13" t="s">
        <v>1789</v>
      </c>
      <c r="I588" s="17" t="s">
        <v>107</v>
      </c>
      <c r="J588" s="13" t="s">
        <v>143</v>
      </c>
      <c r="K588" s="13"/>
      <c r="L588" s="13" t="s">
        <v>144</v>
      </c>
      <c r="M588" s="13" t="s">
        <v>145</v>
      </c>
      <c r="N588" s="13" t="s">
        <v>4</v>
      </c>
      <c r="O588" s="13" t="s">
        <v>1790</v>
      </c>
      <c r="P588" s="18" t="s">
        <v>147</v>
      </c>
      <c r="Q588" s="19">
        <v>1.0</v>
      </c>
      <c r="R588" s="20">
        <v>0.2</v>
      </c>
      <c r="S588" s="21">
        <v>28.0</v>
      </c>
      <c r="T588" s="21">
        <v>28.0</v>
      </c>
      <c r="U588" s="22">
        <v>22400.0</v>
      </c>
      <c r="V588" s="21">
        <v>1254.4</v>
      </c>
      <c r="W588" s="13">
        <v>0.0</v>
      </c>
      <c r="X588" s="13">
        <v>6.0</v>
      </c>
      <c r="Y588" s="13">
        <v>10.0</v>
      </c>
      <c r="Z588" s="13">
        <v>10.0</v>
      </c>
      <c r="AA588" s="13">
        <v>1.0</v>
      </c>
      <c r="AB588" s="13">
        <v>1.0</v>
      </c>
      <c r="AC588" s="21">
        <v>0.0</v>
      </c>
      <c r="AD588" s="21">
        <v>0.0</v>
      </c>
      <c r="AE588" s="13">
        <v>0.0</v>
      </c>
      <c r="AF588" s="13">
        <v>0.0</v>
      </c>
      <c r="AG588" s="13">
        <v>0.0</v>
      </c>
      <c r="AH588" s="13" t="b">
        <v>0</v>
      </c>
      <c r="AI588" s="13">
        <v>5.0</v>
      </c>
      <c r="AJ588" s="13" t="s">
        <v>169</v>
      </c>
      <c r="AK588" s="23" t="s">
        <v>1791</v>
      </c>
      <c r="AL588" s="13" t="s">
        <v>528</v>
      </c>
      <c r="AM588" s="18" t="s">
        <v>151</v>
      </c>
    </row>
    <row r="589" ht="14.25" customHeight="1">
      <c r="A589" s="13" t="s">
        <v>1792</v>
      </c>
      <c r="B589" s="14">
        <v>42254.0</v>
      </c>
      <c r="C589" s="15">
        <v>2015.0</v>
      </c>
      <c r="D589" s="15" t="s">
        <v>139</v>
      </c>
      <c r="E589" s="16">
        <v>9.0</v>
      </c>
      <c r="F589" s="13" t="s">
        <v>153</v>
      </c>
      <c r="G589" s="13" t="s">
        <v>154</v>
      </c>
      <c r="H589" s="13" t="s">
        <v>1793</v>
      </c>
      <c r="I589" s="17" t="s">
        <v>107</v>
      </c>
      <c r="J589" s="13" t="s">
        <v>143</v>
      </c>
      <c r="K589" s="13"/>
      <c r="L589" s="13" t="s">
        <v>144</v>
      </c>
      <c r="M589" s="13" t="s">
        <v>145</v>
      </c>
      <c r="N589" s="13" t="s">
        <v>4</v>
      </c>
      <c r="O589" s="13" t="s">
        <v>1790</v>
      </c>
      <c r="P589" s="18" t="s">
        <v>147</v>
      </c>
      <c r="Q589" s="19">
        <v>1.0</v>
      </c>
      <c r="R589" s="20">
        <v>0.2</v>
      </c>
      <c r="S589" s="21">
        <v>28.0</v>
      </c>
      <c r="T589" s="21">
        <v>28.0</v>
      </c>
      <c r="U589" s="22">
        <v>22400.0</v>
      </c>
      <c r="V589" s="21">
        <v>1254.4</v>
      </c>
      <c r="W589" s="13">
        <v>0.0</v>
      </c>
      <c r="X589" s="13">
        <v>6.0</v>
      </c>
      <c r="Y589" s="13">
        <v>10.0</v>
      </c>
      <c r="Z589" s="13">
        <v>10.0</v>
      </c>
      <c r="AA589" s="13">
        <v>1.0</v>
      </c>
      <c r="AB589" s="13">
        <v>1.0</v>
      </c>
      <c r="AC589" s="21">
        <v>0.0</v>
      </c>
      <c r="AD589" s="21">
        <v>0.0</v>
      </c>
      <c r="AE589" s="13">
        <v>0.0</v>
      </c>
      <c r="AF589" s="13">
        <v>0.0</v>
      </c>
      <c r="AG589" s="13">
        <v>0.0</v>
      </c>
      <c r="AH589" s="13" t="b">
        <v>0</v>
      </c>
      <c r="AI589" s="13">
        <v>5.0</v>
      </c>
      <c r="AJ589" s="13" t="s">
        <v>169</v>
      </c>
      <c r="AK589" s="23" t="s">
        <v>1794</v>
      </c>
      <c r="AL589" s="13" t="s">
        <v>528</v>
      </c>
      <c r="AM589" s="18" t="s">
        <v>151</v>
      </c>
    </row>
    <row r="590" ht="14.25" customHeight="1">
      <c r="A590" s="13" t="s">
        <v>1788</v>
      </c>
      <c r="B590" s="14">
        <v>42268.0</v>
      </c>
      <c r="C590" s="15">
        <v>2015.0</v>
      </c>
      <c r="D590" s="15" t="s">
        <v>139</v>
      </c>
      <c r="E590" s="16">
        <v>9.0</v>
      </c>
      <c r="F590" s="13" t="s">
        <v>140</v>
      </c>
      <c r="G590" s="13" t="s">
        <v>141</v>
      </c>
      <c r="H590" s="13" t="s">
        <v>1789</v>
      </c>
      <c r="I590" s="17" t="s">
        <v>107</v>
      </c>
      <c r="J590" s="13" t="s">
        <v>143</v>
      </c>
      <c r="K590" s="13"/>
      <c r="L590" s="13" t="s">
        <v>144</v>
      </c>
      <c r="M590" s="13" t="s">
        <v>145</v>
      </c>
      <c r="N590" s="13" t="s">
        <v>4</v>
      </c>
      <c r="O590" s="13" t="s">
        <v>1790</v>
      </c>
      <c r="P590" s="18" t="s">
        <v>147</v>
      </c>
      <c r="Q590" s="19">
        <v>1.0</v>
      </c>
      <c r="R590" s="20">
        <v>0.2</v>
      </c>
      <c r="S590" s="21">
        <v>28.0</v>
      </c>
      <c r="T590" s="21">
        <v>28.0</v>
      </c>
      <c r="U590" s="22">
        <v>22400.0</v>
      </c>
      <c r="V590" s="21">
        <v>1254.4</v>
      </c>
      <c r="W590" s="13">
        <v>0.0</v>
      </c>
      <c r="X590" s="13">
        <v>6.0</v>
      </c>
      <c r="Y590" s="13">
        <v>10.0</v>
      </c>
      <c r="Z590" s="13">
        <v>10.0</v>
      </c>
      <c r="AA590" s="13">
        <v>1.0</v>
      </c>
      <c r="AB590" s="13">
        <v>1.0</v>
      </c>
      <c r="AC590" s="21">
        <v>0.0</v>
      </c>
      <c r="AD590" s="21">
        <v>0.0</v>
      </c>
      <c r="AE590" s="13">
        <v>0.0</v>
      </c>
      <c r="AF590" s="13">
        <v>0.0</v>
      </c>
      <c r="AG590" s="13">
        <v>0.0</v>
      </c>
      <c r="AH590" s="13" t="b">
        <v>0</v>
      </c>
      <c r="AI590" s="13">
        <v>5.0</v>
      </c>
      <c r="AJ590" s="13" t="s">
        <v>169</v>
      </c>
      <c r="AK590" s="23" t="s">
        <v>1791</v>
      </c>
      <c r="AL590" s="13" t="s">
        <v>528</v>
      </c>
      <c r="AM590" s="18" t="s">
        <v>151</v>
      </c>
    </row>
    <row r="591" ht="14.25" customHeight="1">
      <c r="A591" s="13" t="s">
        <v>1792</v>
      </c>
      <c r="B591" s="14">
        <v>42254.0</v>
      </c>
      <c r="C591" s="15">
        <v>2015.0</v>
      </c>
      <c r="D591" s="15" t="s">
        <v>139</v>
      </c>
      <c r="E591" s="16">
        <v>9.0</v>
      </c>
      <c r="F591" s="13" t="s">
        <v>140</v>
      </c>
      <c r="G591" s="13" t="s">
        <v>141</v>
      </c>
      <c r="H591" s="13" t="s">
        <v>1793</v>
      </c>
      <c r="I591" s="17" t="s">
        <v>107</v>
      </c>
      <c r="J591" s="13" t="s">
        <v>143</v>
      </c>
      <c r="K591" s="13"/>
      <c r="L591" s="13" t="s">
        <v>144</v>
      </c>
      <c r="M591" s="13" t="s">
        <v>145</v>
      </c>
      <c r="N591" s="13" t="s">
        <v>4</v>
      </c>
      <c r="O591" s="13" t="s">
        <v>1790</v>
      </c>
      <c r="P591" s="18" t="s">
        <v>147</v>
      </c>
      <c r="Q591" s="19">
        <v>1.0</v>
      </c>
      <c r="R591" s="20">
        <v>0.2</v>
      </c>
      <c r="S591" s="21">
        <v>28.0</v>
      </c>
      <c r="T591" s="21">
        <v>28.0</v>
      </c>
      <c r="U591" s="22">
        <v>22400.0</v>
      </c>
      <c r="V591" s="21">
        <v>1254.4</v>
      </c>
      <c r="W591" s="13">
        <v>0.0</v>
      </c>
      <c r="X591" s="13">
        <v>6.0</v>
      </c>
      <c r="Y591" s="13">
        <v>10.0</v>
      </c>
      <c r="Z591" s="13">
        <v>10.0</v>
      </c>
      <c r="AA591" s="13">
        <v>1.0</v>
      </c>
      <c r="AB591" s="13">
        <v>1.0</v>
      </c>
      <c r="AC591" s="21">
        <v>0.0</v>
      </c>
      <c r="AD591" s="21">
        <v>0.0</v>
      </c>
      <c r="AE591" s="13">
        <v>0.0</v>
      </c>
      <c r="AF591" s="13">
        <v>0.0</v>
      </c>
      <c r="AG591" s="13">
        <v>0.0</v>
      </c>
      <c r="AH591" s="13" t="b">
        <v>0</v>
      </c>
      <c r="AI591" s="13">
        <v>5.0</v>
      </c>
      <c r="AJ591" s="13" t="s">
        <v>169</v>
      </c>
      <c r="AK591" s="23" t="s">
        <v>1794</v>
      </c>
      <c r="AL591" s="13" t="s">
        <v>528</v>
      </c>
      <c r="AM591" s="18" t="s">
        <v>151</v>
      </c>
    </row>
    <row r="592" ht="14.25" customHeight="1">
      <c r="A592" s="13" t="s">
        <v>1795</v>
      </c>
      <c r="B592" s="14">
        <v>42202.0</v>
      </c>
      <c r="C592" s="15">
        <v>2015.0</v>
      </c>
      <c r="D592" s="15" t="s">
        <v>139</v>
      </c>
      <c r="E592" s="16">
        <v>7.0</v>
      </c>
      <c r="F592" s="13" t="s">
        <v>188</v>
      </c>
      <c r="G592" s="13" t="s">
        <v>189</v>
      </c>
      <c r="H592" s="13" t="s">
        <v>1796</v>
      </c>
      <c r="I592" s="17" t="s">
        <v>107</v>
      </c>
      <c r="J592" s="13" t="s">
        <v>191</v>
      </c>
      <c r="K592" s="13"/>
      <c r="L592" s="13" t="s">
        <v>192</v>
      </c>
      <c r="M592" s="13" t="s">
        <v>168</v>
      </c>
      <c r="N592" s="13" t="s">
        <v>2</v>
      </c>
      <c r="O592" s="13" t="s">
        <v>1797</v>
      </c>
      <c r="P592" s="18" t="s">
        <v>147</v>
      </c>
      <c r="Q592" s="19">
        <v>3.0</v>
      </c>
      <c r="R592" s="20">
        <v>0.136363636363636</v>
      </c>
      <c r="S592" s="21">
        <v>22.0</v>
      </c>
      <c r="T592" s="21">
        <v>66.0</v>
      </c>
      <c r="U592" s="22">
        <v>244643.0</v>
      </c>
      <c r="V592" s="21">
        <v>22017.86999999994</v>
      </c>
      <c r="W592" s="13">
        <v>1213.0</v>
      </c>
      <c r="X592" s="13">
        <v>10.0</v>
      </c>
      <c r="Y592" s="13">
        <v>8.0</v>
      </c>
      <c r="Z592" s="13">
        <v>0.0</v>
      </c>
      <c r="AA592" s="13">
        <v>3.0</v>
      </c>
      <c r="AB592" s="13">
        <v>1.0</v>
      </c>
      <c r="AC592" s="21">
        <v>0.0</v>
      </c>
      <c r="AD592" s="21">
        <v>0.0</v>
      </c>
      <c r="AE592" s="13">
        <v>0.0</v>
      </c>
      <c r="AF592" s="13">
        <v>0.0</v>
      </c>
      <c r="AG592" s="13">
        <v>0.0</v>
      </c>
      <c r="AH592" s="13" t="b">
        <v>0</v>
      </c>
      <c r="AI592" s="13">
        <v>1.0</v>
      </c>
      <c r="AJ592" s="13" t="s">
        <v>180</v>
      </c>
      <c r="AK592" s="23" t="s">
        <v>1798</v>
      </c>
      <c r="AL592" s="13" t="s">
        <v>150</v>
      </c>
      <c r="AM592" s="18" t="s">
        <v>151</v>
      </c>
    </row>
    <row r="593" ht="14.25" customHeight="1">
      <c r="A593" s="13" t="s">
        <v>1799</v>
      </c>
      <c r="B593" s="14">
        <v>42243.0</v>
      </c>
      <c r="C593" s="15">
        <v>2015.0</v>
      </c>
      <c r="D593" s="15" t="s">
        <v>139</v>
      </c>
      <c r="E593" s="16">
        <v>8.0</v>
      </c>
      <c r="F593" s="13" t="s">
        <v>188</v>
      </c>
      <c r="G593" s="13" t="s">
        <v>189</v>
      </c>
      <c r="H593" s="13" t="s">
        <v>1800</v>
      </c>
      <c r="I593" s="17" t="s">
        <v>107</v>
      </c>
      <c r="J593" s="13" t="s">
        <v>191</v>
      </c>
      <c r="K593" s="13"/>
      <c r="L593" s="13" t="s">
        <v>192</v>
      </c>
      <c r="M593" s="13" t="s">
        <v>145</v>
      </c>
      <c r="N593" s="13" t="s">
        <v>4</v>
      </c>
      <c r="O593" s="13" t="s">
        <v>1797</v>
      </c>
      <c r="P593" s="18" t="s">
        <v>147</v>
      </c>
      <c r="Q593" s="19">
        <v>3.0</v>
      </c>
      <c r="R593" s="20">
        <v>1.0</v>
      </c>
      <c r="S593" s="21">
        <v>41.0</v>
      </c>
      <c r="T593" s="21">
        <v>123.0</v>
      </c>
      <c r="U593" s="22">
        <v>22400.0</v>
      </c>
      <c r="V593" s="21">
        <v>27552.0</v>
      </c>
      <c r="W593" s="13">
        <v>0.0</v>
      </c>
      <c r="X593" s="13">
        <v>6.0</v>
      </c>
      <c r="Y593" s="13">
        <v>1.0</v>
      </c>
      <c r="Z593" s="13">
        <v>10.0</v>
      </c>
      <c r="AA593" s="13">
        <v>3.0</v>
      </c>
      <c r="AB593" s="13">
        <v>1.0</v>
      </c>
      <c r="AC593" s="21">
        <v>0.0</v>
      </c>
      <c r="AD593" s="21">
        <v>20.0</v>
      </c>
      <c r="AE593" s="13">
        <v>0.0</v>
      </c>
      <c r="AF593" s="13">
        <v>2.0</v>
      </c>
      <c r="AG593" s="13">
        <v>0.0</v>
      </c>
      <c r="AH593" s="13" t="b">
        <v>0</v>
      </c>
      <c r="AI593" s="13">
        <v>5.0</v>
      </c>
      <c r="AJ593" s="13" t="s">
        <v>386</v>
      </c>
      <c r="AK593" s="23" t="s">
        <v>1801</v>
      </c>
      <c r="AL593" s="13" t="s">
        <v>150</v>
      </c>
      <c r="AM593" s="18" t="s">
        <v>151</v>
      </c>
    </row>
    <row r="594" ht="14.25" customHeight="1">
      <c r="A594" s="13" t="s">
        <v>1802</v>
      </c>
      <c r="B594" s="14">
        <v>42244.0</v>
      </c>
      <c r="C594" s="15">
        <v>2015.0</v>
      </c>
      <c r="D594" s="15" t="s">
        <v>139</v>
      </c>
      <c r="E594" s="16">
        <v>8.0</v>
      </c>
      <c r="F594" s="13" t="s">
        <v>188</v>
      </c>
      <c r="G594" s="13" t="s">
        <v>189</v>
      </c>
      <c r="H594" s="13" t="s">
        <v>1803</v>
      </c>
      <c r="I594" s="17" t="s">
        <v>107</v>
      </c>
      <c r="J594" s="13" t="s">
        <v>191</v>
      </c>
      <c r="K594" s="13"/>
      <c r="L594" s="13" t="s">
        <v>192</v>
      </c>
      <c r="M594" s="13" t="s">
        <v>168</v>
      </c>
      <c r="N594" s="13" t="s">
        <v>2</v>
      </c>
      <c r="O594" s="13" t="s">
        <v>1797</v>
      </c>
      <c r="P594" s="18" t="s">
        <v>147</v>
      </c>
      <c r="Q594" s="19">
        <v>3.0</v>
      </c>
      <c r="R594" s="20">
        <v>0.5</v>
      </c>
      <c r="S594" s="21">
        <v>84.0</v>
      </c>
      <c r="T594" s="21">
        <v>252.0</v>
      </c>
      <c r="U594" s="22">
        <v>242828.0</v>
      </c>
      <c r="V594" s="21">
        <v>305963.28</v>
      </c>
      <c r="W594" s="13">
        <v>1204.0</v>
      </c>
      <c r="X594" s="13">
        <v>9.0</v>
      </c>
      <c r="Y594" s="13">
        <v>10.0</v>
      </c>
      <c r="Z594" s="13">
        <v>6.0</v>
      </c>
      <c r="AA594" s="13">
        <v>9.0</v>
      </c>
      <c r="AB594" s="13">
        <v>10.0</v>
      </c>
      <c r="AC594" s="21">
        <v>10.0</v>
      </c>
      <c r="AD594" s="21">
        <v>30.0</v>
      </c>
      <c r="AE594" s="13">
        <v>0.0</v>
      </c>
      <c r="AF594" s="13">
        <v>4.0</v>
      </c>
      <c r="AG594" s="13">
        <v>0.0</v>
      </c>
      <c r="AH594" s="13" t="b">
        <v>1</v>
      </c>
      <c r="AI594" s="13">
        <v>2.0</v>
      </c>
      <c r="AJ594" s="13" t="s">
        <v>194</v>
      </c>
      <c r="AK594" s="23" t="s">
        <v>1804</v>
      </c>
      <c r="AL594" s="13" t="s">
        <v>150</v>
      </c>
      <c r="AM594" s="18" t="s">
        <v>151</v>
      </c>
    </row>
    <row r="595" ht="14.25" customHeight="1">
      <c r="A595" s="13" t="s">
        <v>1805</v>
      </c>
      <c r="B595" s="14">
        <v>42186.0</v>
      </c>
      <c r="C595" s="15">
        <v>2015.0</v>
      </c>
      <c r="D595" s="15" t="s">
        <v>139</v>
      </c>
      <c r="E595" s="16">
        <v>7.0</v>
      </c>
      <c r="F595" s="13" t="s">
        <v>188</v>
      </c>
      <c r="G595" s="13" t="s">
        <v>189</v>
      </c>
      <c r="H595" s="13" t="s">
        <v>1806</v>
      </c>
      <c r="I595" s="17" t="s">
        <v>107</v>
      </c>
      <c r="J595" s="13" t="s">
        <v>143</v>
      </c>
      <c r="K595" s="13"/>
      <c r="L595" s="13" t="s">
        <v>144</v>
      </c>
      <c r="M595" s="13" t="s">
        <v>145</v>
      </c>
      <c r="N595" s="13" t="s">
        <v>607</v>
      </c>
      <c r="O595" s="13" t="s">
        <v>1807</v>
      </c>
      <c r="P595" s="18" t="s">
        <v>147</v>
      </c>
      <c r="Q595" s="19">
        <v>1.0</v>
      </c>
      <c r="R595" s="20">
        <v>0.0454545454545454</v>
      </c>
      <c r="S595" s="21">
        <v>30.0</v>
      </c>
      <c r="T595" s="21">
        <v>30.0</v>
      </c>
      <c r="U595" s="22">
        <v>2100.0</v>
      </c>
      <c r="V595" s="21">
        <v>28.6363636363636</v>
      </c>
      <c r="W595" s="13">
        <v>0.0</v>
      </c>
      <c r="X595" s="13">
        <v>1.0</v>
      </c>
      <c r="Y595" s="13">
        <v>8.0</v>
      </c>
      <c r="Z595" s="13">
        <v>10.0</v>
      </c>
      <c r="AA595" s="13">
        <v>1.0</v>
      </c>
      <c r="AB595" s="13">
        <v>10.0</v>
      </c>
      <c r="AC595" s="21">
        <v>0.0</v>
      </c>
      <c r="AD595" s="21">
        <v>0.0</v>
      </c>
      <c r="AE595" s="13">
        <v>0.0</v>
      </c>
      <c r="AF595" s="13">
        <v>0.0</v>
      </c>
      <c r="AG595" s="13">
        <v>0.0</v>
      </c>
      <c r="AH595" s="13" t="b">
        <v>0</v>
      </c>
      <c r="AI595" s="13">
        <v>10.0</v>
      </c>
      <c r="AJ595" s="13" t="s">
        <v>200</v>
      </c>
      <c r="AK595" s="23" t="s">
        <v>1808</v>
      </c>
      <c r="AL595" s="13" t="s">
        <v>150</v>
      </c>
      <c r="AM595" s="18" t="s">
        <v>151</v>
      </c>
    </row>
    <row r="596" ht="14.25" customHeight="1">
      <c r="A596" s="13" t="s">
        <v>1805</v>
      </c>
      <c r="B596" s="14">
        <v>42186.0</v>
      </c>
      <c r="C596" s="15">
        <v>2015.0</v>
      </c>
      <c r="D596" s="15" t="s">
        <v>139</v>
      </c>
      <c r="E596" s="16">
        <v>7.0</v>
      </c>
      <c r="F596" s="13" t="s">
        <v>153</v>
      </c>
      <c r="G596" s="13" t="s">
        <v>154</v>
      </c>
      <c r="H596" s="13" t="s">
        <v>1806</v>
      </c>
      <c r="I596" s="17" t="s">
        <v>107</v>
      </c>
      <c r="J596" s="13" t="s">
        <v>143</v>
      </c>
      <c r="K596" s="13"/>
      <c r="L596" s="13" t="s">
        <v>144</v>
      </c>
      <c r="M596" s="13" t="s">
        <v>145</v>
      </c>
      <c r="N596" s="13" t="s">
        <v>607</v>
      </c>
      <c r="O596" s="13" t="s">
        <v>1807</v>
      </c>
      <c r="P596" s="18" t="s">
        <v>147</v>
      </c>
      <c r="Q596" s="19">
        <v>1.0</v>
      </c>
      <c r="R596" s="20">
        <v>0.0454545454545454</v>
      </c>
      <c r="S596" s="21">
        <v>21.0</v>
      </c>
      <c r="T596" s="21">
        <v>21.0</v>
      </c>
      <c r="U596" s="22">
        <v>2100.0</v>
      </c>
      <c r="V596" s="21">
        <v>20.045454545454522</v>
      </c>
      <c r="W596" s="13">
        <v>0.0</v>
      </c>
      <c r="X596" s="13">
        <v>1.0</v>
      </c>
      <c r="Y596" s="13">
        <v>8.0</v>
      </c>
      <c r="Z596" s="13">
        <v>10.0</v>
      </c>
      <c r="AA596" s="13">
        <v>1.0</v>
      </c>
      <c r="AB596" s="13">
        <v>1.0</v>
      </c>
      <c r="AC596" s="21">
        <v>0.0</v>
      </c>
      <c r="AD596" s="21">
        <v>0.0</v>
      </c>
      <c r="AE596" s="13">
        <v>0.0</v>
      </c>
      <c r="AF596" s="13">
        <v>0.0</v>
      </c>
      <c r="AG596" s="13">
        <v>0.0</v>
      </c>
      <c r="AH596" s="13" t="b">
        <v>0</v>
      </c>
      <c r="AI596" s="13">
        <v>10.0</v>
      </c>
      <c r="AJ596" s="13" t="s">
        <v>200</v>
      </c>
      <c r="AK596" s="23" t="s">
        <v>1808</v>
      </c>
      <c r="AL596" s="13" t="s">
        <v>150</v>
      </c>
      <c r="AM596" s="18" t="s">
        <v>151</v>
      </c>
    </row>
    <row r="597" ht="14.25" customHeight="1">
      <c r="A597" s="13" t="s">
        <v>1805</v>
      </c>
      <c r="B597" s="14">
        <v>42186.0</v>
      </c>
      <c r="C597" s="15">
        <v>2015.0</v>
      </c>
      <c r="D597" s="15" t="s">
        <v>139</v>
      </c>
      <c r="E597" s="16">
        <v>7.0</v>
      </c>
      <c r="F597" s="13" t="s">
        <v>140</v>
      </c>
      <c r="G597" s="13" t="s">
        <v>141</v>
      </c>
      <c r="H597" s="13" t="s">
        <v>1806</v>
      </c>
      <c r="I597" s="17" t="s">
        <v>107</v>
      </c>
      <c r="J597" s="13" t="s">
        <v>143</v>
      </c>
      <c r="K597" s="13"/>
      <c r="L597" s="13" t="s">
        <v>144</v>
      </c>
      <c r="M597" s="13" t="s">
        <v>145</v>
      </c>
      <c r="N597" s="13" t="s">
        <v>607</v>
      </c>
      <c r="O597" s="13" t="s">
        <v>1807</v>
      </c>
      <c r="P597" s="18" t="s">
        <v>147</v>
      </c>
      <c r="Q597" s="19">
        <v>1.0</v>
      </c>
      <c r="R597" s="20">
        <v>0.0454545454545454</v>
      </c>
      <c r="S597" s="21">
        <v>26.0</v>
      </c>
      <c r="T597" s="21">
        <v>26.0</v>
      </c>
      <c r="U597" s="22">
        <v>2100.0</v>
      </c>
      <c r="V597" s="21">
        <v>24.818181818181788</v>
      </c>
      <c r="W597" s="13">
        <v>0.0</v>
      </c>
      <c r="X597" s="13">
        <v>1.0</v>
      </c>
      <c r="Y597" s="13">
        <v>8.0</v>
      </c>
      <c r="Z597" s="13">
        <v>10.0</v>
      </c>
      <c r="AA597" s="13">
        <v>6.0</v>
      </c>
      <c r="AB597" s="13">
        <v>1.0</v>
      </c>
      <c r="AC597" s="21">
        <v>0.0</v>
      </c>
      <c r="AD597" s="21">
        <v>0.0</v>
      </c>
      <c r="AE597" s="13">
        <v>0.0</v>
      </c>
      <c r="AF597" s="13">
        <v>0.0</v>
      </c>
      <c r="AG597" s="13">
        <v>0.0</v>
      </c>
      <c r="AH597" s="13" t="b">
        <v>0</v>
      </c>
      <c r="AI597" s="13">
        <v>10.0</v>
      </c>
      <c r="AJ597" s="13" t="s">
        <v>200</v>
      </c>
      <c r="AK597" s="23" t="s">
        <v>1808</v>
      </c>
      <c r="AL597" s="13" t="s">
        <v>150</v>
      </c>
      <c r="AM597" s="18" t="s">
        <v>151</v>
      </c>
    </row>
    <row r="598" ht="14.25" customHeight="1">
      <c r="A598" s="13" t="s">
        <v>1809</v>
      </c>
      <c r="B598" s="14">
        <v>42188.0</v>
      </c>
      <c r="C598" s="15">
        <v>2015.0</v>
      </c>
      <c r="D598" s="15" t="s">
        <v>139</v>
      </c>
      <c r="E598" s="16">
        <v>7.0</v>
      </c>
      <c r="F598" s="13" t="s">
        <v>153</v>
      </c>
      <c r="G598" s="13" t="s">
        <v>154</v>
      </c>
      <c r="H598" s="13" t="s">
        <v>1810</v>
      </c>
      <c r="I598" s="17" t="s">
        <v>107</v>
      </c>
      <c r="J598" s="13" t="s">
        <v>160</v>
      </c>
      <c r="K598" s="13"/>
      <c r="L598" s="13" t="s">
        <v>161</v>
      </c>
      <c r="M598" s="13" t="s">
        <v>145</v>
      </c>
      <c r="N598" s="13" t="s">
        <v>607</v>
      </c>
      <c r="O598" s="13" t="s">
        <v>1807</v>
      </c>
      <c r="P598" s="18" t="s">
        <v>147</v>
      </c>
      <c r="Q598" s="19">
        <v>3.0</v>
      </c>
      <c r="R598" s="20">
        <v>0.111111111111111</v>
      </c>
      <c r="S598" s="21">
        <v>40.0</v>
      </c>
      <c r="T598" s="21">
        <v>120.0</v>
      </c>
      <c r="U598" s="22">
        <v>2100.0</v>
      </c>
      <c r="V598" s="21">
        <v>279.9999999999997</v>
      </c>
      <c r="W598" s="13">
        <v>0.0</v>
      </c>
      <c r="X598" s="13">
        <v>1.0</v>
      </c>
      <c r="Y598" s="13">
        <v>8.0</v>
      </c>
      <c r="Z598" s="13">
        <v>10.0</v>
      </c>
      <c r="AA598" s="13">
        <v>2.0</v>
      </c>
      <c r="AB598" s="13">
        <v>9.0</v>
      </c>
      <c r="AC598" s="21">
        <v>0.0</v>
      </c>
      <c r="AD598" s="21">
        <v>10.0</v>
      </c>
      <c r="AE598" s="13">
        <v>0.0</v>
      </c>
      <c r="AF598" s="13">
        <v>1.0</v>
      </c>
      <c r="AG598" s="13">
        <v>0.0</v>
      </c>
      <c r="AH598" s="13" t="b">
        <v>0</v>
      </c>
      <c r="AI598" s="13">
        <v>10.0</v>
      </c>
      <c r="AJ598" s="13" t="s">
        <v>200</v>
      </c>
      <c r="AK598" s="23" t="s">
        <v>1811</v>
      </c>
      <c r="AL598" s="13" t="s">
        <v>150</v>
      </c>
      <c r="AM598" s="18" t="s">
        <v>151</v>
      </c>
    </row>
    <row r="599" ht="14.25" customHeight="1">
      <c r="A599" s="13" t="s">
        <v>1809</v>
      </c>
      <c r="B599" s="14">
        <v>42188.0</v>
      </c>
      <c r="C599" s="15">
        <v>2015.0</v>
      </c>
      <c r="D599" s="15" t="s">
        <v>139</v>
      </c>
      <c r="E599" s="16">
        <v>7.0</v>
      </c>
      <c r="F599" s="13" t="s">
        <v>140</v>
      </c>
      <c r="G599" s="13" t="s">
        <v>141</v>
      </c>
      <c r="H599" s="13" t="s">
        <v>1810</v>
      </c>
      <c r="I599" s="17" t="s">
        <v>107</v>
      </c>
      <c r="J599" s="13" t="s">
        <v>160</v>
      </c>
      <c r="K599" s="13"/>
      <c r="L599" s="13" t="s">
        <v>161</v>
      </c>
      <c r="M599" s="13" t="s">
        <v>145</v>
      </c>
      <c r="N599" s="13" t="s">
        <v>607</v>
      </c>
      <c r="O599" s="13" t="s">
        <v>1807</v>
      </c>
      <c r="P599" s="18" t="s">
        <v>147</v>
      </c>
      <c r="Q599" s="19">
        <v>3.0</v>
      </c>
      <c r="R599" s="20">
        <v>0.111111111111111</v>
      </c>
      <c r="S599" s="21">
        <v>41.0</v>
      </c>
      <c r="T599" s="21">
        <v>123.0</v>
      </c>
      <c r="U599" s="22">
        <v>2100.0</v>
      </c>
      <c r="V599" s="21">
        <v>286.9999999999997</v>
      </c>
      <c r="W599" s="13">
        <v>0.0</v>
      </c>
      <c r="X599" s="13">
        <v>1.0</v>
      </c>
      <c r="Y599" s="13">
        <v>8.0</v>
      </c>
      <c r="Z599" s="13">
        <v>10.0</v>
      </c>
      <c r="AA599" s="13">
        <v>2.0</v>
      </c>
      <c r="AB599" s="13">
        <v>10.0</v>
      </c>
      <c r="AC599" s="21">
        <v>0.0</v>
      </c>
      <c r="AD599" s="21">
        <v>10.0</v>
      </c>
      <c r="AE599" s="13">
        <v>0.0</v>
      </c>
      <c r="AF599" s="13">
        <v>1.0</v>
      </c>
      <c r="AG599" s="13">
        <v>0.0</v>
      </c>
      <c r="AH599" s="13" t="b">
        <v>0</v>
      </c>
      <c r="AI599" s="13">
        <v>10.0</v>
      </c>
      <c r="AJ599" s="13" t="s">
        <v>200</v>
      </c>
      <c r="AK599" s="23" t="s">
        <v>1811</v>
      </c>
      <c r="AL599" s="13" t="s">
        <v>150</v>
      </c>
      <c r="AM599" s="18" t="s">
        <v>151</v>
      </c>
    </row>
    <row r="600" ht="14.25" customHeight="1">
      <c r="A600" s="13" t="s">
        <v>1812</v>
      </c>
      <c r="B600" s="14">
        <v>42209.0</v>
      </c>
      <c r="C600" s="15">
        <v>2015.0</v>
      </c>
      <c r="D600" s="15" t="s">
        <v>139</v>
      </c>
      <c r="E600" s="16">
        <v>7.0</v>
      </c>
      <c r="F600" s="13" t="s">
        <v>140</v>
      </c>
      <c r="G600" s="13" t="s">
        <v>141</v>
      </c>
      <c r="H600" s="13" t="s">
        <v>1813</v>
      </c>
      <c r="I600" s="17" t="s">
        <v>107</v>
      </c>
      <c r="J600" s="13" t="s">
        <v>143</v>
      </c>
      <c r="K600" s="13"/>
      <c r="L600" s="13" t="s">
        <v>167</v>
      </c>
      <c r="M600" s="13" t="s">
        <v>193</v>
      </c>
      <c r="N600" s="13" t="s">
        <v>1133</v>
      </c>
      <c r="O600" s="13" t="s">
        <v>1814</v>
      </c>
      <c r="P600" s="18" t="s">
        <v>147</v>
      </c>
      <c r="Q600" s="19">
        <v>3.0</v>
      </c>
      <c r="R600" s="20">
        <v>0.142857142857142</v>
      </c>
      <c r="S600" s="21">
        <v>43.0</v>
      </c>
      <c r="T600" s="21">
        <v>129.0</v>
      </c>
      <c r="U600" s="22">
        <v>119222.22</v>
      </c>
      <c r="V600" s="21">
        <v>21970.95197142844</v>
      </c>
      <c r="W600" s="13">
        <v>592.0</v>
      </c>
      <c r="X600" s="13">
        <v>1.0</v>
      </c>
      <c r="Y600" s="13">
        <v>10.0</v>
      </c>
      <c r="Z600" s="13">
        <v>10.0</v>
      </c>
      <c r="AA600" s="13">
        <v>2.0</v>
      </c>
      <c r="AB600" s="13">
        <v>10.0</v>
      </c>
      <c r="AC600" s="21">
        <v>0.0</v>
      </c>
      <c r="AD600" s="21">
        <v>10.0</v>
      </c>
      <c r="AE600" s="13">
        <v>0.0</v>
      </c>
      <c r="AF600" s="13">
        <v>1.0</v>
      </c>
      <c r="AG600" s="13">
        <v>0.0</v>
      </c>
      <c r="AH600" s="13" t="b">
        <v>0</v>
      </c>
      <c r="AI600" s="13">
        <v>52.0</v>
      </c>
      <c r="AJ600" s="13" t="s">
        <v>194</v>
      </c>
      <c r="AK600" s="23" t="s">
        <v>1815</v>
      </c>
      <c r="AL600" s="13" t="s">
        <v>150</v>
      </c>
      <c r="AM600" s="18" t="s">
        <v>151</v>
      </c>
    </row>
    <row r="601" ht="14.25" customHeight="1">
      <c r="A601" s="13" t="s">
        <v>1816</v>
      </c>
      <c r="B601" s="14">
        <v>42191.0</v>
      </c>
      <c r="C601" s="15">
        <v>2015.0</v>
      </c>
      <c r="D601" s="15" t="s">
        <v>139</v>
      </c>
      <c r="E601" s="16">
        <v>7.0</v>
      </c>
      <c r="F601" s="13" t="s">
        <v>188</v>
      </c>
      <c r="G601" s="13" t="s">
        <v>189</v>
      </c>
      <c r="H601" s="13" t="s">
        <v>1817</v>
      </c>
      <c r="I601" s="17" t="s">
        <v>107</v>
      </c>
      <c r="J601" s="13" t="s">
        <v>143</v>
      </c>
      <c r="K601" s="13"/>
      <c r="L601" s="13" t="s">
        <v>144</v>
      </c>
      <c r="M601" s="13" t="s">
        <v>145</v>
      </c>
      <c r="N601" s="13" t="s">
        <v>1818</v>
      </c>
      <c r="O601" s="13" t="s">
        <v>1819</v>
      </c>
      <c r="P601" s="18" t="s">
        <v>147</v>
      </c>
      <c r="Q601" s="19">
        <v>1.0</v>
      </c>
      <c r="R601" s="20">
        <v>0.166666666666666</v>
      </c>
      <c r="S601" s="21">
        <v>31.0</v>
      </c>
      <c r="T601" s="21">
        <v>31.0</v>
      </c>
      <c r="U601" s="22">
        <v>3500.0</v>
      </c>
      <c r="V601" s="21">
        <v>180.8333333333326</v>
      </c>
      <c r="W601" s="13">
        <v>0.0</v>
      </c>
      <c r="X601" s="13">
        <v>10.0</v>
      </c>
      <c r="Y601" s="13">
        <v>9.0</v>
      </c>
      <c r="Z601" s="13">
        <v>10.0</v>
      </c>
      <c r="AA601" s="13">
        <v>1.0</v>
      </c>
      <c r="AB601" s="13">
        <v>1.0</v>
      </c>
      <c r="AC601" s="21">
        <v>0.0</v>
      </c>
      <c r="AD601" s="21">
        <v>0.0</v>
      </c>
      <c r="AE601" s="13">
        <v>0.0</v>
      </c>
      <c r="AF601" s="13">
        <v>0.0</v>
      </c>
      <c r="AG601" s="13">
        <v>0.0</v>
      </c>
      <c r="AH601" s="13" t="b">
        <v>0</v>
      </c>
      <c r="AI601" s="13">
        <v>1.0</v>
      </c>
      <c r="AJ601" s="13" t="s">
        <v>148</v>
      </c>
      <c r="AK601" s="23" t="s">
        <v>1820</v>
      </c>
      <c r="AL601" s="13" t="s">
        <v>150</v>
      </c>
      <c r="AM601" s="18" t="s">
        <v>151</v>
      </c>
    </row>
    <row r="602" ht="14.25" customHeight="1">
      <c r="A602" s="13" t="s">
        <v>1816</v>
      </c>
      <c r="B602" s="14">
        <v>42191.0</v>
      </c>
      <c r="C602" s="15">
        <v>2015.0</v>
      </c>
      <c r="D602" s="15" t="s">
        <v>139</v>
      </c>
      <c r="E602" s="16">
        <v>7.0</v>
      </c>
      <c r="F602" s="13" t="s">
        <v>140</v>
      </c>
      <c r="G602" s="13" t="s">
        <v>141</v>
      </c>
      <c r="H602" s="13" t="s">
        <v>1817</v>
      </c>
      <c r="I602" s="17" t="s">
        <v>107</v>
      </c>
      <c r="J602" s="13" t="s">
        <v>143</v>
      </c>
      <c r="K602" s="13"/>
      <c r="L602" s="13" t="s">
        <v>144</v>
      </c>
      <c r="M602" s="13" t="s">
        <v>145</v>
      </c>
      <c r="N602" s="13" t="s">
        <v>1818</v>
      </c>
      <c r="O602" s="13" t="s">
        <v>1819</v>
      </c>
      <c r="P602" s="18" t="s">
        <v>147</v>
      </c>
      <c r="Q602" s="19">
        <v>1.0</v>
      </c>
      <c r="R602" s="20">
        <v>0.166666666666666</v>
      </c>
      <c r="S602" s="21">
        <v>27.0</v>
      </c>
      <c r="T602" s="21">
        <v>27.0</v>
      </c>
      <c r="U602" s="22">
        <v>3500.0</v>
      </c>
      <c r="V602" s="21">
        <v>157.49999999999937</v>
      </c>
      <c r="W602" s="13">
        <v>0.0</v>
      </c>
      <c r="X602" s="13">
        <v>10.0</v>
      </c>
      <c r="Y602" s="13">
        <v>9.0</v>
      </c>
      <c r="Z602" s="13">
        <v>6.0</v>
      </c>
      <c r="AA602" s="13">
        <v>1.0</v>
      </c>
      <c r="AB602" s="13">
        <v>1.0</v>
      </c>
      <c r="AC602" s="21">
        <v>0.0</v>
      </c>
      <c r="AD602" s="21">
        <v>0.0</v>
      </c>
      <c r="AE602" s="13">
        <v>0.0</v>
      </c>
      <c r="AF602" s="13">
        <v>0.0</v>
      </c>
      <c r="AG602" s="13">
        <v>0.0</v>
      </c>
      <c r="AH602" s="13" t="b">
        <v>0</v>
      </c>
      <c r="AI602" s="13">
        <v>1.0</v>
      </c>
      <c r="AJ602" s="13" t="s">
        <v>148</v>
      </c>
      <c r="AK602" s="23" t="s">
        <v>1820</v>
      </c>
      <c r="AL602" s="13" t="s">
        <v>150</v>
      </c>
      <c r="AM602" s="18" t="s">
        <v>151</v>
      </c>
    </row>
    <row r="603" ht="14.25" customHeight="1">
      <c r="A603" s="13" t="s">
        <v>1821</v>
      </c>
      <c r="B603" s="14">
        <v>42261.0</v>
      </c>
      <c r="C603" s="15">
        <v>2015.0</v>
      </c>
      <c r="D603" s="15" t="s">
        <v>139</v>
      </c>
      <c r="E603" s="16">
        <v>9.0</v>
      </c>
      <c r="F603" s="13" t="s">
        <v>140</v>
      </c>
      <c r="G603" s="13" t="s">
        <v>141</v>
      </c>
      <c r="H603" s="13" t="s">
        <v>1822</v>
      </c>
      <c r="I603" s="17" t="s">
        <v>107</v>
      </c>
      <c r="J603" s="13" t="s">
        <v>251</v>
      </c>
      <c r="K603" s="13" t="s">
        <v>1708</v>
      </c>
      <c r="L603" s="13" t="s">
        <v>161</v>
      </c>
      <c r="M603" s="13" t="s">
        <v>193</v>
      </c>
      <c r="N603" s="13" t="s">
        <v>30</v>
      </c>
      <c r="O603" s="13" t="s">
        <v>1823</v>
      </c>
      <c r="P603" s="18" t="s">
        <v>147</v>
      </c>
      <c r="Q603" s="19">
        <v>3.0</v>
      </c>
      <c r="R603" s="20">
        <v>1.0</v>
      </c>
      <c r="S603" s="21">
        <v>64.0</v>
      </c>
      <c r="T603" s="21">
        <v>192.0</v>
      </c>
      <c r="U603" s="22">
        <v>379862.0</v>
      </c>
      <c r="V603" s="21">
        <v>729335.0399999999</v>
      </c>
      <c r="W603" s="13">
        <v>1180.0</v>
      </c>
      <c r="X603" s="13">
        <v>1.0</v>
      </c>
      <c r="Y603" s="13">
        <v>10.0</v>
      </c>
      <c r="Z603" s="13">
        <v>10.0</v>
      </c>
      <c r="AA603" s="13">
        <v>5.0</v>
      </c>
      <c r="AB603" s="13">
        <v>8.0</v>
      </c>
      <c r="AC603" s="21">
        <v>0.0</v>
      </c>
      <c r="AD603" s="21">
        <v>30.0</v>
      </c>
      <c r="AE603" s="13">
        <v>0.0</v>
      </c>
      <c r="AF603" s="13">
        <v>3.0</v>
      </c>
      <c r="AG603" s="13">
        <v>1.0</v>
      </c>
      <c r="AH603" s="13" t="b">
        <v>0</v>
      </c>
      <c r="AI603" s="13">
        <v>50.0</v>
      </c>
      <c r="AJ603" s="13" t="s">
        <v>169</v>
      </c>
      <c r="AK603" s="23" t="s">
        <v>1824</v>
      </c>
      <c r="AL603" s="13" t="s">
        <v>528</v>
      </c>
      <c r="AM603" s="18" t="s">
        <v>151</v>
      </c>
    </row>
    <row r="604" ht="14.25" customHeight="1">
      <c r="A604" s="13" t="s">
        <v>1825</v>
      </c>
      <c r="B604" s="14">
        <v>42261.0</v>
      </c>
      <c r="C604" s="15">
        <v>2015.0</v>
      </c>
      <c r="D604" s="15" t="s">
        <v>139</v>
      </c>
      <c r="E604" s="16">
        <v>9.0</v>
      </c>
      <c r="F604" s="13" t="s">
        <v>185</v>
      </c>
      <c r="G604" s="13" t="s">
        <v>186</v>
      </c>
      <c r="H604" s="13" t="s">
        <v>1826</v>
      </c>
      <c r="I604" s="17" t="s">
        <v>107</v>
      </c>
      <c r="J604" s="13" t="s">
        <v>525</v>
      </c>
      <c r="K604" s="13" t="s">
        <v>1827</v>
      </c>
      <c r="L604" s="13" t="s">
        <v>167</v>
      </c>
      <c r="M604" s="13" t="s">
        <v>193</v>
      </c>
      <c r="N604" s="13" t="s">
        <v>30</v>
      </c>
      <c r="O604" s="13" t="s">
        <v>1823</v>
      </c>
      <c r="P604" s="18" t="s">
        <v>147</v>
      </c>
      <c r="Q604" s="19">
        <v>3.0</v>
      </c>
      <c r="R604" s="20">
        <v>1.0</v>
      </c>
      <c r="S604" s="21">
        <v>52.0</v>
      </c>
      <c r="T604" s="21">
        <v>156.0</v>
      </c>
      <c r="U604" s="22">
        <v>174157.0</v>
      </c>
      <c r="V604" s="21">
        <v>271684.92</v>
      </c>
      <c r="W604" s="13">
        <v>541.0</v>
      </c>
      <c r="X604" s="13">
        <v>10.0</v>
      </c>
      <c r="Y604" s="13">
        <v>10.0</v>
      </c>
      <c r="Z604" s="13">
        <v>0.0</v>
      </c>
      <c r="AA604" s="13">
        <v>2.0</v>
      </c>
      <c r="AB604" s="13">
        <v>10.0</v>
      </c>
      <c r="AC604" s="21">
        <v>0.0</v>
      </c>
      <c r="AD604" s="21">
        <v>20.0</v>
      </c>
      <c r="AE604" s="13">
        <v>0.0</v>
      </c>
      <c r="AF604" s="13">
        <v>2.0</v>
      </c>
      <c r="AG604" s="13">
        <v>0.0</v>
      </c>
      <c r="AH604" s="13" t="b">
        <v>0</v>
      </c>
      <c r="AI604" s="13">
        <v>1.0</v>
      </c>
      <c r="AJ604" s="13" t="s">
        <v>169</v>
      </c>
      <c r="AK604" s="23" t="s">
        <v>1828</v>
      </c>
      <c r="AL604" s="13" t="s">
        <v>528</v>
      </c>
      <c r="AM604" s="18" t="s">
        <v>151</v>
      </c>
    </row>
    <row r="605" ht="14.25" customHeight="1">
      <c r="A605" s="13" t="s">
        <v>1829</v>
      </c>
      <c r="B605" s="14">
        <v>42261.0</v>
      </c>
      <c r="C605" s="15">
        <v>2015.0</v>
      </c>
      <c r="D605" s="15" t="s">
        <v>139</v>
      </c>
      <c r="E605" s="16">
        <v>9.0</v>
      </c>
      <c r="F605" s="13" t="s">
        <v>140</v>
      </c>
      <c r="G605" s="13" t="s">
        <v>141</v>
      </c>
      <c r="H605" s="13" t="s">
        <v>1830</v>
      </c>
      <c r="I605" s="17" t="s">
        <v>107</v>
      </c>
      <c r="J605" s="13" t="s">
        <v>1203</v>
      </c>
      <c r="K605" s="13" t="s">
        <v>1831</v>
      </c>
      <c r="L605" s="13" t="s">
        <v>1542</v>
      </c>
      <c r="M605" s="13" t="s">
        <v>145</v>
      </c>
      <c r="N605" s="13" t="s">
        <v>4</v>
      </c>
      <c r="O605" s="13" t="s">
        <v>1832</v>
      </c>
      <c r="P605" s="18" t="s">
        <v>147</v>
      </c>
      <c r="Q605" s="19">
        <v>3.0</v>
      </c>
      <c r="R605" s="20">
        <v>0.08</v>
      </c>
      <c r="S605" s="21">
        <v>59.0</v>
      </c>
      <c r="T605" s="21">
        <v>177.0</v>
      </c>
      <c r="U605" s="22">
        <v>22400.0</v>
      </c>
      <c r="V605" s="21">
        <v>3171.84</v>
      </c>
      <c r="W605" s="13">
        <v>0.0</v>
      </c>
      <c r="X605" s="13">
        <v>6.0</v>
      </c>
      <c r="Y605" s="13">
        <v>9.0</v>
      </c>
      <c r="Z605" s="13">
        <v>10.0</v>
      </c>
      <c r="AA605" s="13">
        <v>3.0</v>
      </c>
      <c r="AB605" s="13">
        <v>1.0</v>
      </c>
      <c r="AC605" s="21">
        <v>0.0</v>
      </c>
      <c r="AD605" s="21">
        <v>30.0</v>
      </c>
      <c r="AE605" s="13">
        <v>0.0</v>
      </c>
      <c r="AF605" s="13">
        <v>3.0</v>
      </c>
      <c r="AG605" s="13">
        <v>0.0</v>
      </c>
      <c r="AH605" s="13" t="b">
        <v>0</v>
      </c>
      <c r="AI605" s="13">
        <v>5.0</v>
      </c>
      <c r="AJ605" s="13" t="s">
        <v>176</v>
      </c>
      <c r="AK605" s="23" t="s">
        <v>1833</v>
      </c>
      <c r="AL605" s="13" t="s">
        <v>528</v>
      </c>
      <c r="AM605" s="18" t="s">
        <v>151</v>
      </c>
    </row>
    <row r="606" ht="14.25" customHeight="1">
      <c r="A606" s="13" t="s">
        <v>1829</v>
      </c>
      <c r="B606" s="14">
        <v>42261.0</v>
      </c>
      <c r="C606" s="15">
        <v>2015.0</v>
      </c>
      <c r="D606" s="15" t="s">
        <v>139</v>
      </c>
      <c r="E606" s="16">
        <v>9.0</v>
      </c>
      <c r="F606" s="13" t="s">
        <v>185</v>
      </c>
      <c r="G606" s="13" t="s">
        <v>186</v>
      </c>
      <c r="H606" s="13" t="s">
        <v>1830</v>
      </c>
      <c r="I606" s="17" t="s">
        <v>107</v>
      </c>
      <c r="J606" s="13" t="s">
        <v>1203</v>
      </c>
      <c r="K606" s="13" t="s">
        <v>1831</v>
      </c>
      <c r="L606" s="13" t="s">
        <v>1542</v>
      </c>
      <c r="M606" s="13" t="s">
        <v>145</v>
      </c>
      <c r="N606" s="13" t="s">
        <v>4</v>
      </c>
      <c r="O606" s="13" t="s">
        <v>1832</v>
      </c>
      <c r="P606" s="18" t="s">
        <v>147</v>
      </c>
      <c r="Q606" s="19">
        <v>3.0</v>
      </c>
      <c r="R606" s="20">
        <v>0.214285714285714</v>
      </c>
      <c r="S606" s="21">
        <v>58.0</v>
      </c>
      <c r="T606" s="21">
        <v>174.0</v>
      </c>
      <c r="U606" s="22">
        <v>22400.0</v>
      </c>
      <c r="V606" s="21">
        <v>8351.999999999989</v>
      </c>
      <c r="W606" s="13">
        <v>0.0</v>
      </c>
      <c r="X606" s="13">
        <v>6.0</v>
      </c>
      <c r="Y606" s="13">
        <v>9.0</v>
      </c>
      <c r="Z606" s="13">
        <v>10.0</v>
      </c>
      <c r="AA606" s="13">
        <v>2.0</v>
      </c>
      <c r="AB606" s="13">
        <v>1.0</v>
      </c>
      <c r="AC606" s="21">
        <v>0.0</v>
      </c>
      <c r="AD606" s="21">
        <v>30.0</v>
      </c>
      <c r="AE606" s="13">
        <v>0.0</v>
      </c>
      <c r="AF606" s="13">
        <v>4.0</v>
      </c>
      <c r="AG606" s="13">
        <v>0.0</v>
      </c>
      <c r="AH606" s="13" t="b">
        <v>0</v>
      </c>
      <c r="AI606" s="13">
        <v>5.0</v>
      </c>
      <c r="AJ606" s="13" t="s">
        <v>176</v>
      </c>
      <c r="AK606" s="23" t="s">
        <v>1833</v>
      </c>
      <c r="AL606" s="13" t="s">
        <v>528</v>
      </c>
      <c r="AM606" s="18" t="s">
        <v>151</v>
      </c>
    </row>
    <row r="607" ht="14.25" customHeight="1">
      <c r="A607" s="13" t="s">
        <v>1834</v>
      </c>
      <c r="B607" s="14">
        <v>42201.0</v>
      </c>
      <c r="C607" s="15">
        <v>2015.0</v>
      </c>
      <c r="D607" s="15" t="s">
        <v>139</v>
      </c>
      <c r="E607" s="16">
        <v>7.0</v>
      </c>
      <c r="F607" s="13" t="s">
        <v>140</v>
      </c>
      <c r="G607" s="13" t="s">
        <v>141</v>
      </c>
      <c r="H607" s="13" t="s">
        <v>1835</v>
      </c>
      <c r="I607" s="17" t="s">
        <v>107</v>
      </c>
      <c r="J607" s="13" t="s">
        <v>206</v>
      </c>
      <c r="K607" s="13"/>
      <c r="L607" s="13" t="s">
        <v>192</v>
      </c>
      <c r="M607" s="13" t="s">
        <v>193</v>
      </c>
      <c r="N607" s="13" t="s">
        <v>278</v>
      </c>
      <c r="O607" s="13" t="s">
        <v>1836</v>
      </c>
      <c r="P607" s="18" t="s">
        <v>147</v>
      </c>
      <c r="Q607" s="19">
        <v>1.0</v>
      </c>
      <c r="R607" s="20">
        <v>0.1</v>
      </c>
      <c r="S607" s="21">
        <v>20.0</v>
      </c>
      <c r="T607" s="21">
        <v>20.0</v>
      </c>
      <c r="U607" s="22">
        <v>147301.59</v>
      </c>
      <c r="V607" s="21">
        <v>2946.0318</v>
      </c>
      <c r="W607" s="13">
        <v>928.0</v>
      </c>
      <c r="X607" s="13">
        <v>1.0</v>
      </c>
      <c r="Y607" s="13">
        <v>10.0</v>
      </c>
      <c r="Z607" s="13">
        <v>6.0</v>
      </c>
      <c r="AA607" s="13">
        <v>1.0</v>
      </c>
      <c r="AB607" s="13">
        <v>1.0</v>
      </c>
      <c r="AC607" s="21">
        <v>0.0</v>
      </c>
      <c r="AD607" s="21">
        <v>0.0</v>
      </c>
      <c r="AE607" s="13">
        <v>1.0</v>
      </c>
      <c r="AF607" s="13">
        <v>0.0</v>
      </c>
      <c r="AG607" s="13">
        <v>1.0</v>
      </c>
      <c r="AH607" s="13" t="b">
        <v>0</v>
      </c>
      <c r="AI607" s="13">
        <v>22.0</v>
      </c>
      <c r="AJ607" s="13" t="s">
        <v>194</v>
      </c>
      <c r="AK607" s="23" t="s">
        <v>1837</v>
      </c>
      <c r="AL607" s="13" t="s">
        <v>150</v>
      </c>
      <c r="AM607" s="18" t="s">
        <v>151</v>
      </c>
    </row>
    <row r="608" ht="14.25" customHeight="1">
      <c r="A608" s="13" t="s">
        <v>1838</v>
      </c>
      <c r="B608" s="14">
        <v>42201.0</v>
      </c>
      <c r="C608" s="15">
        <v>2015.0</v>
      </c>
      <c r="D608" s="15" t="s">
        <v>139</v>
      </c>
      <c r="E608" s="16">
        <v>7.0</v>
      </c>
      <c r="F608" s="13" t="s">
        <v>153</v>
      </c>
      <c r="G608" s="13" t="s">
        <v>154</v>
      </c>
      <c r="H608" s="13" t="s">
        <v>1839</v>
      </c>
      <c r="I608" s="17" t="s">
        <v>107</v>
      </c>
      <c r="J608" s="13" t="s">
        <v>143</v>
      </c>
      <c r="K608" s="13"/>
      <c r="L608" s="13" t="s">
        <v>167</v>
      </c>
      <c r="M608" s="13" t="s">
        <v>193</v>
      </c>
      <c r="N608" s="13" t="s">
        <v>278</v>
      </c>
      <c r="O608" s="13" t="s">
        <v>1836</v>
      </c>
      <c r="P608" s="18" t="s">
        <v>147</v>
      </c>
      <c r="Q608" s="19">
        <v>1.0</v>
      </c>
      <c r="R608" s="20">
        <v>0.285714285714285</v>
      </c>
      <c r="S608" s="21">
        <v>24.0</v>
      </c>
      <c r="T608" s="21">
        <v>24.0</v>
      </c>
      <c r="U608" s="22">
        <v>288854.0</v>
      </c>
      <c r="V608" s="21">
        <v>19807.131428571378</v>
      </c>
      <c r="W608" s="13">
        <v>1840.0</v>
      </c>
      <c r="X608" s="13">
        <v>1.0</v>
      </c>
      <c r="Y608" s="13">
        <v>10.0</v>
      </c>
      <c r="Z608" s="13">
        <v>10.0</v>
      </c>
      <c r="AA608" s="13">
        <v>2.0</v>
      </c>
      <c r="AB608" s="13">
        <v>1.0</v>
      </c>
      <c r="AC608" s="21">
        <v>0.0</v>
      </c>
      <c r="AD608" s="21">
        <v>0.0</v>
      </c>
      <c r="AE608" s="13">
        <v>0.0</v>
      </c>
      <c r="AF608" s="13">
        <v>0.0</v>
      </c>
      <c r="AG608" s="13">
        <v>0.0</v>
      </c>
      <c r="AH608" s="13" t="b">
        <v>0</v>
      </c>
      <c r="AI608" s="13">
        <v>24.0</v>
      </c>
      <c r="AJ608" s="13" t="s">
        <v>194</v>
      </c>
      <c r="AK608" s="23" t="s">
        <v>1840</v>
      </c>
      <c r="AL608" s="13" t="s">
        <v>150</v>
      </c>
      <c r="AM608" s="18" t="s">
        <v>151</v>
      </c>
    </row>
    <row r="609" ht="14.25" customHeight="1">
      <c r="A609" s="13" t="s">
        <v>1841</v>
      </c>
      <c r="B609" s="14">
        <v>42255.0</v>
      </c>
      <c r="C609" s="15">
        <v>2015.0</v>
      </c>
      <c r="D609" s="15" t="s">
        <v>139</v>
      </c>
      <c r="E609" s="16">
        <v>9.0</v>
      </c>
      <c r="F609" s="13" t="s">
        <v>153</v>
      </c>
      <c r="G609" s="13" t="s">
        <v>154</v>
      </c>
      <c r="H609" s="13" t="s">
        <v>1842</v>
      </c>
      <c r="I609" s="17" t="s">
        <v>107</v>
      </c>
      <c r="J609" s="13" t="s">
        <v>143</v>
      </c>
      <c r="K609" s="13" t="s">
        <v>663</v>
      </c>
      <c r="L609" s="13" t="s">
        <v>144</v>
      </c>
      <c r="M609" s="13" t="s">
        <v>193</v>
      </c>
      <c r="N609" s="13" t="s">
        <v>278</v>
      </c>
      <c r="O609" s="13" t="s">
        <v>1836</v>
      </c>
      <c r="P609" s="18" t="s">
        <v>147</v>
      </c>
      <c r="Q609" s="19">
        <v>1.0</v>
      </c>
      <c r="R609" s="20">
        <v>0.15789473684210525</v>
      </c>
      <c r="S609" s="21">
        <v>25.0</v>
      </c>
      <c r="T609" s="21">
        <v>25.0</v>
      </c>
      <c r="U609" s="22">
        <v>681111.11</v>
      </c>
      <c r="V609" s="21">
        <v>26885.96486842105</v>
      </c>
      <c r="W609" s="13">
        <v>4291.0</v>
      </c>
      <c r="X609" s="13">
        <v>1.0</v>
      </c>
      <c r="Y609" s="13">
        <v>10.0</v>
      </c>
      <c r="Z609" s="13">
        <v>10.0</v>
      </c>
      <c r="AA609" s="13">
        <v>3.0</v>
      </c>
      <c r="AB609" s="13">
        <v>1.0</v>
      </c>
      <c r="AC609" s="21">
        <v>0.0</v>
      </c>
      <c r="AD609" s="21">
        <v>0.0</v>
      </c>
      <c r="AE609" s="13">
        <v>0.0</v>
      </c>
      <c r="AF609" s="13">
        <v>0.0</v>
      </c>
      <c r="AG609" s="13">
        <v>0.0</v>
      </c>
      <c r="AH609" s="13" t="b">
        <v>0</v>
      </c>
      <c r="AI609" s="13">
        <v>32.0</v>
      </c>
      <c r="AJ609" s="13" t="s">
        <v>169</v>
      </c>
      <c r="AK609" s="23" t="s">
        <v>1843</v>
      </c>
      <c r="AL609" s="13" t="s">
        <v>528</v>
      </c>
      <c r="AM609" s="18" t="s">
        <v>151</v>
      </c>
    </row>
    <row r="610" ht="14.25" customHeight="1">
      <c r="A610" s="13" t="s">
        <v>1844</v>
      </c>
      <c r="B610" s="14">
        <v>42255.0</v>
      </c>
      <c r="C610" s="15">
        <v>2015.0</v>
      </c>
      <c r="D610" s="15" t="s">
        <v>139</v>
      </c>
      <c r="E610" s="16">
        <v>9.0</v>
      </c>
      <c r="F610" s="13" t="s">
        <v>153</v>
      </c>
      <c r="G610" s="13" t="s">
        <v>154</v>
      </c>
      <c r="H610" s="13" t="s">
        <v>1845</v>
      </c>
      <c r="I610" s="17" t="s">
        <v>107</v>
      </c>
      <c r="J610" s="13" t="s">
        <v>143</v>
      </c>
      <c r="K610" s="13" t="s">
        <v>663</v>
      </c>
      <c r="L610" s="13" t="s">
        <v>144</v>
      </c>
      <c r="M610" s="13" t="s">
        <v>193</v>
      </c>
      <c r="N610" s="13" t="s">
        <v>278</v>
      </c>
      <c r="O610" s="13" t="s">
        <v>1836</v>
      </c>
      <c r="P610" s="18" t="s">
        <v>147</v>
      </c>
      <c r="Q610" s="19">
        <v>1.0</v>
      </c>
      <c r="R610" s="20">
        <v>0.12</v>
      </c>
      <c r="S610" s="21">
        <v>28.0</v>
      </c>
      <c r="T610" s="21">
        <v>28.0</v>
      </c>
      <c r="U610" s="22">
        <v>298116.0</v>
      </c>
      <c r="V610" s="21">
        <v>10016.697600000001</v>
      </c>
      <c r="W610" s="13">
        <v>1899.0</v>
      </c>
      <c r="X610" s="13">
        <v>1.0</v>
      </c>
      <c r="Y610" s="13">
        <v>10.0</v>
      </c>
      <c r="Z610" s="13">
        <v>10.0</v>
      </c>
      <c r="AA610" s="13">
        <v>6.0</v>
      </c>
      <c r="AB610" s="13">
        <v>1.0</v>
      </c>
      <c r="AC610" s="21">
        <v>0.0</v>
      </c>
      <c r="AD610" s="21">
        <v>0.0</v>
      </c>
      <c r="AE610" s="13">
        <v>0.0</v>
      </c>
      <c r="AF610" s="13">
        <v>0.0</v>
      </c>
      <c r="AG610" s="13">
        <v>0.0</v>
      </c>
      <c r="AH610" s="13" t="b">
        <v>0</v>
      </c>
      <c r="AI610" s="13">
        <v>22.0</v>
      </c>
      <c r="AJ610" s="13" t="s">
        <v>194</v>
      </c>
      <c r="AK610" s="23" t="s">
        <v>1846</v>
      </c>
      <c r="AL610" s="13" t="s">
        <v>528</v>
      </c>
      <c r="AM610" s="18" t="s">
        <v>151</v>
      </c>
    </row>
    <row r="611" ht="14.25" customHeight="1">
      <c r="A611" s="13" t="s">
        <v>1847</v>
      </c>
      <c r="B611" s="14">
        <v>42255.0</v>
      </c>
      <c r="C611" s="15">
        <v>2015.0</v>
      </c>
      <c r="D611" s="15" t="s">
        <v>139</v>
      </c>
      <c r="E611" s="16">
        <v>9.0</v>
      </c>
      <c r="F611" s="13" t="s">
        <v>140</v>
      </c>
      <c r="G611" s="13" t="s">
        <v>141</v>
      </c>
      <c r="H611" s="13" t="s">
        <v>1848</v>
      </c>
      <c r="I611" s="17" t="s">
        <v>107</v>
      </c>
      <c r="J611" s="13" t="s">
        <v>143</v>
      </c>
      <c r="K611" s="13" t="s">
        <v>635</v>
      </c>
      <c r="L611" s="13" t="s">
        <v>167</v>
      </c>
      <c r="M611" s="13" t="s">
        <v>193</v>
      </c>
      <c r="N611" s="13" t="s">
        <v>278</v>
      </c>
      <c r="O611" s="13" t="s">
        <v>1836</v>
      </c>
      <c r="P611" s="18" t="s">
        <v>147</v>
      </c>
      <c r="Q611" s="19">
        <v>1.0</v>
      </c>
      <c r="R611" s="20">
        <v>0.157894736842105</v>
      </c>
      <c r="S611" s="21">
        <v>25.0</v>
      </c>
      <c r="T611" s="21">
        <v>25.0</v>
      </c>
      <c r="U611" s="22">
        <v>372380.95</v>
      </c>
      <c r="V611" s="21">
        <v>14699.248026315767</v>
      </c>
      <c r="W611" s="13">
        <v>2346.0</v>
      </c>
      <c r="X611" s="13">
        <v>1.0</v>
      </c>
      <c r="Y611" s="13">
        <v>10.0</v>
      </c>
      <c r="Z611" s="13">
        <v>10.0</v>
      </c>
      <c r="AA611" s="13">
        <v>3.0</v>
      </c>
      <c r="AB611" s="13">
        <v>1.0</v>
      </c>
      <c r="AC611" s="21">
        <v>0.0</v>
      </c>
      <c r="AD611" s="21">
        <v>0.0</v>
      </c>
      <c r="AE611" s="13">
        <v>0.0</v>
      </c>
      <c r="AF611" s="13">
        <v>0.0</v>
      </c>
      <c r="AG611" s="13">
        <v>0.0</v>
      </c>
      <c r="AH611" s="13" t="b">
        <v>0</v>
      </c>
      <c r="AI611" s="13">
        <v>26.0</v>
      </c>
      <c r="AJ611" s="13" t="s">
        <v>169</v>
      </c>
      <c r="AK611" s="23" t="s">
        <v>1849</v>
      </c>
      <c r="AL611" s="13" t="s">
        <v>528</v>
      </c>
      <c r="AM611" s="18" t="s">
        <v>151</v>
      </c>
    </row>
    <row r="612" ht="14.25" customHeight="1">
      <c r="A612" s="13" t="s">
        <v>1841</v>
      </c>
      <c r="B612" s="14">
        <v>42255.0</v>
      </c>
      <c r="C612" s="15">
        <v>2015.0</v>
      </c>
      <c r="D612" s="15" t="s">
        <v>139</v>
      </c>
      <c r="E612" s="16">
        <v>9.0</v>
      </c>
      <c r="F612" s="13" t="s">
        <v>140</v>
      </c>
      <c r="G612" s="13" t="s">
        <v>141</v>
      </c>
      <c r="H612" s="13" t="s">
        <v>1842</v>
      </c>
      <c r="I612" s="17" t="s">
        <v>107</v>
      </c>
      <c r="J612" s="13" t="s">
        <v>143</v>
      </c>
      <c r="K612" s="13" t="s">
        <v>663</v>
      </c>
      <c r="L612" s="13" t="s">
        <v>144</v>
      </c>
      <c r="M612" s="13" t="s">
        <v>193</v>
      </c>
      <c r="N612" s="13" t="s">
        <v>278</v>
      </c>
      <c r="O612" s="13" t="s">
        <v>1836</v>
      </c>
      <c r="P612" s="18" t="s">
        <v>147</v>
      </c>
      <c r="Q612" s="19">
        <v>1.0</v>
      </c>
      <c r="R612" s="20">
        <v>0.16</v>
      </c>
      <c r="S612" s="21">
        <v>30.0</v>
      </c>
      <c r="T612" s="21">
        <v>30.0</v>
      </c>
      <c r="U612" s="22">
        <v>681111.11</v>
      </c>
      <c r="V612" s="21">
        <v>32693.33328</v>
      </c>
      <c r="W612" s="13">
        <v>4291.0</v>
      </c>
      <c r="X612" s="13">
        <v>1.0</v>
      </c>
      <c r="Y612" s="13">
        <v>10.0</v>
      </c>
      <c r="Z612" s="13">
        <v>10.0</v>
      </c>
      <c r="AA612" s="13">
        <v>8.0</v>
      </c>
      <c r="AB612" s="13">
        <v>1.0</v>
      </c>
      <c r="AC612" s="21">
        <v>0.0</v>
      </c>
      <c r="AD612" s="21">
        <v>0.0</v>
      </c>
      <c r="AE612" s="13">
        <v>0.0</v>
      </c>
      <c r="AF612" s="13">
        <v>0.0</v>
      </c>
      <c r="AG612" s="13">
        <v>0.0</v>
      </c>
      <c r="AH612" s="13" t="b">
        <v>0</v>
      </c>
      <c r="AI612" s="13">
        <v>32.0</v>
      </c>
      <c r="AJ612" s="13" t="s">
        <v>169</v>
      </c>
      <c r="AK612" s="23" t="s">
        <v>1843</v>
      </c>
      <c r="AL612" s="13" t="s">
        <v>528</v>
      </c>
      <c r="AM612" s="18" t="s">
        <v>151</v>
      </c>
    </row>
    <row r="613" ht="14.25" customHeight="1">
      <c r="A613" s="13" t="s">
        <v>1844</v>
      </c>
      <c r="B613" s="14">
        <v>42255.0</v>
      </c>
      <c r="C613" s="15">
        <v>2015.0</v>
      </c>
      <c r="D613" s="15" t="s">
        <v>139</v>
      </c>
      <c r="E613" s="16">
        <v>9.0</v>
      </c>
      <c r="F613" s="13" t="s">
        <v>140</v>
      </c>
      <c r="G613" s="13" t="s">
        <v>141</v>
      </c>
      <c r="H613" s="13" t="s">
        <v>1845</v>
      </c>
      <c r="I613" s="17" t="s">
        <v>107</v>
      </c>
      <c r="J613" s="13" t="s">
        <v>143</v>
      </c>
      <c r="K613" s="13" t="s">
        <v>663</v>
      </c>
      <c r="L613" s="13" t="s">
        <v>144</v>
      </c>
      <c r="M613" s="13" t="s">
        <v>193</v>
      </c>
      <c r="N613" s="13" t="s">
        <v>278</v>
      </c>
      <c r="O613" s="13" t="s">
        <v>1836</v>
      </c>
      <c r="P613" s="18" t="s">
        <v>147</v>
      </c>
      <c r="Q613" s="19">
        <v>1.0</v>
      </c>
      <c r="R613" s="20">
        <v>0.21</v>
      </c>
      <c r="S613" s="21">
        <v>30.0</v>
      </c>
      <c r="T613" s="21">
        <v>30.0</v>
      </c>
      <c r="U613" s="22">
        <v>298116.0</v>
      </c>
      <c r="V613" s="21">
        <v>18781.308</v>
      </c>
      <c r="W613" s="13">
        <v>1899.0</v>
      </c>
      <c r="X613" s="13">
        <v>1.0</v>
      </c>
      <c r="Y613" s="13">
        <v>10.0</v>
      </c>
      <c r="Z613" s="13">
        <v>10.0</v>
      </c>
      <c r="AA613" s="13">
        <v>8.0</v>
      </c>
      <c r="AB613" s="13">
        <v>1.0</v>
      </c>
      <c r="AC613" s="21">
        <v>0.0</v>
      </c>
      <c r="AD613" s="21">
        <v>0.0</v>
      </c>
      <c r="AE613" s="13">
        <v>0.0</v>
      </c>
      <c r="AF613" s="13">
        <v>0.0</v>
      </c>
      <c r="AG613" s="13">
        <v>0.0</v>
      </c>
      <c r="AH613" s="13" t="b">
        <v>0</v>
      </c>
      <c r="AI613" s="13">
        <v>22.0</v>
      </c>
      <c r="AJ613" s="13" t="s">
        <v>194</v>
      </c>
      <c r="AK613" s="23" t="s">
        <v>1846</v>
      </c>
      <c r="AL613" s="13" t="s">
        <v>528</v>
      </c>
      <c r="AM613" s="18" t="s">
        <v>151</v>
      </c>
    </row>
    <row r="614" ht="14.25" customHeight="1">
      <c r="A614" s="13" t="s">
        <v>1850</v>
      </c>
      <c r="B614" s="14">
        <v>42275.0</v>
      </c>
      <c r="C614" s="15">
        <v>2015.0</v>
      </c>
      <c r="D614" s="15" t="s">
        <v>139</v>
      </c>
      <c r="E614" s="16">
        <v>9.0</v>
      </c>
      <c r="F614" s="13" t="s">
        <v>153</v>
      </c>
      <c r="G614" s="13" t="s">
        <v>154</v>
      </c>
      <c r="H614" s="13" t="s">
        <v>1851</v>
      </c>
      <c r="I614" s="17" t="s">
        <v>107</v>
      </c>
      <c r="J614" s="13" t="s">
        <v>143</v>
      </c>
      <c r="K614" s="13" t="s">
        <v>663</v>
      </c>
      <c r="L614" s="13" t="s">
        <v>144</v>
      </c>
      <c r="M614" s="13" t="s">
        <v>193</v>
      </c>
      <c r="N614" s="13" t="s">
        <v>1050</v>
      </c>
      <c r="O614" s="13" t="s">
        <v>1852</v>
      </c>
      <c r="P614" s="18" t="s">
        <v>147</v>
      </c>
      <c r="Q614" s="19">
        <v>1.0</v>
      </c>
      <c r="R614" s="20">
        <v>0.172413793103448</v>
      </c>
      <c r="S614" s="21">
        <v>27.0</v>
      </c>
      <c r="T614" s="21">
        <v>27.0</v>
      </c>
      <c r="U614" s="22">
        <v>227366.0</v>
      </c>
      <c r="V614" s="21">
        <v>10584.279310344811</v>
      </c>
      <c r="W614" s="13">
        <v>1105.0</v>
      </c>
      <c r="X614" s="13">
        <v>1.0</v>
      </c>
      <c r="Y614" s="13">
        <v>10.0</v>
      </c>
      <c r="Z614" s="13">
        <v>10.0</v>
      </c>
      <c r="AA614" s="13">
        <v>5.0</v>
      </c>
      <c r="AB614" s="13">
        <v>1.0</v>
      </c>
      <c r="AC614" s="21">
        <v>0.0</v>
      </c>
      <c r="AD614" s="21">
        <v>0.0</v>
      </c>
      <c r="AE614" s="13">
        <v>0.0</v>
      </c>
      <c r="AF614" s="13">
        <v>0.0</v>
      </c>
      <c r="AG614" s="13">
        <v>0.0</v>
      </c>
      <c r="AH614" s="13" t="b">
        <v>0</v>
      </c>
      <c r="AI614" s="13">
        <v>32.0</v>
      </c>
      <c r="AJ614" s="13" t="s">
        <v>194</v>
      </c>
      <c r="AK614" s="23" t="s">
        <v>1853</v>
      </c>
      <c r="AL614" s="13" t="s">
        <v>528</v>
      </c>
      <c r="AM614" s="18" t="s">
        <v>151</v>
      </c>
    </row>
    <row r="615" ht="14.25" customHeight="1">
      <c r="A615" s="13" t="s">
        <v>1854</v>
      </c>
      <c r="B615" s="14">
        <v>42201.0</v>
      </c>
      <c r="C615" s="15">
        <v>2015.0</v>
      </c>
      <c r="D615" s="15" t="s">
        <v>139</v>
      </c>
      <c r="E615" s="16">
        <v>7.0</v>
      </c>
      <c r="F615" s="13" t="s">
        <v>140</v>
      </c>
      <c r="G615" s="13" t="s">
        <v>141</v>
      </c>
      <c r="H615" s="13" t="s">
        <v>1855</v>
      </c>
      <c r="I615" s="17" t="s">
        <v>107</v>
      </c>
      <c r="J615" s="13" t="s">
        <v>143</v>
      </c>
      <c r="K615" s="13"/>
      <c r="L615" s="13" t="s">
        <v>144</v>
      </c>
      <c r="M615" s="13" t="s">
        <v>193</v>
      </c>
      <c r="N615" s="13" t="s">
        <v>278</v>
      </c>
      <c r="O615" s="13" t="s">
        <v>1856</v>
      </c>
      <c r="P615" s="18" t="s">
        <v>147</v>
      </c>
      <c r="Q615" s="19">
        <v>1.0</v>
      </c>
      <c r="R615" s="20">
        <v>0.184210526315789</v>
      </c>
      <c r="S615" s="21">
        <v>29.0</v>
      </c>
      <c r="T615" s="21">
        <v>29.0</v>
      </c>
      <c r="U615" s="22">
        <v>474920.63</v>
      </c>
      <c r="V615" s="21">
        <v>25370.759971052565</v>
      </c>
      <c r="W615" s="13">
        <v>2992.0</v>
      </c>
      <c r="X615" s="13">
        <v>1.0</v>
      </c>
      <c r="Y615" s="13">
        <v>10.0</v>
      </c>
      <c r="Z615" s="13">
        <v>10.0</v>
      </c>
      <c r="AA615" s="13">
        <v>7.0</v>
      </c>
      <c r="AB615" s="13">
        <v>1.0</v>
      </c>
      <c r="AC615" s="21">
        <v>0.0</v>
      </c>
      <c r="AD615" s="21">
        <v>0.0</v>
      </c>
      <c r="AE615" s="13">
        <v>0.0</v>
      </c>
      <c r="AF615" s="13">
        <v>0.0</v>
      </c>
      <c r="AG615" s="13">
        <v>0.0</v>
      </c>
      <c r="AH615" s="13" t="b">
        <v>0</v>
      </c>
      <c r="AI615" s="13">
        <v>42.0</v>
      </c>
      <c r="AJ615" s="13" t="s">
        <v>194</v>
      </c>
      <c r="AK615" s="23" t="s">
        <v>1857</v>
      </c>
      <c r="AL615" s="13" t="s">
        <v>150</v>
      </c>
      <c r="AM615" s="18" t="s">
        <v>151</v>
      </c>
    </row>
    <row r="616" ht="14.25" customHeight="1">
      <c r="A616" s="13" t="s">
        <v>1854</v>
      </c>
      <c r="B616" s="14">
        <v>42201.0</v>
      </c>
      <c r="C616" s="15">
        <v>2015.0</v>
      </c>
      <c r="D616" s="15" t="s">
        <v>139</v>
      </c>
      <c r="E616" s="16">
        <v>7.0</v>
      </c>
      <c r="F616" s="13" t="s">
        <v>153</v>
      </c>
      <c r="G616" s="13" t="s">
        <v>154</v>
      </c>
      <c r="H616" s="13" t="s">
        <v>1855</v>
      </c>
      <c r="I616" s="17" t="s">
        <v>107</v>
      </c>
      <c r="J616" s="13" t="s">
        <v>143</v>
      </c>
      <c r="K616" s="13"/>
      <c r="L616" s="13" t="s">
        <v>144</v>
      </c>
      <c r="M616" s="13" t="s">
        <v>193</v>
      </c>
      <c r="N616" s="13" t="s">
        <v>278</v>
      </c>
      <c r="O616" s="13" t="s">
        <v>1856</v>
      </c>
      <c r="P616" s="18" t="s">
        <v>147</v>
      </c>
      <c r="Q616" s="19">
        <v>1.0</v>
      </c>
      <c r="R616" s="20">
        <v>0.157894736842105</v>
      </c>
      <c r="S616" s="21">
        <v>28.0</v>
      </c>
      <c r="T616" s="21">
        <v>28.0</v>
      </c>
      <c r="U616" s="22">
        <v>474920.63</v>
      </c>
      <c r="V616" s="21">
        <v>20996.491010526282</v>
      </c>
      <c r="W616" s="13">
        <v>2992.0</v>
      </c>
      <c r="X616" s="13">
        <v>1.0</v>
      </c>
      <c r="Y616" s="13">
        <v>10.0</v>
      </c>
      <c r="Z616" s="13">
        <v>10.0</v>
      </c>
      <c r="AA616" s="13">
        <v>6.0</v>
      </c>
      <c r="AB616" s="13">
        <v>1.0</v>
      </c>
      <c r="AC616" s="21">
        <v>0.0</v>
      </c>
      <c r="AD616" s="21">
        <v>0.0</v>
      </c>
      <c r="AE616" s="13">
        <v>0.0</v>
      </c>
      <c r="AF616" s="13">
        <v>0.0</v>
      </c>
      <c r="AG616" s="13">
        <v>0.0</v>
      </c>
      <c r="AH616" s="13" t="b">
        <v>0</v>
      </c>
      <c r="AI616" s="13">
        <v>42.0</v>
      </c>
      <c r="AJ616" s="13" t="s">
        <v>194</v>
      </c>
      <c r="AK616" s="23" t="s">
        <v>1857</v>
      </c>
      <c r="AL616" s="13" t="s">
        <v>150</v>
      </c>
      <c r="AM616" s="18" t="s">
        <v>151</v>
      </c>
    </row>
    <row r="617" ht="14.25" customHeight="1">
      <c r="A617" s="13" t="s">
        <v>1858</v>
      </c>
      <c r="B617" s="14">
        <v>42221.0</v>
      </c>
      <c r="C617" s="15">
        <v>2015.0</v>
      </c>
      <c r="D617" s="15" t="s">
        <v>139</v>
      </c>
      <c r="E617" s="16">
        <v>8.0</v>
      </c>
      <c r="F617" s="13" t="s">
        <v>140</v>
      </c>
      <c r="G617" s="13" t="s">
        <v>141</v>
      </c>
      <c r="H617" s="13" t="s">
        <v>1859</v>
      </c>
      <c r="I617" s="17" t="s">
        <v>107</v>
      </c>
      <c r="J617" s="13" t="s">
        <v>143</v>
      </c>
      <c r="K617" s="13"/>
      <c r="L617" s="13" t="s">
        <v>167</v>
      </c>
      <c r="M617" s="13" t="s">
        <v>193</v>
      </c>
      <c r="N617" s="13" t="s">
        <v>278</v>
      </c>
      <c r="O617" s="13" t="s">
        <v>1856</v>
      </c>
      <c r="P617" s="18" t="s">
        <v>147</v>
      </c>
      <c r="Q617" s="19">
        <v>1.0</v>
      </c>
      <c r="R617" s="20">
        <v>0.2</v>
      </c>
      <c r="S617" s="21">
        <v>23.0</v>
      </c>
      <c r="T617" s="21">
        <v>23.0</v>
      </c>
      <c r="U617" s="22">
        <v>89206.35</v>
      </c>
      <c r="V617" s="21">
        <v>4103.4921</v>
      </c>
      <c r="W617" s="13">
        <v>562.0</v>
      </c>
      <c r="X617" s="13">
        <v>1.0</v>
      </c>
      <c r="Y617" s="13">
        <v>10.0</v>
      </c>
      <c r="Z617" s="13">
        <v>10.0</v>
      </c>
      <c r="AA617" s="13">
        <v>1.0</v>
      </c>
      <c r="AB617" s="13">
        <v>1.0</v>
      </c>
      <c r="AC617" s="21">
        <v>0.0</v>
      </c>
      <c r="AD617" s="21">
        <v>0.0</v>
      </c>
      <c r="AE617" s="13">
        <v>0.0</v>
      </c>
      <c r="AF617" s="13">
        <v>0.0</v>
      </c>
      <c r="AG617" s="13">
        <v>0.0</v>
      </c>
      <c r="AH617" s="13" t="b">
        <v>0</v>
      </c>
      <c r="AI617" s="13">
        <v>29.0</v>
      </c>
      <c r="AJ617" s="13" t="s">
        <v>169</v>
      </c>
      <c r="AK617" s="23" t="s">
        <v>1860</v>
      </c>
      <c r="AL617" s="13" t="s">
        <v>150</v>
      </c>
      <c r="AM617" s="18" t="s">
        <v>151</v>
      </c>
    </row>
    <row r="618" ht="14.25" customHeight="1">
      <c r="A618" s="13" t="s">
        <v>1861</v>
      </c>
      <c r="B618" s="14">
        <v>42221.0</v>
      </c>
      <c r="C618" s="15">
        <v>2015.0</v>
      </c>
      <c r="D618" s="15" t="s">
        <v>139</v>
      </c>
      <c r="E618" s="16">
        <v>8.0</v>
      </c>
      <c r="F618" s="13" t="s">
        <v>153</v>
      </c>
      <c r="G618" s="13" t="s">
        <v>154</v>
      </c>
      <c r="H618" s="13" t="s">
        <v>1862</v>
      </c>
      <c r="I618" s="17" t="s">
        <v>107</v>
      </c>
      <c r="J618" s="13" t="s">
        <v>143</v>
      </c>
      <c r="K618" s="13"/>
      <c r="L618" s="13" t="s">
        <v>144</v>
      </c>
      <c r="M618" s="13" t="s">
        <v>193</v>
      </c>
      <c r="N618" s="13" t="s">
        <v>278</v>
      </c>
      <c r="O618" s="13" t="s">
        <v>1856</v>
      </c>
      <c r="P618" s="18" t="s">
        <v>147</v>
      </c>
      <c r="Q618" s="19">
        <v>3.0</v>
      </c>
      <c r="R618" s="20">
        <v>0.25</v>
      </c>
      <c r="S618" s="21">
        <v>33.0</v>
      </c>
      <c r="T618" s="21">
        <v>99.0</v>
      </c>
      <c r="U618" s="22">
        <v>703925.0</v>
      </c>
      <c r="V618" s="21">
        <v>174221.4375</v>
      </c>
      <c r="W618" s="13">
        <v>4484.0</v>
      </c>
      <c r="X618" s="13">
        <v>1.0</v>
      </c>
      <c r="Y618" s="13">
        <v>1.0</v>
      </c>
      <c r="Z618" s="13">
        <v>10.0</v>
      </c>
      <c r="AA618" s="13">
        <v>10.0</v>
      </c>
      <c r="AB618" s="13">
        <v>1.0</v>
      </c>
      <c r="AC618" s="21">
        <v>0.0</v>
      </c>
      <c r="AD618" s="21">
        <v>10.0</v>
      </c>
      <c r="AE618" s="13">
        <v>0.0</v>
      </c>
      <c r="AF618" s="13">
        <v>1.0</v>
      </c>
      <c r="AG618" s="13">
        <v>0.0</v>
      </c>
      <c r="AH618" s="13" t="b">
        <v>0</v>
      </c>
      <c r="AI618" s="13">
        <v>30.0</v>
      </c>
      <c r="AJ618" s="13" t="s">
        <v>386</v>
      </c>
      <c r="AK618" s="23" t="s">
        <v>1863</v>
      </c>
      <c r="AL618" s="13" t="s">
        <v>150</v>
      </c>
      <c r="AM618" s="18" t="s">
        <v>151</v>
      </c>
    </row>
    <row r="619" ht="14.25" customHeight="1">
      <c r="A619" s="13" t="s">
        <v>1864</v>
      </c>
      <c r="B619" s="14">
        <v>42255.0</v>
      </c>
      <c r="C619" s="15">
        <v>2015.0</v>
      </c>
      <c r="D619" s="15" t="s">
        <v>139</v>
      </c>
      <c r="E619" s="16">
        <v>9.0</v>
      </c>
      <c r="F619" s="13" t="s">
        <v>203</v>
      </c>
      <c r="G619" s="13" t="s">
        <v>204</v>
      </c>
      <c r="H619" s="13" t="s">
        <v>1865</v>
      </c>
      <c r="I619" s="17" t="s">
        <v>107</v>
      </c>
      <c r="J619" s="13" t="s">
        <v>143</v>
      </c>
      <c r="K619" s="13" t="s">
        <v>663</v>
      </c>
      <c r="L619" s="13" t="s">
        <v>144</v>
      </c>
      <c r="M619" s="13" t="s">
        <v>193</v>
      </c>
      <c r="N619" s="13" t="s">
        <v>278</v>
      </c>
      <c r="O619" s="13" t="s">
        <v>1856</v>
      </c>
      <c r="P619" s="18" t="s">
        <v>147</v>
      </c>
      <c r="Q619" s="19">
        <v>3.0</v>
      </c>
      <c r="R619" s="20">
        <v>0.1</v>
      </c>
      <c r="S619" s="21">
        <v>23.0</v>
      </c>
      <c r="T619" s="21">
        <v>69.0</v>
      </c>
      <c r="U619" s="22">
        <v>856031.75</v>
      </c>
      <c r="V619" s="21">
        <v>59066.190749999994</v>
      </c>
      <c r="W619" s="13">
        <v>5393.0</v>
      </c>
      <c r="X619" s="13">
        <v>1.0</v>
      </c>
      <c r="Y619" s="13">
        <v>10.0</v>
      </c>
      <c r="Z619" s="13">
        <v>10.0</v>
      </c>
      <c r="AA619" s="13">
        <v>1.0</v>
      </c>
      <c r="AB619" s="13">
        <v>1.0</v>
      </c>
      <c r="AC619" s="21">
        <v>0.0</v>
      </c>
      <c r="AD619" s="21">
        <v>0.0</v>
      </c>
      <c r="AE619" s="13">
        <v>0.0</v>
      </c>
      <c r="AF619" s="13">
        <v>0.0</v>
      </c>
      <c r="AG619" s="13">
        <v>0.0</v>
      </c>
      <c r="AH619" s="13" t="b">
        <v>0</v>
      </c>
      <c r="AI619" s="13">
        <v>40.0</v>
      </c>
      <c r="AJ619" s="13" t="s">
        <v>194</v>
      </c>
      <c r="AK619" s="23" t="s">
        <v>1866</v>
      </c>
      <c r="AL619" s="13" t="s">
        <v>528</v>
      </c>
      <c r="AM619" s="18" t="s">
        <v>151</v>
      </c>
    </row>
    <row r="620" ht="14.25" customHeight="1">
      <c r="A620" s="13" t="s">
        <v>1864</v>
      </c>
      <c r="B620" s="14">
        <v>42255.0</v>
      </c>
      <c r="C620" s="15">
        <v>2015.0</v>
      </c>
      <c r="D620" s="15" t="s">
        <v>139</v>
      </c>
      <c r="E620" s="16">
        <v>9.0</v>
      </c>
      <c r="F620" s="13" t="s">
        <v>140</v>
      </c>
      <c r="G620" s="13" t="s">
        <v>141</v>
      </c>
      <c r="H620" s="13" t="s">
        <v>1865</v>
      </c>
      <c r="I620" s="17" t="s">
        <v>107</v>
      </c>
      <c r="J620" s="13" t="s">
        <v>143</v>
      </c>
      <c r="K620" s="13" t="s">
        <v>663</v>
      </c>
      <c r="L620" s="13" t="s">
        <v>144</v>
      </c>
      <c r="M620" s="13" t="s">
        <v>193</v>
      </c>
      <c r="N620" s="13" t="s">
        <v>278</v>
      </c>
      <c r="O620" s="13" t="s">
        <v>1856</v>
      </c>
      <c r="P620" s="18" t="s">
        <v>147</v>
      </c>
      <c r="Q620" s="19">
        <v>3.0</v>
      </c>
      <c r="R620" s="20">
        <v>0.1</v>
      </c>
      <c r="S620" s="21">
        <v>23.0</v>
      </c>
      <c r="T620" s="21">
        <v>69.0</v>
      </c>
      <c r="U620" s="22">
        <v>856031.75</v>
      </c>
      <c r="V620" s="21">
        <v>59066.190749999994</v>
      </c>
      <c r="W620" s="13">
        <v>5393.0</v>
      </c>
      <c r="X620" s="13">
        <v>1.0</v>
      </c>
      <c r="Y620" s="13">
        <v>10.0</v>
      </c>
      <c r="Z620" s="13">
        <v>10.0</v>
      </c>
      <c r="AA620" s="13">
        <v>1.0</v>
      </c>
      <c r="AB620" s="13">
        <v>1.0</v>
      </c>
      <c r="AC620" s="21">
        <v>0.0</v>
      </c>
      <c r="AD620" s="21">
        <v>0.0</v>
      </c>
      <c r="AE620" s="13">
        <v>0.0</v>
      </c>
      <c r="AF620" s="13">
        <v>0.0</v>
      </c>
      <c r="AG620" s="13">
        <v>0.0</v>
      </c>
      <c r="AH620" s="13" t="b">
        <v>0</v>
      </c>
      <c r="AI620" s="13">
        <v>40.0</v>
      </c>
      <c r="AJ620" s="13" t="s">
        <v>194</v>
      </c>
      <c r="AK620" s="23" t="s">
        <v>1866</v>
      </c>
      <c r="AL620" s="13" t="s">
        <v>528</v>
      </c>
      <c r="AM620" s="18" t="s">
        <v>151</v>
      </c>
    </row>
    <row r="621" ht="14.25" customHeight="1">
      <c r="A621" s="13" t="s">
        <v>1864</v>
      </c>
      <c r="B621" s="14">
        <v>42255.0</v>
      </c>
      <c r="C621" s="15">
        <v>2015.0</v>
      </c>
      <c r="D621" s="15" t="s">
        <v>139</v>
      </c>
      <c r="E621" s="16">
        <v>9.0</v>
      </c>
      <c r="F621" s="13" t="s">
        <v>188</v>
      </c>
      <c r="G621" s="13" t="s">
        <v>189</v>
      </c>
      <c r="H621" s="13" t="s">
        <v>1865</v>
      </c>
      <c r="I621" s="17" t="s">
        <v>107</v>
      </c>
      <c r="J621" s="13" t="s">
        <v>143</v>
      </c>
      <c r="K621" s="13" t="s">
        <v>663</v>
      </c>
      <c r="L621" s="13" t="s">
        <v>144</v>
      </c>
      <c r="M621" s="13" t="s">
        <v>193</v>
      </c>
      <c r="N621" s="13" t="s">
        <v>278</v>
      </c>
      <c r="O621" s="13" t="s">
        <v>1856</v>
      </c>
      <c r="P621" s="18" t="s">
        <v>147</v>
      </c>
      <c r="Q621" s="19">
        <v>3.0</v>
      </c>
      <c r="R621" s="20">
        <v>0.08</v>
      </c>
      <c r="S621" s="21">
        <v>23.0</v>
      </c>
      <c r="T621" s="21">
        <v>69.0</v>
      </c>
      <c r="U621" s="22">
        <v>856031.75</v>
      </c>
      <c r="V621" s="21">
        <v>47252.952600000004</v>
      </c>
      <c r="W621" s="13">
        <v>5393.0</v>
      </c>
      <c r="X621" s="13">
        <v>1.0</v>
      </c>
      <c r="Y621" s="13">
        <v>10.0</v>
      </c>
      <c r="Z621" s="13">
        <v>10.0</v>
      </c>
      <c r="AA621" s="13">
        <v>1.0</v>
      </c>
      <c r="AB621" s="13">
        <v>1.0</v>
      </c>
      <c r="AC621" s="21">
        <v>0.0</v>
      </c>
      <c r="AD621" s="21">
        <v>0.0</v>
      </c>
      <c r="AE621" s="13">
        <v>0.0</v>
      </c>
      <c r="AF621" s="13">
        <v>0.0</v>
      </c>
      <c r="AG621" s="13">
        <v>0.0</v>
      </c>
      <c r="AH621" s="13" t="b">
        <v>0</v>
      </c>
      <c r="AI621" s="13">
        <v>40.0</v>
      </c>
      <c r="AJ621" s="13" t="s">
        <v>194</v>
      </c>
      <c r="AK621" s="23" t="s">
        <v>1866</v>
      </c>
      <c r="AL621" s="13" t="s">
        <v>528</v>
      </c>
      <c r="AM621" s="18" t="s">
        <v>151</v>
      </c>
    </row>
    <row r="622" ht="14.25" customHeight="1">
      <c r="A622" s="13" t="s">
        <v>1867</v>
      </c>
      <c r="B622" s="14">
        <v>42199.0</v>
      </c>
      <c r="C622" s="15">
        <v>2015.0</v>
      </c>
      <c r="D622" s="15" t="s">
        <v>139</v>
      </c>
      <c r="E622" s="16">
        <v>7.0</v>
      </c>
      <c r="F622" s="13" t="s">
        <v>140</v>
      </c>
      <c r="G622" s="13" t="s">
        <v>141</v>
      </c>
      <c r="H622" s="13" t="s">
        <v>1868</v>
      </c>
      <c r="I622" s="17" t="s">
        <v>107</v>
      </c>
      <c r="J622" s="13" t="s">
        <v>143</v>
      </c>
      <c r="K622" s="13"/>
      <c r="L622" s="13" t="s">
        <v>144</v>
      </c>
      <c r="M622" s="13" t="s">
        <v>193</v>
      </c>
      <c r="N622" s="13" t="s">
        <v>52</v>
      </c>
      <c r="O622" s="13" t="s">
        <v>1869</v>
      </c>
      <c r="P622" s="18" t="s">
        <v>147</v>
      </c>
      <c r="Q622" s="19">
        <v>1.0</v>
      </c>
      <c r="R622" s="20">
        <v>0.2</v>
      </c>
      <c r="S622" s="21">
        <v>26.0</v>
      </c>
      <c r="T622" s="21">
        <v>26.0</v>
      </c>
      <c r="U622" s="22">
        <v>270265.38</v>
      </c>
      <c r="V622" s="21">
        <v>14053.79976</v>
      </c>
      <c r="W622" s="13">
        <v>948.0</v>
      </c>
      <c r="X622" s="13">
        <v>1.0</v>
      </c>
      <c r="Y622" s="13">
        <v>10.0</v>
      </c>
      <c r="Z622" s="13">
        <v>10.0</v>
      </c>
      <c r="AA622" s="13">
        <v>4.0</v>
      </c>
      <c r="AB622" s="13">
        <v>1.0</v>
      </c>
      <c r="AC622" s="21">
        <v>0.0</v>
      </c>
      <c r="AD622" s="21">
        <v>0.0</v>
      </c>
      <c r="AE622" s="13">
        <v>0.0</v>
      </c>
      <c r="AF622" s="13">
        <v>0.0</v>
      </c>
      <c r="AG622" s="13">
        <v>0.0</v>
      </c>
      <c r="AH622" s="13" t="b">
        <v>0</v>
      </c>
      <c r="AI622" s="13">
        <v>44.0</v>
      </c>
      <c r="AJ622" s="13" t="s">
        <v>194</v>
      </c>
      <c r="AK622" s="23" t="s">
        <v>1870</v>
      </c>
      <c r="AL622" s="13" t="s">
        <v>150</v>
      </c>
      <c r="AM622" s="18" t="s">
        <v>151</v>
      </c>
    </row>
    <row r="623" ht="14.25" customHeight="1">
      <c r="A623" s="13" t="s">
        <v>1867</v>
      </c>
      <c r="B623" s="14">
        <v>42199.0</v>
      </c>
      <c r="C623" s="15">
        <v>2015.0</v>
      </c>
      <c r="D623" s="15" t="s">
        <v>139</v>
      </c>
      <c r="E623" s="16">
        <v>7.0</v>
      </c>
      <c r="F623" s="13" t="s">
        <v>153</v>
      </c>
      <c r="G623" s="13" t="s">
        <v>154</v>
      </c>
      <c r="H623" s="13" t="s">
        <v>1868</v>
      </c>
      <c r="I623" s="17" t="s">
        <v>107</v>
      </c>
      <c r="J623" s="13" t="s">
        <v>143</v>
      </c>
      <c r="K623" s="13"/>
      <c r="L623" s="13" t="s">
        <v>144</v>
      </c>
      <c r="M623" s="13" t="s">
        <v>193</v>
      </c>
      <c r="N623" s="13" t="s">
        <v>52</v>
      </c>
      <c r="O623" s="13" t="s">
        <v>1869</v>
      </c>
      <c r="P623" s="18" t="s">
        <v>147</v>
      </c>
      <c r="Q623" s="19">
        <v>1.0</v>
      </c>
      <c r="R623" s="20">
        <v>0.2</v>
      </c>
      <c r="S623" s="21">
        <v>33.0</v>
      </c>
      <c r="T623" s="21">
        <v>33.0</v>
      </c>
      <c r="U623" s="22">
        <v>270265.38</v>
      </c>
      <c r="V623" s="21">
        <v>17837.51508</v>
      </c>
      <c r="W623" s="13">
        <v>948.0</v>
      </c>
      <c r="X623" s="13">
        <v>1.0</v>
      </c>
      <c r="Y623" s="13">
        <v>10.0</v>
      </c>
      <c r="Z623" s="13">
        <v>10.0</v>
      </c>
      <c r="AA623" s="13">
        <v>2.0</v>
      </c>
      <c r="AB623" s="13">
        <v>10.0</v>
      </c>
      <c r="AC623" s="21">
        <v>0.0</v>
      </c>
      <c r="AD623" s="21">
        <v>0.0</v>
      </c>
      <c r="AE623" s="13">
        <v>0.0</v>
      </c>
      <c r="AF623" s="13">
        <v>0.0</v>
      </c>
      <c r="AG623" s="13">
        <v>0.0</v>
      </c>
      <c r="AH623" s="13" t="b">
        <v>0</v>
      </c>
      <c r="AI623" s="13">
        <v>44.0</v>
      </c>
      <c r="AJ623" s="13" t="s">
        <v>194</v>
      </c>
      <c r="AK623" s="23" t="s">
        <v>1870</v>
      </c>
      <c r="AL623" s="13" t="s">
        <v>150</v>
      </c>
      <c r="AM623" s="18" t="s">
        <v>151</v>
      </c>
    </row>
    <row r="624" ht="14.25" customHeight="1">
      <c r="A624" s="13" t="s">
        <v>1871</v>
      </c>
      <c r="B624" s="14">
        <v>42223.0</v>
      </c>
      <c r="C624" s="15">
        <v>2015.0</v>
      </c>
      <c r="D624" s="15" t="s">
        <v>139</v>
      </c>
      <c r="E624" s="16">
        <v>8.0</v>
      </c>
      <c r="F624" s="13" t="s">
        <v>140</v>
      </c>
      <c r="G624" s="13" t="s">
        <v>141</v>
      </c>
      <c r="H624" s="13" t="s">
        <v>1872</v>
      </c>
      <c r="I624" s="17" t="s">
        <v>107</v>
      </c>
      <c r="J624" s="13" t="s">
        <v>456</v>
      </c>
      <c r="K624" s="13"/>
      <c r="L624" s="13" t="s">
        <v>174</v>
      </c>
      <c r="M624" s="13" t="s">
        <v>145</v>
      </c>
      <c r="N624" s="13" t="s">
        <v>4</v>
      </c>
      <c r="O624" s="13" t="s">
        <v>1869</v>
      </c>
      <c r="P624" s="18" t="s">
        <v>147</v>
      </c>
      <c r="Q624" s="19">
        <v>3.0</v>
      </c>
      <c r="R624" s="20">
        <v>1.0</v>
      </c>
      <c r="S624" s="21">
        <v>70.0</v>
      </c>
      <c r="T624" s="21">
        <v>210.0</v>
      </c>
      <c r="U624" s="22">
        <v>22400.0</v>
      </c>
      <c r="V624" s="21">
        <v>47040.0</v>
      </c>
      <c r="W624" s="13">
        <v>0.0</v>
      </c>
      <c r="X624" s="13">
        <v>10.0</v>
      </c>
      <c r="Y624" s="13">
        <v>10.0</v>
      </c>
      <c r="Z624" s="13">
        <v>10.0</v>
      </c>
      <c r="AA624" s="13">
        <v>6.0</v>
      </c>
      <c r="AB624" s="13">
        <v>10.0</v>
      </c>
      <c r="AC624" s="21">
        <v>0.0</v>
      </c>
      <c r="AD624" s="21">
        <v>20.0</v>
      </c>
      <c r="AE624" s="13">
        <v>4.0</v>
      </c>
      <c r="AF624" s="13">
        <v>2.0</v>
      </c>
      <c r="AG624" s="13">
        <v>1.0</v>
      </c>
      <c r="AH624" s="13" t="b">
        <v>0</v>
      </c>
      <c r="AI624" s="13">
        <v>1.0</v>
      </c>
      <c r="AJ624" s="13" t="s">
        <v>390</v>
      </c>
      <c r="AK624" s="23" t="s">
        <v>1873</v>
      </c>
      <c r="AL624" s="13" t="s">
        <v>150</v>
      </c>
      <c r="AM624" s="18" t="s">
        <v>151</v>
      </c>
    </row>
    <row r="625" ht="14.25" customHeight="1">
      <c r="A625" s="13" t="s">
        <v>1874</v>
      </c>
      <c r="B625" s="14">
        <v>42265.0</v>
      </c>
      <c r="C625" s="15">
        <v>2015.0</v>
      </c>
      <c r="D625" s="15" t="s">
        <v>139</v>
      </c>
      <c r="E625" s="16">
        <v>9.0</v>
      </c>
      <c r="F625" s="13" t="s">
        <v>203</v>
      </c>
      <c r="G625" s="13" t="s">
        <v>204</v>
      </c>
      <c r="H625" s="13" t="s">
        <v>1875</v>
      </c>
      <c r="I625" s="17" t="s">
        <v>107</v>
      </c>
      <c r="J625" s="13" t="s">
        <v>555</v>
      </c>
      <c r="K625" s="13" t="s">
        <v>599</v>
      </c>
      <c r="L625" s="13" t="s">
        <v>192</v>
      </c>
      <c r="M625" s="13" t="s">
        <v>145</v>
      </c>
      <c r="N625" s="13" t="s">
        <v>4</v>
      </c>
      <c r="O625" s="13" t="s">
        <v>1869</v>
      </c>
      <c r="P625" s="18" t="s">
        <v>147</v>
      </c>
      <c r="Q625" s="19">
        <v>3.0</v>
      </c>
      <c r="R625" s="20">
        <v>0.5</v>
      </c>
      <c r="S625" s="21">
        <v>49.0</v>
      </c>
      <c r="T625" s="21">
        <v>147.0</v>
      </c>
      <c r="U625" s="22">
        <v>22400.0</v>
      </c>
      <c r="V625" s="21">
        <v>16464.0</v>
      </c>
      <c r="W625" s="13">
        <v>0.0</v>
      </c>
      <c r="X625" s="13">
        <v>6.0</v>
      </c>
      <c r="Y625" s="13">
        <v>10.0</v>
      </c>
      <c r="Z625" s="13">
        <v>10.0</v>
      </c>
      <c r="AA625" s="13">
        <v>3.0</v>
      </c>
      <c r="AB625" s="13">
        <v>10.0</v>
      </c>
      <c r="AC625" s="21">
        <v>0.0</v>
      </c>
      <c r="AD625" s="21">
        <v>10.0</v>
      </c>
      <c r="AE625" s="13">
        <v>0.0</v>
      </c>
      <c r="AF625" s="13">
        <v>1.0</v>
      </c>
      <c r="AG625" s="13">
        <v>0.0</v>
      </c>
      <c r="AH625" s="13" t="b">
        <v>0</v>
      </c>
      <c r="AI625" s="13">
        <v>5.0</v>
      </c>
      <c r="AJ625" s="13" t="s">
        <v>194</v>
      </c>
      <c r="AK625" s="23" t="s">
        <v>1876</v>
      </c>
      <c r="AL625" s="13" t="s">
        <v>528</v>
      </c>
      <c r="AM625" s="18" t="s">
        <v>151</v>
      </c>
    </row>
    <row r="626" ht="14.25" customHeight="1">
      <c r="A626" s="13" t="s">
        <v>1877</v>
      </c>
      <c r="B626" s="14">
        <v>42273.0</v>
      </c>
      <c r="C626" s="15">
        <v>2015.0</v>
      </c>
      <c r="D626" s="15" t="s">
        <v>139</v>
      </c>
      <c r="E626" s="16">
        <v>9.0</v>
      </c>
      <c r="F626" s="13" t="s">
        <v>140</v>
      </c>
      <c r="G626" s="13" t="s">
        <v>141</v>
      </c>
      <c r="H626" s="13" t="s">
        <v>1878</v>
      </c>
      <c r="I626" s="17" t="s">
        <v>107</v>
      </c>
      <c r="J626" s="13" t="s">
        <v>198</v>
      </c>
      <c r="K626" s="13" t="s">
        <v>1879</v>
      </c>
      <c r="L626" s="13" t="s">
        <v>144</v>
      </c>
      <c r="M626" s="13" t="s">
        <v>145</v>
      </c>
      <c r="N626" s="13" t="s">
        <v>4</v>
      </c>
      <c r="O626" s="13" t="s">
        <v>1869</v>
      </c>
      <c r="P626" s="18" t="s">
        <v>147</v>
      </c>
      <c r="Q626" s="19">
        <v>3.0</v>
      </c>
      <c r="R626" s="20">
        <v>0.6</v>
      </c>
      <c r="S626" s="21">
        <v>63.0</v>
      </c>
      <c r="T626" s="21">
        <v>189.0</v>
      </c>
      <c r="U626" s="22">
        <v>22400.0</v>
      </c>
      <c r="V626" s="21">
        <v>25401.6</v>
      </c>
      <c r="W626" s="13">
        <v>0.0</v>
      </c>
      <c r="X626" s="13">
        <v>10.0</v>
      </c>
      <c r="Y626" s="13">
        <v>10.0</v>
      </c>
      <c r="Z626" s="13">
        <v>10.0</v>
      </c>
      <c r="AA626" s="13">
        <v>3.0</v>
      </c>
      <c r="AB626" s="13">
        <v>10.0</v>
      </c>
      <c r="AC626" s="21">
        <v>0.0</v>
      </c>
      <c r="AD626" s="21">
        <v>20.0</v>
      </c>
      <c r="AE626" s="13">
        <v>0.0</v>
      </c>
      <c r="AF626" s="13">
        <v>2.0</v>
      </c>
      <c r="AG626" s="13">
        <v>0.0</v>
      </c>
      <c r="AH626" s="13" t="b">
        <v>0</v>
      </c>
      <c r="AI626" s="13">
        <v>1.0</v>
      </c>
      <c r="AJ626" s="13" t="s">
        <v>194</v>
      </c>
      <c r="AK626" s="23" t="s">
        <v>1880</v>
      </c>
      <c r="AL626" s="13" t="s">
        <v>528</v>
      </c>
      <c r="AM626" s="18" t="s">
        <v>151</v>
      </c>
    </row>
    <row r="627" ht="14.25" customHeight="1">
      <c r="A627" s="13" t="s">
        <v>1881</v>
      </c>
      <c r="B627" s="14">
        <v>42270.0</v>
      </c>
      <c r="C627" s="15">
        <v>2015.0</v>
      </c>
      <c r="D627" s="15" t="s">
        <v>139</v>
      </c>
      <c r="E627" s="16">
        <v>9.0</v>
      </c>
      <c r="F627" s="13" t="s">
        <v>203</v>
      </c>
      <c r="G627" s="13" t="s">
        <v>204</v>
      </c>
      <c r="H627" s="13" t="s">
        <v>1882</v>
      </c>
      <c r="I627" s="17" t="s">
        <v>107</v>
      </c>
      <c r="J627" s="13" t="s">
        <v>555</v>
      </c>
      <c r="K627" s="13" t="s">
        <v>556</v>
      </c>
      <c r="L627" s="13" t="s">
        <v>192</v>
      </c>
      <c r="M627" s="13" t="s">
        <v>168</v>
      </c>
      <c r="N627" s="13" t="s">
        <v>77</v>
      </c>
      <c r="O627" s="13" t="s">
        <v>1883</v>
      </c>
      <c r="P627" s="18" t="s">
        <v>147</v>
      </c>
      <c r="Q627" s="19">
        <v>1.0</v>
      </c>
      <c r="R627" s="20">
        <v>0.272727272727272</v>
      </c>
      <c r="S627" s="21">
        <v>35.0</v>
      </c>
      <c r="T627" s="21">
        <v>35.0</v>
      </c>
      <c r="U627" s="22">
        <v>8271.0</v>
      </c>
      <c r="V627" s="21">
        <v>789.5045454545433</v>
      </c>
      <c r="W627" s="13">
        <v>128.0</v>
      </c>
      <c r="X627" s="13">
        <v>1.0</v>
      </c>
      <c r="Y627" s="13">
        <v>10.0</v>
      </c>
      <c r="Z627" s="13">
        <v>1.0</v>
      </c>
      <c r="AA627" s="13">
        <v>3.0</v>
      </c>
      <c r="AB627" s="13">
        <v>10.0</v>
      </c>
      <c r="AC627" s="21">
        <v>0.0</v>
      </c>
      <c r="AD627" s="21">
        <v>10.0</v>
      </c>
      <c r="AE627" s="13">
        <v>0.0</v>
      </c>
      <c r="AF627" s="13">
        <v>1.0</v>
      </c>
      <c r="AG627" s="13">
        <v>0.0</v>
      </c>
      <c r="AH627" s="13" t="b">
        <v>0</v>
      </c>
      <c r="AI627" s="13">
        <v>10.0</v>
      </c>
      <c r="AJ627" s="13" t="s">
        <v>558</v>
      </c>
      <c r="AK627" s="23" t="s">
        <v>1884</v>
      </c>
      <c r="AL627" s="13" t="s">
        <v>528</v>
      </c>
      <c r="AM627" s="18" t="s">
        <v>151</v>
      </c>
    </row>
    <row r="628" ht="14.25" customHeight="1">
      <c r="A628" s="13" t="s">
        <v>1885</v>
      </c>
      <c r="B628" s="14">
        <v>42269.0</v>
      </c>
      <c r="C628" s="15">
        <v>2015.0</v>
      </c>
      <c r="D628" s="15" t="s">
        <v>139</v>
      </c>
      <c r="E628" s="16">
        <v>9.0</v>
      </c>
      <c r="F628" s="13" t="s">
        <v>203</v>
      </c>
      <c r="G628" s="13" t="s">
        <v>204</v>
      </c>
      <c r="H628" s="13" t="s">
        <v>1886</v>
      </c>
      <c r="I628" s="17" t="s">
        <v>107</v>
      </c>
      <c r="J628" s="13" t="s">
        <v>555</v>
      </c>
      <c r="K628" s="13" t="s">
        <v>1887</v>
      </c>
      <c r="L628" s="13" t="s">
        <v>192</v>
      </c>
      <c r="M628" s="13" t="s">
        <v>145</v>
      </c>
      <c r="N628" s="13" t="s">
        <v>889</v>
      </c>
      <c r="O628" s="13" t="s">
        <v>1883</v>
      </c>
      <c r="P628" s="18" t="s">
        <v>147</v>
      </c>
      <c r="Q628" s="19">
        <v>1.0</v>
      </c>
      <c r="R628" s="20">
        <v>0.0666666666666666</v>
      </c>
      <c r="S628" s="21">
        <v>27.0</v>
      </c>
      <c r="T628" s="21">
        <v>27.0</v>
      </c>
      <c r="U628" s="22">
        <v>14700.0</v>
      </c>
      <c r="V628" s="21">
        <v>264.59999999999974</v>
      </c>
      <c r="W628" s="13">
        <v>0.0</v>
      </c>
      <c r="X628" s="13">
        <v>5.0</v>
      </c>
      <c r="Y628" s="13">
        <v>10.0</v>
      </c>
      <c r="Z628" s="13">
        <v>10.0</v>
      </c>
      <c r="AA628" s="13">
        <v>1.0</v>
      </c>
      <c r="AB628" s="13">
        <v>1.0</v>
      </c>
      <c r="AC628" s="21">
        <v>0.0</v>
      </c>
      <c r="AD628" s="21">
        <v>0.0</v>
      </c>
      <c r="AE628" s="13">
        <v>0.0</v>
      </c>
      <c r="AF628" s="13">
        <v>0.0</v>
      </c>
      <c r="AG628" s="13">
        <v>0.0</v>
      </c>
      <c r="AH628" s="13" t="b">
        <v>0</v>
      </c>
      <c r="AI628" s="13">
        <v>6.0</v>
      </c>
      <c r="AJ628" s="13" t="s">
        <v>353</v>
      </c>
      <c r="AK628" s="23" t="s">
        <v>1888</v>
      </c>
      <c r="AL628" s="13" t="s">
        <v>528</v>
      </c>
      <c r="AM628" s="18" t="s">
        <v>151</v>
      </c>
    </row>
    <row r="629" ht="14.25" customHeight="1">
      <c r="A629" s="13" t="s">
        <v>1889</v>
      </c>
      <c r="B629" s="14">
        <v>42258.0</v>
      </c>
      <c r="C629" s="15">
        <v>2015.0</v>
      </c>
      <c r="D629" s="15" t="s">
        <v>139</v>
      </c>
      <c r="E629" s="16">
        <v>9.0</v>
      </c>
      <c r="F629" s="13" t="s">
        <v>140</v>
      </c>
      <c r="G629" s="13" t="s">
        <v>141</v>
      </c>
      <c r="H629" s="13" t="s">
        <v>1890</v>
      </c>
      <c r="I629" s="17" t="s">
        <v>107</v>
      </c>
      <c r="J629" s="13" t="s">
        <v>379</v>
      </c>
      <c r="K629" s="13" t="s">
        <v>379</v>
      </c>
      <c r="L629" s="13" t="s">
        <v>174</v>
      </c>
      <c r="M629" s="13" t="s">
        <v>193</v>
      </c>
      <c r="N629" s="13" t="s">
        <v>49</v>
      </c>
      <c r="O629" s="13" t="s">
        <v>1891</v>
      </c>
      <c r="P629" s="18" t="s">
        <v>147</v>
      </c>
      <c r="Q629" s="19">
        <v>3.0</v>
      </c>
      <c r="R629" s="20">
        <v>0.25</v>
      </c>
      <c r="S629" s="21">
        <v>48.0</v>
      </c>
      <c r="T629" s="21">
        <v>144.0</v>
      </c>
      <c r="U629" s="22">
        <v>118213.2</v>
      </c>
      <c r="V629" s="21">
        <v>42556.752</v>
      </c>
      <c r="W629" s="13">
        <v>548.0</v>
      </c>
      <c r="X629" s="13">
        <v>1.0</v>
      </c>
      <c r="Y629" s="13">
        <v>10.0</v>
      </c>
      <c r="Z629" s="13">
        <v>10.0</v>
      </c>
      <c r="AA629" s="13">
        <v>2.0</v>
      </c>
      <c r="AB629" s="13">
        <v>5.0</v>
      </c>
      <c r="AC629" s="21">
        <v>0.0</v>
      </c>
      <c r="AD629" s="21">
        <v>20.0</v>
      </c>
      <c r="AE629" s="13">
        <v>0.0</v>
      </c>
      <c r="AF629" s="13">
        <v>2.0</v>
      </c>
      <c r="AG629" s="13">
        <v>0.0</v>
      </c>
      <c r="AH629" s="13" t="b">
        <v>0</v>
      </c>
      <c r="AI629" s="13">
        <v>54.0</v>
      </c>
      <c r="AJ629" s="13" t="s">
        <v>169</v>
      </c>
      <c r="AK629" s="23" t="s">
        <v>1892</v>
      </c>
      <c r="AL629" s="13" t="s">
        <v>528</v>
      </c>
      <c r="AM629" s="18" t="s">
        <v>151</v>
      </c>
    </row>
    <row r="630" ht="14.25" customHeight="1">
      <c r="A630" s="13" t="s">
        <v>1893</v>
      </c>
      <c r="B630" s="14">
        <v>42220.0</v>
      </c>
      <c r="C630" s="15">
        <v>2015.0</v>
      </c>
      <c r="D630" s="15" t="s">
        <v>139</v>
      </c>
      <c r="E630" s="16">
        <v>8.0</v>
      </c>
      <c r="F630" s="13" t="s">
        <v>140</v>
      </c>
      <c r="G630" s="13" t="s">
        <v>141</v>
      </c>
      <c r="H630" s="13" t="s">
        <v>1894</v>
      </c>
      <c r="I630" s="17" t="s">
        <v>107</v>
      </c>
      <c r="J630" s="13" t="s">
        <v>293</v>
      </c>
      <c r="K630" s="13"/>
      <c r="L630" s="13" t="s">
        <v>221</v>
      </c>
      <c r="M630" s="13" t="s">
        <v>193</v>
      </c>
      <c r="N630" s="13" t="s">
        <v>52</v>
      </c>
      <c r="O630" s="13" t="s">
        <v>1895</v>
      </c>
      <c r="P630" s="18" t="s">
        <v>147</v>
      </c>
      <c r="Q630" s="19">
        <v>1.0</v>
      </c>
      <c r="R630" s="20">
        <v>0.0555555555555555</v>
      </c>
      <c r="S630" s="21">
        <v>34.0</v>
      </c>
      <c r="T630" s="21">
        <v>34.0</v>
      </c>
      <c r="U630" s="22">
        <v>320849.0</v>
      </c>
      <c r="V630" s="21">
        <v>6060.481111111106</v>
      </c>
      <c r="W630" s="13">
        <v>1119.0</v>
      </c>
      <c r="X630" s="13">
        <v>1.0</v>
      </c>
      <c r="Y630" s="13">
        <v>10.0</v>
      </c>
      <c r="Z630" s="13">
        <v>10.0</v>
      </c>
      <c r="AA630" s="13">
        <v>1.0</v>
      </c>
      <c r="AB630" s="13">
        <v>1.0</v>
      </c>
      <c r="AC630" s="21">
        <v>0.0</v>
      </c>
      <c r="AD630" s="21">
        <v>10.0</v>
      </c>
      <c r="AE630" s="13">
        <v>1.0</v>
      </c>
      <c r="AF630" s="13">
        <v>1.0</v>
      </c>
      <c r="AG630" s="13">
        <v>1.0</v>
      </c>
      <c r="AH630" s="13" t="b">
        <v>0</v>
      </c>
      <c r="AI630" s="13">
        <v>34.0</v>
      </c>
      <c r="AJ630" s="13" t="s">
        <v>169</v>
      </c>
      <c r="AK630" s="23" t="s">
        <v>1896</v>
      </c>
      <c r="AL630" s="13" t="s">
        <v>150</v>
      </c>
      <c r="AM630" s="18" t="s">
        <v>151</v>
      </c>
    </row>
    <row r="631" ht="14.25" customHeight="1">
      <c r="A631" s="13" t="s">
        <v>1893</v>
      </c>
      <c r="B631" s="14">
        <v>42220.0</v>
      </c>
      <c r="C631" s="15">
        <v>2015.0</v>
      </c>
      <c r="D631" s="15" t="s">
        <v>139</v>
      </c>
      <c r="E631" s="16">
        <v>8.0</v>
      </c>
      <c r="F631" s="13" t="s">
        <v>185</v>
      </c>
      <c r="G631" s="13" t="s">
        <v>186</v>
      </c>
      <c r="H631" s="13" t="s">
        <v>1894</v>
      </c>
      <c r="I631" s="17" t="s">
        <v>107</v>
      </c>
      <c r="J631" s="13" t="s">
        <v>293</v>
      </c>
      <c r="K631" s="13"/>
      <c r="L631" s="13" t="s">
        <v>221</v>
      </c>
      <c r="M631" s="13" t="s">
        <v>193</v>
      </c>
      <c r="N631" s="13" t="s">
        <v>52</v>
      </c>
      <c r="O631" s="13" t="s">
        <v>1895</v>
      </c>
      <c r="P631" s="18" t="s">
        <v>147</v>
      </c>
      <c r="Q631" s="19">
        <v>1.0</v>
      </c>
      <c r="R631" s="20">
        <v>0.0555555555555555</v>
      </c>
      <c r="S631" s="21">
        <v>43.0</v>
      </c>
      <c r="T631" s="21">
        <v>43.0</v>
      </c>
      <c r="U631" s="22">
        <v>320849.0</v>
      </c>
      <c r="V631" s="21">
        <v>7664.726111111104</v>
      </c>
      <c r="W631" s="13">
        <v>1119.0</v>
      </c>
      <c r="X631" s="13">
        <v>1.0</v>
      </c>
      <c r="Y631" s="13">
        <v>10.0</v>
      </c>
      <c r="Z631" s="13">
        <v>10.0</v>
      </c>
      <c r="AA631" s="13">
        <v>1.0</v>
      </c>
      <c r="AB631" s="13">
        <v>1.0</v>
      </c>
      <c r="AC631" s="21">
        <v>0.0</v>
      </c>
      <c r="AD631" s="21">
        <v>20.0</v>
      </c>
      <c r="AE631" s="13">
        <v>0.0</v>
      </c>
      <c r="AF631" s="13">
        <v>2.0</v>
      </c>
      <c r="AG631" s="13">
        <v>0.0</v>
      </c>
      <c r="AH631" s="13" t="b">
        <v>0</v>
      </c>
      <c r="AI631" s="13">
        <v>34.0</v>
      </c>
      <c r="AJ631" s="13" t="s">
        <v>169</v>
      </c>
      <c r="AK631" s="23" t="s">
        <v>1896</v>
      </c>
      <c r="AL631" s="13" t="s">
        <v>150</v>
      </c>
      <c r="AM631" s="18" t="s">
        <v>151</v>
      </c>
    </row>
    <row r="632" ht="14.25" customHeight="1">
      <c r="A632" s="13" t="s">
        <v>1897</v>
      </c>
      <c r="B632" s="14">
        <v>42255.0</v>
      </c>
      <c r="C632" s="15">
        <v>2015.0</v>
      </c>
      <c r="D632" s="15" t="s">
        <v>139</v>
      </c>
      <c r="E632" s="16">
        <v>9.0</v>
      </c>
      <c r="F632" s="13" t="s">
        <v>153</v>
      </c>
      <c r="G632" s="13" t="s">
        <v>154</v>
      </c>
      <c r="H632" s="13" t="s">
        <v>1898</v>
      </c>
      <c r="I632" s="17" t="s">
        <v>107</v>
      </c>
      <c r="J632" s="13" t="s">
        <v>143</v>
      </c>
      <c r="K632" s="13" t="s">
        <v>635</v>
      </c>
      <c r="L632" s="13" t="s">
        <v>144</v>
      </c>
      <c r="M632" s="13" t="s">
        <v>193</v>
      </c>
      <c r="N632" s="13" t="s">
        <v>22</v>
      </c>
      <c r="O632" s="13" t="s">
        <v>1895</v>
      </c>
      <c r="P632" s="18" t="s">
        <v>147</v>
      </c>
      <c r="Q632" s="19">
        <v>3.0</v>
      </c>
      <c r="R632" s="20">
        <v>0.22</v>
      </c>
      <c r="S632" s="21">
        <v>34.0</v>
      </c>
      <c r="T632" s="21">
        <v>102.0</v>
      </c>
      <c r="U632" s="22">
        <v>884232.9</v>
      </c>
      <c r="V632" s="21">
        <v>198421.86276000002</v>
      </c>
      <c r="W632" s="13">
        <v>5209.0</v>
      </c>
      <c r="X632" s="13">
        <v>10.0</v>
      </c>
      <c r="Y632" s="13">
        <v>10.0</v>
      </c>
      <c r="Z632" s="13">
        <v>10.0</v>
      </c>
      <c r="AA632" s="13">
        <v>3.0</v>
      </c>
      <c r="AB632" s="13">
        <v>1.0</v>
      </c>
      <c r="AC632" s="21">
        <v>0.0</v>
      </c>
      <c r="AD632" s="21">
        <v>0.0</v>
      </c>
      <c r="AE632" s="13">
        <v>0.0</v>
      </c>
      <c r="AF632" s="13">
        <v>0.0</v>
      </c>
      <c r="AG632" s="13">
        <v>0.0</v>
      </c>
      <c r="AH632" s="13" t="b">
        <v>0</v>
      </c>
      <c r="AI632" s="13">
        <v>1.0</v>
      </c>
      <c r="AJ632" s="13" t="s">
        <v>194</v>
      </c>
      <c r="AK632" s="23" t="s">
        <v>1899</v>
      </c>
      <c r="AL632" s="13" t="s">
        <v>528</v>
      </c>
      <c r="AM632" s="18" t="s">
        <v>151</v>
      </c>
    </row>
    <row r="633" ht="14.25" customHeight="1">
      <c r="A633" s="13" t="s">
        <v>1897</v>
      </c>
      <c r="B633" s="14">
        <v>42255.0</v>
      </c>
      <c r="C633" s="15">
        <v>2015.0</v>
      </c>
      <c r="D633" s="15" t="s">
        <v>139</v>
      </c>
      <c r="E633" s="16">
        <v>9.0</v>
      </c>
      <c r="F633" s="13" t="s">
        <v>140</v>
      </c>
      <c r="G633" s="13" t="s">
        <v>141</v>
      </c>
      <c r="H633" s="13" t="s">
        <v>1898</v>
      </c>
      <c r="I633" s="17" t="s">
        <v>107</v>
      </c>
      <c r="J633" s="13" t="s">
        <v>143</v>
      </c>
      <c r="K633" s="13" t="s">
        <v>635</v>
      </c>
      <c r="L633" s="13" t="s">
        <v>144</v>
      </c>
      <c r="M633" s="13" t="s">
        <v>193</v>
      </c>
      <c r="N633" s="13" t="s">
        <v>22</v>
      </c>
      <c r="O633" s="13" t="s">
        <v>1895</v>
      </c>
      <c r="P633" s="18" t="s">
        <v>147</v>
      </c>
      <c r="Q633" s="19">
        <v>1.0</v>
      </c>
      <c r="R633" s="20">
        <v>0.18</v>
      </c>
      <c r="S633" s="21">
        <v>35.0</v>
      </c>
      <c r="T633" s="21">
        <v>35.0</v>
      </c>
      <c r="U633" s="22">
        <v>884232.9</v>
      </c>
      <c r="V633" s="21">
        <v>55706.672699999996</v>
      </c>
      <c r="W633" s="13">
        <v>5209.0</v>
      </c>
      <c r="X633" s="13">
        <v>10.0</v>
      </c>
      <c r="Y633" s="13">
        <v>10.0</v>
      </c>
      <c r="Z633" s="13">
        <v>10.0</v>
      </c>
      <c r="AA633" s="13">
        <v>4.0</v>
      </c>
      <c r="AB633" s="13">
        <v>1.0</v>
      </c>
      <c r="AC633" s="21">
        <v>0.0</v>
      </c>
      <c r="AD633" s="21">
        <v>0.0</v>
      </c>
      <c r="AE633" s="13">
        <v>0.0</v>
      </c>
      <c r="AF633" s="13">
        <v>0.0</v>
      </c>
      <c r="AG633" s="13">
        <v>0.0</v>
      </c>
      <c r="AH633" s="13" t="b">
        <v>0</v>
      </c>
      <c r="AI633" s="13">
        <v>1.0</v>
      </c>
      <c r="AJ633" s="13" t="s">
        <v>194</v>
      </c>
      <c r="AK633" s="23" t="s">
        <v>1899</v>
      </c>
      <c r="AL633" s="13" t="s">
        <v>528</v>
      </c>
      <c r="AM633" s="18" t="s">
        <v>151</v>
      </c>
    </row>
    <row r="634" ht="14.25" customHeight="1">
      <c r="A634" s="13" t="s">
        <v>1897</v>
      </c>
      <c r="B634" s="14">
        <v>42255.0</v>
      </c>
      <c r="C634" s="15">
        <v>2015.0</v>
      </c>
      <c r="D634" s="15" t="s">
        <v>139</v>
      </c>
      <c r="E634" s="16">
        <v>9.0</v>
      </c>
      <c r="F634" s="13" t="s">
        <v>188</v>
      </c>
      <c r="G634" s="13" t="s">
        <v>189</v>
      </c>
      <c r="H634" s="13" t="s">
        <v>1898</v>
      </c>
      <c r="I634" s="17" t="s">
        <v>107</v>
      </c>
      <c r="J634" s="13" t="s">
        <v>143</v>
      </c>
      <c r="K634" s="13" t="s">
        <v>799</v>
      </c>
      <c r="L634" s="13" t="s">
        <v>221</v>
      </c>
      <c r="M634" s="13" t="s">
        <v>193</v>
      </c>
      <c r="N634" s="13" t="s">
        <v>22</v>
      </c>
      <c r="O634" s="13" t="s">
        <v>1895</v>
      </c>
      <c r="P634" s="18" t="s">
        <v>147</v>
      </c>
      <c r="Q634" s="19">
        <v>1.0</v>
      </c>
      <c r="R634" s="20">
        <v>0.05</v>
      </c>
      <c r="S634" s="21">
        <v>42.0</v>
      </c>
      <c r="T634" s="21">
        <v>42.0</v>
      </c>
      <c r="U634" s="22">
        <v>884232.9</v>
      </c>
      <c r="V634" s="21">
        <v>18568.890900000002</v>
      </c>
      <c r="W634" s="13">
        <v>5209.0</v>
      </c>
      <c r="X634" s="13">
        <v>10.0</v>
      </c>
      <c r="Y634" s="13">
        <v>10.0</v>
      </c>
      <c r="Z634" s="13">
        <v>10.0</v>
      </c>
      <c r="AA634" s="13">
        <v>1.0</v>
      </c>
      <c r="AB634" s="13">
        <v>1.0</v>
      </c>
      <c r="AC634" s="21">
        <v>0.0</v>
      </c>
      <c r="AD634" s="21">
        <v>10.0</v>
      </c>
      <c r="AE634" s="13">
        <v>0.0</v>
      </c>
      <c r="AF634" s="13">
        <v>1.0</v>
      </c>
      <c r="AG634" s="13">
        <v>0.0</v>
      </c>
      <c r="AH634" s="13" t="b">
        <v>0</v>
      </c>
      <c r="AI634" s="13">
        <v>1.0</v>
      </c>
      <c r="AJ634" s="13" t="s">
        <v>194</v>
      </c>
      <c r="AK634" s="23" t="s">
        <v>1899</v>
      </c>
      <c r="AL634" s="13" t="s">
        <v>528</v>
      </c>
      <c r="AM634" s="18" t="s">
        <v>151</v>
      </c>
    </row>
    <row r="635" ht="14.25" customHeight="1">
      <c r="A635" s="13" t="s">
        <v>1897</v>
      </c>
      <c r="B635" s="14">
        <v>42255.0</v>
      </c>
      <c r="C635" s="15">
        <v>2015.0</v>
      </c>
      <c r="D635" s="15" t="s">
        <v>139</v>
      </c>
      <c r="E635" s="16">
        <v>9.0</v>
      </c>
      <c r="F635" s="13" t="s">
        <v>185</v>
      </c>
      <c r="G635" s="13" t="s">
        <v>186</v>
      </c>
      <c r="H635" s="13" t="s">
        <v>1898</v>
      </c>
      <c r="I635" s="17" t="s">
        <v>107</v>
      </c>
      <c r="J635" s="13" t="s">
        <v>143</v>
      </c>
      <c r="K635" s="13" t="s">
        <v>1900</v>
      </c>
      <c r="L635" s="13" t="s">
        <v>221</v>
      </c>
      <c r="M635" s="13" t="s">
        <v>193</v>
      </c>
      <c r="N635" s="13" t="s">
        <v>22</v>
      </c>
      <c r="O635" s="13" t="s">
        <v>1895</v>
      </c>
      <c r="P635" s="18" t="s">
        <v>147</v>
      </c>
      <c r="Q635" s="19">
        <v>1.0</v>
      </c>
      <c r="R635" s="20">
        <v>0.05</v>
      </c>
      <c r="S635" s="21">
        <v>32.0</v>
      </c>
      <c r="T635" s="21">
        <v>32.0</v>
      </c>
      <c r="U635" s="22">
        <v>884232.9</v>
      </c>
      <c r="V635" s="21">
        <v>14147.726400000001</v>
      </c>
      <c r="W635" s="13">
        <v>5209.0</v>
      </c>
      <c r="X635" s="13">
        <v>10.0</v>
      </c>
      <c r="Y635" s="13">
        <v>10.0</v>
      </c>
      <c r="Z635" s="13">
        <v>10.0</v>
      </c>
      <c r="AA635" s="13">
        <v>1.0</v>
      </c>
      <c r="AB635" s="13">
        <v>1.0</v>
      </c>
      <c r="AC635" s="21">
        <v>0.0</v>
      </c>
      <c r="AD635" s="21">
        <v>0.0</v>
      </c>
      <c r="AE635" s="13">
        <v>0.0</v>
      </c>
      <c r="AF635" s="13">
        <v>0.0</v>
      </c>
      <c r="AG635" s="13">
        <v>0.0</v>
      </c>
      <c r="AH635" s="13" t="b">
        <v>0</v>
      </c>
      <c r="AI635" s="13">
        <v>1.0</v>
      </c>
      <c r="AJ635" s="13" t="s">
        <v>194</v>
      </c>
      <c r="AK635" s="23" t="s">
        <v>1899</v>
      </c>
      <c r="AL635" s="13" t="s">
        <v>528</v>
      </c>
      <c r="AM635" s="18" t="s">
        <v>151</v>
      </c>
    </row>
    <row r="636" ht="14.25" customHeight="1">
      <c r="A636" s="13" t="s">
        <v>1901</v>
      </c>
      <c r="B636" s="14">
        <v>42248.0</v>
      </c>
      <c r="C636" s="15">
        <v>2015.0</v>
      </c>
      <c r="D636" s="15" t="s">
        <v>139</v>
      </c>
      <c r="E636" s="16">
        <v>9.0</v>
      </c>
      <c r="F636" s="13" t="s">
        <v>203</v>
      </c>
      <c r="G636" s="13" t="s">
        <v>204</v>
      </c>
      <c r="H636" s="13" t="s">
        <v>1902</v>
      </c>
      <c r="I636" s="17" t="s">
        <v>107</v>
      </c>
      <c r="J636" s="13" t="s">
        <v>251</v>
      </c>
      <c r="K636" s="13" t="s">
        <v>1903</v>
      </c>
      <c r="L636" s="13" t="s">
        <v>161</v>
      </c>
      <c r="M636" s="13" t="s">
        <v>145</v>
      </c>
      <c r="N636" s="13" t="s">
        <v>1904</v>
      </c>
      <c r="O636" s="13" t="s">
        <v>1905</v>
      </c>
      <c r="P636" s="18" t="s">
        <v>147</v>
      </c>
      <c r="Q636" s="19">
        <v>1.0</v>
      </c>
      <c r="R636" s="20">
        <v>0.0666666666666666</v>
      </c>
      <c r="S636" s="21">
        <v>22.0</v>
      </c>
      <c r="T636" s="21">
        <v>22.0</v>
      </c>
      <c r="U636" s="22">
        <v>8400.0</v>
      </c>
      <c r="V636" s="21">
        <v>123.19999999999987</v>
      </c>
      <c r="W636" s="13">
        <v>0.0</v>
      </c>
      <c r="X636" s="13">
        <v>4.0</v>
      </c>
      <c r="Y636" s="13">
        <v>10.0</v>
      </c>
      <c r="Z636" s="13">
        <v>6.0</v>
      </c>
      <c r="AA636" s="13">
        <v>1.0</v>
      </c>
      <c r="AB636" s="13">
        <v>1.0</v>
      </c>
      <c r="AC636" s="21">
        <v>0.0</v>
      </c>
      <c r="AD636" s="21">
        <v>0.0</v>
      </c>
      <c r="AE636" s="13">
        <v>0.0</v>
      </c>
      <c r="AF636" s="13">
        <v>0.0</v>
      </c>
      <c r="AG636" s="13">
        <v>0.0</v>
      </c>
      <c r="AH636" s="13" t="b">
        <v>0</v>
      </c>
      <c r="AI636" s="13">
        <v>7.0</v>
      </c>
      <c r="AJ636" s="13" t="s">
        <v>169</v>
      </c>
      <c r="AK636" s="23" t="s">
        <v>1906</v>
      </c>
      <c r="AL636" s="13" t="s">
        <v>528</v>
      </c>
      <c r="AM636" s="18" t="s">
        <v>151</v>
      </c>
    </row>
    <row r="637" ht="14.25" customHeight="1">
      <c r="A637" s="13" t="s">
        <v>1907</v>
      </c>
      <c r="B637" s="14">
        <v>42269.0</v>
      </c>
      <c r="C637" s="15">
        <v>2015.0</v>
      </c>
      <c r="D637" s="15" t="s">
        <v>139</v>
      </c>
      <c r="E637" s="16">
        <v>9.0</v>
      </c>
      <c r="F637" s="13" t="s">
        <v>203</v>
      </c>
      <c r="G637" s="13" t="s">
        <v>204</v>
      </c>
      <c r="H637" s="13" t="s">
        <v>1908</v>
      </c>
      <c r="I637" s="17" t="s">
        <v>107</v>
      </c>
      <c r="J637" s="13" t="s">
        <v>555</v>
      </c>
      <c r="K637" s="13" t="s">
        <v>556</v>
      </c>
      <c r="L637" s="13" t="s">
        <v>192</v>
      </c>
      <c r="M637" s="13" t="s">
        <v>168</v>
      </c>
      <c r="N637" s="13" t="s">
        <v>77</v>
      </c>
      <c r="O637" s="13" t="s">
        <v>1909</v>
      </c>
      <c r="P637" s="18" t="s">
        <v>147</v>
      </c>
      <c r="Q637" s="19">
        <v>1.0</v>
      </c>
      <c r="R637" s="20">
        <v>0.222222222222222</v>
      </c>
      <c r="S637" s="21">
        <v>33.0</v>
      </c>
      <c r="T637" s="21">
        <v>33.0</v>
      </c>
      <c r="U637" s="22">
        <v>14990.77</v>
      </c>
      <c r="V637" s="21">
        <v>1099.3231333333324</v>
      </c>
      <c r="W637" s="13">
        <v>232.0</v>
      </c>
      <c r="X637" s="13">
        <v>4.0</v>
      </c>
      <c r="Y637" s="13">
        <v>10.0</v>
      </c>
      <c r="Z637" s="13">
        <v>5.0</v>
      </c>
      <c r="AA637" s="13">
        <v>3.0</v>
      </c>
      <c r="AB637" s="13">
        <v>1.0</v>
      </c>
      <c r="AC637" s="21">
        <v>0.0</v>
      </c>
      <c r="AD637" s="21">
        <v>10.0</v>
      </c>
      <c r="AE637" s="13">
        <v>0.0</v>
      </c>
      <c r="AF637" s="13">
        <v>1.0</v>
      </c>
      <c r="AG637" s="13">
        <v>0.0</v>
      </c>
      <c r="AH637" s="13" t="b">
        <v>0</v>
      </c>
      <c r="AI637" s="13">
        <v>7.0</v>
      </c>
      <c r="AJ637" s="13" t="s">
        <v>558</v>
      </c>
      <c r="AK637" s="23" t="s">
        <v>1910</v>
      </c>
      <c r="AL637" s="13" t="s">
        <v>528</v>
      </c>
      <c r="AM637" s="18" t="s">
        <v>151</v>
      </c>
    </row>
    <row r="638" ht="14.25" customHeight="1">
      <c r="A638" s="13" t="s">
        <v>1911</v>
      </c>
      <c r="B638" s="14">
        <v>42193.0</v>
      </c>
      <c r="C638" s="15">
        <v>2015.0</v>
      </c>
      <c r="D638" s="15" t="s">
        <v>139</v>
      </c>
      <c r="E638" s="16">
        <v>7.0</v>
      </c>
      <c r="F638" s="13" t="s">
        <v>140</v>
      </c>
      <c r="G638" s="13" t="s">
        <v>141</v>
      </c>
      <c r="H638" s="13" t="s">
        <v>1912</v>
      </c>
      <c r="I638" s="17" t="s">
        <v>107</v>
      </c>
      <c r="J638" s="13" t="s">
        <v>143</v>
      </c>
      <c r="K638" s="13"/>
      <c r="L638" s="13" t="s">
        <v>144</v>
      </c>
      <c r="M638" s="13" t="s">
        <v>193</v>
      </c>
      <c r="N638" s="13" t="s">
        <v>11</v>
      </c>
      <c r="O638" s="13" t="s">
        <v>1913</v>
      </c>
      <c r="P638" s="18" t="s">
        <v>147</v>
      </c>
      <c r="Q638" s="19">
        <v>1.0</v>
      </c>
      <c r="R638" s="20">
        <v>0.0454545454545454</v>
      </c>
      <c r="S638" s="21">
        <v>21.0</v>
      </c>
      <c r="T638" s="21">
        <v>21.0</v>
      </c>
      <c r="U638" s="22">
        <v>2166733.0</v>
      </c>
      <c r="V638" s="21">
        <v>20682.451363636337</v>
      </c>
      <c r="W638" s="13">
        <v>8161.0</v>
      </c>
      <c r="X638" s="13">
        <v>1.0</v>
      </c>
      <c r="Y638" s="13">
        <v>8.0</v>
      </c>
      <c r="Z638" s="13">
        <v>10.0</v>
      </c>
      <c r="AA638" s="13">
        <v>1.0</v>
      </c>
      <c r="AB638" s="13">
        <v>1.0</v>
      </c>
      <c r="AC638" s="21">
        <v>0.0</v>
      </c>
      <c r="AD638" s="21">
        <v>0.0</v>
      </c>
      <c r="AE638" s="13">
        <v>0.0</v>
      </c>
      <c r="AF638" s="13">
        <v>0.0</v>
      </c>
      <c r="AG638" s="13">
        <v>0.0</v>
      </c>
      <c r="AH638" s="13" t="b">
        <v>0</v>
      </c>
      <c r="AI638" s="13"/>
      <c r="AJ638" s="13" t="s">
        <v>180</v>
      </c>
      <c r="AK638" s="23" t="s">
        <v>1914</v>
      </c>
      <c r="AL638" s="13" t="s">
        <v>150</v>
      </c>
      <c r="AM638" s="18" t="s">
        <v>151</v>
      </c>
    </row>
    <row r="639" ht="14.25" customHeight="1">
      <c r="A639" s="13" t="s">
        <v>1915</v>
      </c>
      <c r="B639" s="14">
        <v>42256.0</v>
      </c>
      <c r="C639" s="15">
        <v>2015.0</v>
      </c>
      <c r="D639" s="15" t="s">
        <v>139</v>
      </c>
      <c r="E639" s="16">
        <v>9.0</v>
      </c>
      <c r="F639" s="13" t="s">
        <v>203</v>
      </c>
      <c r="G639" s="13" t="s">
        <v>204</v>
      </c>
      <c r="H639" s="13" t="s">
        <v>1916</v>
      </c>
      <c r="I639" s="17" t="s">
        <v>107</v>
      </c>
      <c r="J639" s="13" t="s">
        <v>555</v>
      </c>
      <c r="K639" s="13" t="s">
        <v>1887</v>
      </c>
      <c r="L639" s="13" t="s">
        <v>192</v>
      </c>
      <c r="M639" s="13" t="s">
        <v>145</v>
      </c>
      <c r="N639" s="13" t="s">
        <v>75</v>
      </c>
      <c r="O639" s="13" t="s">
        <v>65</v>
      </c>
      <c r="P639" s="18" t="s">
        <v>147</v>
      </c>
      <c r="Q639" s="19">
        <v>1.0</v>
      </c>
      <c r="R639" s="20">
        <v>0.142857142857142</v>
      </c>
      <c r="S639" s="21">
        <v>12.0</v>
      </c>
      <c r="T639" s="21">
        <v>12.0</v>
      </c>
      <c r="U639" s="22">
        <v>6300.0</v>
      </c>
      <c r="V639" s="21">
        <v>107.99999999999935</v>
      </c>
      <c r="W639" s="13">
        <v>0.0</v>
      </c>
      <c r="X639" s="13">
        <v>1.0</v>
      </c>
      <c r="Y639" s="13">
        <v>8.0</v>
      </c>
      <c r="Z639" s="13">
        <v>0.0</v>
      </c>
      <c r="AA639" s="13">
        <v>2.0</v>
      </c>
      <c r="AB639" s="13">
        <v>1.0</v>
      </c>
      <c r="AC639" s="21">
        <v>0.0</v>
      </c>
      <c r="AD639" s="21">
        <v>0.0</v>
      </c>
      <c r="AE639" s="13">
        <v>0.0</v>
      </c>
      <c r="AF639" s="13">
        <v>0.0</v>
      </c>
      <c r="AG639" s="13">
        <v>0.0</v>
      </c>
      <c r="AH639" s="13" t="b">
        <v>0</v>
      </c>
      <c r="AI639" s="13">
        <v>10.0</v>
      </c>
      <c r="AJ639" s="13" t="s">
        <v>200</v>
      </c>
      <c r="AK639" s="23" t="s">
        <v>1917</v>
      </c>
      <c r="AL639" s="13" t="s">
        <v>528</v>
      </c>
      <c r="AM639" s="18" t="s">
        <v>151</v>
      </c>
    </row>
    <row r="640" ht="14.25" customHeight="1">
      <c r="A640" s="13" t="s">
        <v>1918</v>
      </c>
      <c r="B640" s="14">
        <v>42272.0</v>
      </c>
      <c r="C640" s="15">
        <v>2015.0</v>
      </c>
      <c r="D640" s="15" t="s">
        <v>139</v>
      </c>
      <c r="E640" s="16">
        <v>9.0</v>
      </c>
      <c r="F640" s="13" t="s">
        <v>203</v>
      </c>
      <c r="G640" s="13" t="s">
        <v>204</v>
      </c>
      <c r="H640" s="13" t="s">
        <v>1919</v>
      </c>
      <c r="I640" s="17" t="s">
        <v>107</v>
      </c>
      <c r="J640" s="13" t="s">
        <v>555</v>
      </c>
      <c r="K640" s="13" t="s">
        <v>1712</v>
      </c>
      <c r="L640" s="13" t="s">
        <v>192</v>
      </c>
      <c r="M640" s="13" t="s">
        <v>168</v>
      </c>
      <c r="N640" s="13" t="s">
        <v>1637</v>
      </c>
      <c r="O640" s="13" t="s">
        <v>1920</v>
      </c>
      <c r="P640" s="18" t="s">
        <v>147</v>
      </c>
      <c r="Q640" s="19">
        <v>3.0</v>
      </c>
      <c r="R640" s="20">
        <v>0.307692307692307</v>
      </c>
      <c r="S640" s="21">
        <v>37.0</v>
      </c>
      <c r="T640" s="21">
        <v>111.0</v>
      </c>
      <c r="U640" s="22">
        <v>34182.4</v>
      </c>
      <c r="V640" s="21">
        <v>11674.604307692282</v>
      </c>
      <c r="W640" s="13">
        <v>218.0</v>
      </c>
      <c r="X640" s="13">
        <v>5.0</v>
      </c>
      <c r="Y640" s="13">
        <v>10.0</v>
      </c>
      <c r="Z640" s="13">
        <v>6.0</v>
      </c>
      <c r="AA640" s="13">
        <v>5.0</v>
      </c>
      <c r="AB640" s="13">
        <v>1.0</v>
      </c>
      <c r="AC640" s="21">
        <v>0.0</v>
      </c>
      <c r="AD640" s="21">
        <v>10.0</v>
      </c>
      <c r="AE640" s="13">
        <v>0.0</v>
      </c>
      <c r="AF640" s="13">
        <v>1.0</v>
      </c>
      <c r="AG640" s="13">
        <v>0.0</v>
      </c>
      <c r="AH640" s="13" t="b">
        <v>0</v>
      </c>
      <c r="AI640" s="13">
        <v>6.0</v>
      </c>
      <c r="AJ640" s="13" t="s">
        <v>169</v>
      </c>
      <c r="AK640" s="23" t="s">
        <v>1921</v>
      </c>
      <c r="AL640" s="13" t="s">
        <v>528</v>
      </c>
      <c r="AM640" s="18" t="s">
        <v>151</v>
      </c>
    </row>
    <row r="641" ht="14.25" customHeight="1">
      <c r="A641" s="13" t="s">
        <v>1922</v>
      </c>
      <c r="B641" s="14">
        <v>42269.0</v>
      </c>
      <c r="C641" s="15">
        <v>2015.0</v>
      </c>
      <c r="D641" s="15" t="s">
        <v>139</v>
      </c>
      <c r="E641" s="16">
        <v>9.0</v>
      </c>
      <c r="F641" s="13" t="s">
        <v>203</v>
      </c>
      <c r="G641" s="13" t="s">
        <v>204</v>
      </c>
      <c r="H641" s="13" t="s">
        <v>1923</v>
      </c>
      <c r="I641" s="17" t="s">
        <v>107</v>
      </c>
      <c r="J641" s="13" t="s">
        <v>555</v>
      </c>
      <c r="K641" s="13" t="s">
        <v>556</v>
      </c>
      <c r="L641" s="13" t="s">
        <v>192</v>
      </c>
      <c r="M641" s="13" t="s">
        <v>168</v>
      </c>
      <c r="N641" s="13" t="s">
        <v>1637</v>
      </c>
      <c r="O641" s="13" t="s">
        <v>1920</v>
      </c>
      <c r="P641" s="18" t="s">
        <v>147</v>
      </c>
      <c r="Q641" s="19">
        <v>1.0</v>
      </c>
      <c r="R641" s="20">
        <v>0.235294117647058</v>
      </c>
      <c r="S641" s="21">
        <v>35.0</v>
      </c>
      <c r="T641" s="21">
        <v>35.0</v>
      </c>
      <c r="U641" s="22">
        <v>36064.0</v>
      </c>
      <c r="V641" s="21">
        <v>2969.9764705882244</v>
      </c>
      <c r="W641" s="13">
        <v>230.0</v>
      </c>
      <c r="X641" s="13">
        <v>5.0</v>
      </c>
      <c r="Y641" s="13">
        <v>10.0</v>
      </c>
      <c r="Z641" s="13">
        <v>6.0</v>
      </c>
      <c r="AA641" s="13">
        <v>4.0</v>
      </c>
      <c r="AB641" s="13">
        <v>10.0</v>
      </c>
      <c r="AC641" s="21">
        <v>0.0</v>
      </c>
      <c r="AD641" s="21">
        <v>0.0</v>
      </c>
      <c r="AE641" s="13">
        <v>0.0</v>
      </c>
      <c r="AF641" s="13">
        <v>0.0</v>
      </c>
      <c r="AG641" s="13">
        <v>0.0</v>
      </c>
      <c r="AH641" s="13" t="b">
        <v>0</v>
      </c>
      <c r="AI641" s="13">
        <v>6.0</v>
      </c>
      <c r="AJ641" s="13" t="s">
        <v>169</v>
      </c>
      <c r="AK641" s="23" t="s">
        <v>1924</v>
      </c>
      <c r="AL641" s="13" t="s">
        <v>528</v>
      </c>
      <c r="AM641" s="18" t="s">
        <v>151</v>
      </c>
    </row>
    <row r="642" ht="14.25" customHeight="1">
      <c r="A642" s="13" t="s">
        <v>1925</v>
      </c>
      <c r="B642" s="14">
        <v>42230.0</v>
      </c>
      <c r="C642" s="15">
        <v>2015.0</v>
      </c>
      <c r="D642" s="15" t="s">
        <v>139</v>
      </c>
      <c r="E642" s="16">
        <v>8.0</v>
      </c>
      <c r="F642" s="13" t="s">
        <v>140</v>
      </c>
      <c r="G642" s="13" t="s">
        <v>141</v>
      </c>
      <c r="H642" s="13" t="s">
        <v>1926</v>
      </c>
      <c r="I642" s="17" t="s">
        <v>107</v>
      </c>
      <c r="J642" s="13" t="s">
        <v>143</v>
      </c>
      <c r="K642" s="13"/>
      <c r="L642" s="13" t="s">
        <v>144</v>
      </c>
      <c r="M642" s="13" t="s">
        <v>193</v>
      </c>
      <c r="N642" s="13" t="s">
        <v>49</v>
      </c>
      <c r="O642" s="13" t="s">
        <v>1927</v>
      </c>
      <c r="P642" s="18" t="s">
        <v>147</v>
      </c>
      <c r="Q642" s="19">
        <v>1.0</v>
      </c>
      <c r="R642" s="20">
        <v>0.0625</v>
      </c>
      <c r="S642" s="21">
        <v>23.0</v>
      </c>
      <c r="T642" s="21">
        <v>23.0</v>
      </c>
      <c r="U642" s="22">
        <v>1119574.0</v>
      </c>
      <c r="V642" s="21">
        <v>16093.876250000001</v>
      </c>
      <c r="W642" s="13">
        <v>5190.0</v>
      </c>
      <c r="X642" s="13">
        <v>1.0</v>
      </c>
      <c r="Y642" s="13">
        <v>10.0</v>
      </c>
      <c r="Z642" s="13">
        <v>10.0</v>
      </c>
      <c r="AA642" s="13">
        <v>1.0</v>
      </c>
      <c r="AB642" s="13">
        <v>1.0</v>
      </c>
      <c r="AC642" s="21">
        <v>0.0</v>
      </c>
      <c r="AD642" s="21">
        <v>0.0</v>
      </c>
      <c r="AE642" s="13">
        <v>0.0</v>
      </c>
      <c r="AF642" s="13">
        <v>0.0</v>
      </c>
      <c r="AG642" s="13">
        <v>0.0</v>
      </c>
      <c r="AH642" s="13" t="b">
        <v>0</v>
      </c>
      <c r="AI642" s="13"/>
      <c r="AJ642" s="13" t="s">
        <v>169</v>
      </c>
      <c r="AK642" s="23" t="s">
        <v>1928</v>
      </c>
      <c r="AL642" s="13" t="s">
        <v>150</v>
      </c>
      <c r="AM642" s="18" t="s">
        <v>151</v>
      </c>
    </row>
    <row r="643" ht="14.25" customHeight="1">
      <c r="A643" s="13" t="s">
        <v>1929</v>
      </c>
      <c r="B643" s="14">
        <v>42277.0</v>
      </c>
      <c r="C643" s="15">
        <v>2015.0</v>
      </c>
      <c r="D643" s="15" t="s">
        <v>139</v>
      </c>
      <c r="E643" s="16">
        <v>9.0</v>
      </c>
      <c r="F643" s="13" t="s">
        <v>140</v>
      </c>
      <c r="G643" s="13" t="s">
        <v>141</v>
      </c>
      <c r="H643" s="13" t="s">
        <v>1930</v>
      </c>
      <c r="I643" s="17" t="s">
        <v>107</v>
      </c>
      <c r="J643" s="13" t="s">
        <v>206</v>
      </c>
      <c r="K643" s="13" t="s">
        <v>935</v>
      </c>
      <c r="L643" s="13" t="s">
        <v>192</v>
      </c>
      <c r="M643" s="13" t="s">
        <v>145</v>
      </c>
      <c r="N643" s="13" t="s">
        <v>1931</v>
      </c>
      <c r="O643" s="13" t="s">
        <v>1932</v>
      </c>
      <c r="P643" s="18" t="s">
        <v>147</v>
      </c>
      <c r="Q643" s="19">
        <v>3.0</v>
      </c>
      <c r="R643" s="20">
        <v>0.25</v>
      </c>
      <c r="S643" s="21">
        <v>28.0</v>
      </c>
      <c r="T643" s="21">
        <v>84.0</v>
      </c>
      <c r="U643" s="22">
        <v>12600.0</v>
      </c>
      <c r="V643" s="21">
        <v>2646.0</v>
      </c>
      <c r="W643" s="13">
        <v>0.0</v>
      </c>
      <c r="X643" s="13">
        <v>4.0</v>
      </c>
      <c r="Y643" s="13">
        <v>1.0</v>
      </c>
      <c r="Z643" s="13">
        <v>10.0</v>
      </c>
      <c r="AA643" s="13">
        <v>3.0</v>
      </c>
      <c r="AB643" s="13">
        <v>10.0</v>
      </c>
      <c r="AC643" s="21">
        <v>0.0</v>
      </c>
      <c r="AD643" s="21">
        <v>0.0</v>
      </c>
      <c r="AE643" s="13">
        <v>0.0</v>
      </c>
      <c r="AF643" s="13">
        <v>0.0</v>
      </c>
      <c r="AG643" s="13">
        <v>0.0</v>
      </c>
      <c r="AH643" s="13" t="b">
        <v>0</v>
      </c>
      <c r="AI643" s="13">
        <v>7.0</v>
      </c>
      <c r="AJ643" s="13" t="s">
        <v>386</v>
      </c>
      <c r="AK643" s="23" t="s">
        <v>1933</v>
      </c>
      <c r="AL643" s="13" t="s">
        <v>528</v>
      </c>
      <c r="AM643" s="18" t="s">
        <v>151</v>
      </c>
    </row>
    <row r="644" ht="14.25" customHeight="1">
      <c r="A644" s="13" t="s">
        <v>1934</v>
      </c>
      <c r="B644" s="14">
        <v>42269.0</v>
      </c>
      <c r="C644" s="15">
        <v>2015.0</v>
      </c>
      <c r="D644" s="15" t="s">
        <v>139</v>
      </c>
      <c r="E644" s="16">
        <v>9.0</v>
      </c>
      <c r="F644" s="13" t="s">
        <v>203</v>
      </c>
      <c r="G644" s="13" t="s">
        <v>204</v>
      </c>
      <c r="H644" s="13" t="s">
        <v>1935</v>
      </c>
      <c r="I644" s="17" t="s">
        <v>107</v>
      </c>
      <c r="J644" s="13" t="s">
        <v>555</v>
      </c>
      <c r="K644" s="13" t="s">
        <v>556</v>
      </c>
      <c r="L644" s="3" t="s">
        <v>192</v>
      </c>
      <c r="M644" s="3" t="s">
        <v>168</v>
      </c>
      <c r="N644" s="3" t="s">
        <v>16</v>
      </c>
      <c r="O644" s="13" t="s">
        <v>1936</v>
      </c>
      <c r="P644" s="18" t="s">
        <v>147</v>
      </c>
      <c r="Q644" s="19">
        <v>3.0</v>
      </c>
      <c r="R644" s="20">
        <v>0.125</v>
      </c>
      <c r="S644" s="21">
        <v>36.0</v>
      </c>
      <c r="T644" s="21">
        <v>108.0</v>
      </c>
      <c r="U644" s="22">
        <v>12851.56</v>
      </c>
      <c r="V644" s="21">
        <v>1734.9606</v>
      </c>
      <c r="W644" s="13">
        <v>188.0</v>
      </c>
      <c r="X644" s="13">
        <v>1.0</v>
      </c>
      <c r="Y644" s="13">
        <v>10.0</v>
      </c>
      <c r="Z644" s="13">
        <v>1.0</v>
      </c>
      <c r="AA644" s="13">
        <v>4.0</v>
      </c>
      <c r="AB644" s="13">
        <v>10.0</v>
      </c>
      <c r="AC644" s="21">
        <v>0.0</v>
      </c>
      <c r="AD644" s="21">
        <v>10.0</v>
      </c>
      <c r="AE644" s="13">
        <v>0.0</v>
      </c>
      <c r="AF644" s="13">
        <v>1.0</v>
      </c>
      <c r="AG644" s="13">
        <v>0.0</v>
      </c>
      <c r="AH644" s="13" t="b">
        <v>0</v>
      </c>
      <c r="AI644" s="13">
        <v>10.0</v>
      </c>
      <c r="AJ644" s="13" t="s">
        <v>169</v>
      </c>
      <c r="AK644" s="23" t="s">
        <v>1937</v>
      </c>
      <c r="AL644" s="13" t="s">
        <v>528</v>
      </c>
      <c r="AM644" s="18" t="s">
        <v>151</v>
      </c>
    </row>
    <row r="645" ht="14.25" customHeight="1">
      <c r="A645" s="13" t="s">
        <v>1938</v>
      </c>
      <c r="B645" s="14">
        <v>42265.0</v>
      </c>
      <c r="C645" s="15">
        <v>2015.0</v>
      </c>
      <c r="D645" s="15" t="s">
        <v>139</v>
      </c>
      <c r="E645" s="16">
        <v>9.0</v>
      </c>
      <c r="F645" s="13" t="s">
        <v>140</v>
      </c>
      <c r="G645" s="13" t="s">
        <v>141</v>
      </c>
      <c r="H645" s="13" t="s">
        <v>1939</v>
      </c>
      <c r="I645" s="17" t="s">
        <v>107</v>
      </c>
      <c r="J645" s="13" t="s">
        <v>143</v>
      </c>
      <c r="K645" s="13" t="s">
        <v>756</v>
      </c>
      <c r="L645" s="13" t="s">
        <v>167</v>
      </c>
      <c r="M645" s="13" t="s">
        <v>193</v>
      </c>
      <c r="N645" s="13" t="s">
        <v>1275</v>
      </c>
      <c r="O645" s="13" t="s">
        <v>1940</v>
      </c>
      <c r="P645" s="18" t="s">
        <v>147</v>
      </c>
      <c r="Q645" s="19">
        <v>1.0</v>
      </c>
      <c r="R645" s="20">
        <v>0.23076923076923</v>
      </c>
      <c r="S645" s="21">
        <v>25.0</v>
      </c>
      <c r="T645" s="21">
        <v>25.0</v>
      </c>
      <c r="U645" s="22">
        <v>727407.0</v>
      </c>
      <c r="V645" s="21">
        <v>41965.78846153832</v>
      </c>
      <c r="W645" s="13">
        <v>3842.0</v>
      </c>
      <c r="X645" s="13">
        <v>1.0</v>
      </c>
      <c r="Y645" s="13">
        <v>10.0</v>
      </c>
      <c r="Z645" s="13">
        <v>10.0</v>
      </c>
      <c r="AA645" s="13">
        <v>3.0</v>
      </c>
      <c r="AB645" s="13">
        <v>1.0</v>
      </c>
      <c r="AC645" s="21">
        <v>0.0</v>
      </c>
      <c r="AD645" s="21">
        <v>0.0</v>
      </c>
      <c r="AE645" s="13">
        <v>0.0</v>
      </c>
      <c r="AF645" s="13">
        <v>0.0</v>
      </c>
      <c r="AG645" s="13">
        <v>0.0</v>
      </c>
      <c r="AH645" s="13" t="b">
        <v>0</v>
      </c>
      <c r="AI645" s="13">
        <v>27.0</v>
      </c>
      <c r="AJ645" s="13" t="s">
        <v>169</v>
      </c>
      <c r="AK645" s="23" t="s">
        <v>1941</v>
      </c>
      <c r="AL645" s="13" t="s">
        <v>528</v>
      </c>
      <c r="AM645" s="18" t="s">
        <v>151</v>
      </c>
    </row>
    <row r="646" ht="14.25" customHeight="1">
      <c r="A646" s="13" t="s">
        <v>1942</v>
      </c>
      <c r="B646" s="14">
        <v>42269.0</v>
      </c>
      <c r="C646" s="15">
        <v>2015.0</v>
      </c>
      <c r="D646" s="15" t="s">
        <v>139</v>
      </c>
      <c r="E646" s="16">
        <v>9.0</v>
      </c>
      <c r="F646" s="13" t="s">
        <v>140</v>
      </c>
      <c r="G646" s="13" t="s">
        <v>141</v>
      </c>
      <c r="H646" s="13" t="s">
        <v>1943</v>
      </c>
      <c r="I646" s="17" t="s">
        <v>107</v>
      </c>
      <c r="J646" s="13" t="s">
        <v>143</v>
      </c>
      <c r="K646" s="13" t="s">
        <v>756</v>
      </c>
      <c r="L646" s="13" t="s">
        <v>167</v>
      </c>
      <c r="M646" s="13" t="s">
        <v>193</v>
      </c>
      <c r="N646" s="13" t="s">
        <v>1944</v>
      </c>
      <c r="O646" s="13" t="s">
        <v>1940</v>
      </c>
      <c r="P646" s="18" t="s">
        <v>147</v>
      </c>
      <c r="Q646" s="19">
        <v>1.0</v>
      </c>
      <c r="R646" s="20">
        <v>0.111111111111111</v>
      </c>
      <c r="S646" s="21">
        <v>23.0</v>
      </c>
      <c r="T646" s="21">
        <v>23.0</v>
      </c>
      <c r="U646" s="22">
        <v>457982.14</v>
      </c>
      <c r="V646" s="21">
        <v>11703.988022222211</v>
      </c>
      <c r="W646" s="13">
        <v>1133.0</v>
      </c>
      <c r="X646" s="13">
        <v>1.0</v>
      </c>
      <c r="Y646" s="13">
        <v>10.0</v>
      </c>
      <c r="Z646" s="13">
        <v>10.0</v>
      </c>
      <c r="AA646" s="13">
        <v>1.0</v>
      </c>
      <c r="AB646" s="13">
        <v>1.0</v>
      </c>
      <c r="AC646" s="21">
        <v>0.0</v>
      </c>
      <c r="AD646" s="21">
        <v>0.0</v>
      </c>
      <c r="AE646" s="13">
        <v>0.0</v>
      </c>
      <c r="AF646" s="13">
        <v>0.0</v>
      </c>
      <c r="AG646" s="13">
        <v>0.0</v>
      </c>
      <c r="AH646" s="13" t="b">
        <v>0</v>
      </c>
      <c r="AI646" s="13">
        <v>110.0</v>
      </c>
      <c r="AJ646" s="13" t="s">
        <v>194</v>
      </c>
      <c r="AK646" s="23" t="s">
        <v>1945</v>
      </c>
      <c r="AL646" s="13" t="s">
        <v>528</v>
      </c>
      <c r="AM646" s="18" t="s">
        <v>151</v>
      </c>
    </row>
    <row r="647" ht="14.25" customHeight="1">
      <c r="A647" s="13" t="s">
        <v>1946</v>
      </c>
      <c r="B647" s="14">
        <v>42209.0</v>
      </c>
      <c r="C647" s="15">
        <v>2015.0</v>
      </c>
      <c r="D647" s="15" t="s">
        <v>139</v>
      </c>
      <c r="E647" s="16">
        <v>7.0</v>
      </c>
      <c r="F647" s="13" t="s">
        <v>140</v>
      </c>
      <c r="G647" s="13" t="s">
        <v>141</v>
      </c>
      <c r="H647" s="13" t="s">
        <v>1947</v>
      </c>
      <c r="I647" s="17" t="s">
        <v>107</v>
      </c>
      <c r="J647" s="13" t="s">
        <v>143</v>
      </c>
      <c r="K647" s="13"/>
      <c r="L647" s="13" t="s">
        <v>167</v>
      </c>
      <c r="M647" s="13" t="s">
        <v>193</v>
      </c>
      <c r="N647" s="13" t="s">
        <v>1275</v>
      </c>
      <c r="O647" s="13" t="s">
        <v>1948</v>
      </c>
      <c r="P647" s="18" t="s">
        <v>147</v>
      </c>
      <c r="Q647" s="19">
        <v>1.0</v>
      </c>
      <c r="R647" s="20">
        <v>0.0769230769230769</v>
      </c>
      <c r="S647" s="21">
        <v>21.0</v>
      </c>
      <c r="T647" s="21">
        <v>21.0</v>
      </c>
      <c r="U647" s="22">
        <v>239076.46</v>
      </c>
      <c r="V647" s="21">
        <v>3862.0043538461523</v>
      </c>
      <c r="W647" s="13">
        <v>1286.0</v>
      </c>
      <c r="X647" s="13">
        <v>1.0</v>
      </c>
      <c r="Y647" s="13">
        <v>8.0</v>
      </c>
      <c r="Z647" s="13">
        <v>10.0</v>
      </c>
      <c r="AA647" s="13">
        <v>1.0</v>
      </c>
      <c r="AB647" s="13">
        <v>1.0</v>
      </c>
      <c r="AC647" s="21">
        <v>0.0</v>
      </c>
      <c r="AD647" s="21">
        <v>0.0</v>
      </c>
      <c r="AE647" s="13">
        <v>0.0</v>
      </c>
      <c r="AF647" s="13">
        <v>0.0</v>
      </c>
      <c r="AG647" s="13">
        <v>0.0</v>
      </c>
      <c r="AH647" s="13" t="b">
        <v>0</v>
      </c>
      <c r="AI647" s="13">
        <v>54.0</v>
      </c>
      <c r="AJ647" s="13" t="s">
        <v>180</v>
      </c>
      <c r="AK647" s="23" t="s">
        <v>1949</v>
      </c>
      <c r="AL647" s="13" t="s">
        <v>150</v>
      </c>
      <c r="AM647" s="18" t="s">
        <v>151</v>
      </c>
    </row>
    <row r="648" ht="14.25" customHeight="1">
      <c r="A648" s="13" t="s">
        <v>1950</v>
      </c>
      <c r="B648" s="14">
        <v>42234.0</v>
      </c>
      <c r="C648" s="15">
        <v>2015.0</v>
      </c>
      <c r="D648" s="15" t="s">
        <v>139</v>
      </c>
      <c r="E648" s="16">
        <v>8.0</v>
      </c>
      <c r="F648" s="13" t="s">
        <v>140</v>
      </c>
      <c r="G648" s="13" t="s">
        <v>141</v>
      </c>
      <c r="H648" s="13" t="s">
        <v>1951</v>
      </c>
      <c r="I648" s="17" t="s">
        <v>107</v>
      </c>
      <c r="J648" s="13" t="s">
        <v>143</v>
      </c>
      <c r="K648" s="13"/>
      <c r="L648" s="13" t="s">
        <v>167</v>
      </c>
      <c r="M648" s="13" t="s">
        <v>193</v>
      </c>
      <c r="N648" s="13" t="s">
        <v>1275</v>
      </c>
      <c r="O648" s="13" t="s">
        <v>1948</v>
      </c>
      <c r="P648" s="18" t="s">
        <v>147</v>
      </c>
      <c r="Q648" s="19">
        <v>1.0</v>
      </c>
      <c r="R648" s="20">
        <v>0.2</v>
      </c>
      <c r="S648" s="21">
        <v>24.0</v>
      </c>
      <c r="T648" s="21">
        <v>24.0</v>
      </c>
      <c r="U648" s="22">
        <v>118608.7</v>
      </c>
      <c r="V648" s="21">
        <v>5693.2176</v>
      </c>
      <c r="W648" s="13">
        <v>638.0</v>
      </c>
      <c r="X648" s="13">
        <v>1.0</v>
      </c>
      <c r="Y648" s="13">
        <v>10.0</v>
      </c>
      <c r="Z648" s="13">
        <v>10.0</v>
      </c>
      <c r="AA648" s="13">
        <v>2.0</v>
      </c>
      <c r="AB648" s="13">
        <v>1.0</v>
      </c>
      <c r="AC648" s="21">
        <v>0.0</v>
      </c>
      <c r="AD648" s="21">
        <v>0.0</v>
      </c>
      <c r="AE648" s="13">
        <v>0.0</v>
      </c>
      <c r="AF648" s="13">
        <v>0.0</v>
      </c>
      <c r="AG648" s="13">
        <v>0.0</v>
      </c>
      <c r="AH648" s="13" t="b">
        <v>0</v>
      </c>
      <c r="AI648" s="13">
        <v>14.0</v>
      </c>
      <c r="AJ648" s="13" t="s">
        <v>194</v>
      </c>
      <c r="AK648" s="23" t="s">
        <v>1952</v>
      </c>
      <c r="AL648" s="13" t="s">
        <v>150</v>
      </c>
      <c r="AM648" s="18" t="s">
        <v>151</v>
      </c>
    </row>
    <row r="649" ht="14.25" customHeight="1">
      <c r="A649" s="13" t="s">
        <v>1953</v>
      </c>
      <c r="B649" s="14">
        <v>42265.0</v>
      </c>
      <c r="C649" s="15">
        <v>2015.0</v>
      </c>
      <c r="D649" s="15" t="s">
        <v>139</v>
      </c>
      <c r="E649" s="16">
        <v>9.0</v>
      </c>
      <c r="F649" s="13" t="s">
        <v>140</v>
      </c>
      <c r="G649" s="13" t="s">
        <v>141</v>
      </c>
      <c r="H649" s="13" t="s">
        <v>1954</v>
      </c>
      <c r="I649" s="17" t="s">
        <v>107</v>
      </c>
      <c r="J649" s="13" t="s">
        <v>143</v>
      </c>
      <c r="K649" s="13"/>
      <c r="L649" s="13" t="s">
        <v>167</v>
      </c>
      <c r="M649" s="13" t="s">
        <v>193</v>
      </c>
      <c r="N649" s="13" t="s">
        <v>1275</v>
      </c>
      <c r="O649" s="13" t="s">
        <v>1948</v>
      </c>
      <c r="P649" s="18" t="s">
        <v>147</v>
      </c>
      <c r="Q649" s="19">
        <v>1.0</v>
      </c>
      <c r="R649" s="20">
        <v>0.0714285714285714</v>
      </c>
      <c r="S649" s="21">
        <v>23.0</v>
      </c>
      <c r="T649" s="21">
        <v>23.0</v>
      </c>
      <c r="U649" s="22">
        <v>243100.0</v>
      </c>
      <c r="V649" s="21">
        <v>3993.785714285713</v>
      </c>
      <c r="W649" s="13">
        <v>1284.0</v>
      </c>
      <c r="X649" s="13">
        <v>1.0</v>
      </c>
      <c r="Y649" s="13">
        <v>10.0</v>
      </c>
      <c r="Z649" s="13">
        <v>10.0</v>
      </c>
      <c r="AA649" s="13">
        <v>1.0</v>
      </c>
      <c r="AB649" s="13">
        <v>1.0</v>
      </c>
      <c r="AC649" s="21">
        <v>0.0</v>
      </c>
      <c r="AD649" s="21">
        <v>0.0</v>
      </c>
      <c r="AE649" s="13">
        <v>0.0</v>
      </c>
      <c r="AF649" s="13">
        <v>0.0</v>
      </c>
      <c r="AG649" s="13">
        <v>0.0</v>
      </c>
      <c r="AH649" s="13" t="b">
        <v>0</v>
      </c>
      <c r="AI649" s="13">
        <v>44.0</v>
      </c>
      <c r="AJ649" s="13" t="s">
        <v>194</v>
      </c>
      <c r="AK649" s="23" t="s">
        <v>1955</v>
      </c>
      <c r="AL649" s="13" t="s">
        <v>528</v>
      </c>
      <c r="AM649" s="18" t="s">
        <v>151</v>
      </c>
    </row>
    <row r="650" ht="14.25" customHeight="1">
      <c r="A650" s="13" t="s">
        <v>1956</v>
      </c>
      <c r="B650" s="14">
        <v>42253.0</v>
      </c>
      <c r="C650" s="15">
        <v>2015.0</v>
      </c>
      <c r="D650" s="15" t="s">
        <v>139</v>
      </c>
      <c r="E650" s="16">
        <v>9.0</v>
      </c>
      <c r="F650" s="13" t="s">
        <v>203</v>
      </c>
      <c r="G650" s="13" t="s">
        <v>204</v>
      </c>
      <c r="H650" s="13" t="s">
        <v>1957</v>
      </c>
      <c r="I650" s="17" t="s">
        <v>107</v>
      </c>
      <c r="J650" s="13" t="s">
        <v>251</v>
      </c>
      <c r="K650" s="13" t="s">
        <v>1958</v>
      </c>
      <c r="L650" s="13" t="s">
        <v>161</v>
      </c>
      <c r="M650" s="13" t="s">
        <v>168</v>
      </c>
      <c r="N650" s="13" t="s">
        <v>2</v>
      </c>
      <c r="O650" s="13" t="s">
        <v>68</v>
      </c>
      <c r="P650" s="18" t="s">
        <v>147</v>
      </c>
      <c r="Q650" s="19">
        <v>3.0</v>
      </c>
      <c r="R650" s="20">
        <v>0.25</v>
      </c>
      <c r="S650" s="21">
        <v>49.0</v>
      </c>
      <c r="T650" s="21">
        <v>147.0</v>
      </c>
      <c r="U650" s="22">
        <v>362010.4</v>
      </c>
      <c r="V650" s="21">
        <v>133038.82200000001</v>
      </c>
      <c r="W650" s="13">
        <v>1570.0</v>
      </c>
      <c r="X650" s="13">
        <v>10.0</v>
      </c>
      <c r="Y650" s="13">
        <v>10.0</v>
      </c>
      <c r="Z650" s="13">
        <v>10.0</v>
      </c>
      <c r="AA650" s="13">
        <v>8.0</v>
      </c>
      <c r="AB650" s="13">
        <v>1.0</v>
      </c>
      <c r="AC650" s="21">
        <v>0.0</v>
      </c>
      <c r="AD650" s="21">
        <v>10.0</v>
      </c>
      <c r="AE650" s="13">
        <v>0.0</v>
      </c>
      <c r="AF650" s="13">
        <v>1.0</v>
      </c>
      <c r="AG650" s="13">
        <v>0.0</v>
      </c>
      <c r="AH650" s="13" t="b">
        <v>0</v>
      </c>
      <c r="AI650" s="13">
        <v>1.0</v>
      </c>
      <c r="AJ650" s="13" t="s">
        <v>169</v>
      </c>
      <c r="AK650" s="23" t="s">
        <v>1959</v>
      </c>
      <c r="AL650" s="13" t="s">
        <v>528</v>
      </c>
      <c r="AM650" s="18" t="s">
        <v>151</v>
      </c>
    </row>
    <row r="651" ht="14.25" customHeight="1">
      <c r="A651" s="13" t="s">
        <v>1960</v>
      </c>
      <c r="B651" s="14">
        <v>42253.0</v>
      </c>
      <c r="C651" s="15">
        <v>2015.0</v>
      </c>
      <c r="D651" s="15" t="s">
        <v>139</v>
      </c>
      <c r="E651" s="16">
        <v>9.0</v>
      </c>
      <c r="F651" s="13" t="s">
        <v>203</v>
      </c>
      <c r="G651" s="13" t="s">
        <v>204</v>
      </c>
      <c r="H651" s="13" t="s">
        <v>1961</v>
      </c>
      <c r="I651" s="17" t="s">
        <v>107</v>
      </c>
      <c r="J651" s="13" t="s">
        <v>251</v>
      </c>
      <c r="K651" s="13" t="s">
        <v>1424</v>
      </c>
      <c r="L651" s="13" t="s">
        <v>161</v>
      </c>
      <c r="M651" s="13" t="s">
        <v>145</v>
      </c>
      <c r="N651" s="13" t="s">
        <v>4</v>
      </c>
      <c r="O651" s="13" t="s">
        <v>68</v>
      </c>
      <c r="P651" s="18" t="s">
        <v>147</v>
      </c>
      <c r="Q651" s="19">
        <v>3.0</v>
      </c>
      <c r="R651" s="20">
        <v>0.206896551724137</v>
      </c>
      <c r="S651" s="21">
        <v>62.0</v>
      </c>
      <c r="T651" s="21">
        <v>186.0</v>
      </c>
      <c r="U651" s="22">
        <v>22400.0</v>
      </c>
      <c r="V651" s="21">
        <v>8620.137931034446</v>
      </c>
      <c r="W651" s="13">
        <v>0.0</v>
      </c>
      <c r="X651" s="13">
        <v>6.0</v>
      </c>
      <c r="Y651" s="13">
        <v>10.0</v>
      </c>
      <c r="Z651" s="13">
        <v>6.0</v>
      </c>
      <c r="AA651" s="13">
        <v>9.0</v>
      </c>
      <c r="AB651" s="13">
        <v>1.0</v>
      </c>
      <c r="AC651" s="21">
        <v>0.0</v>
      </c>
      <c r="AD651" s="21">
        <v>30.0</v>
      </c>
      <c r="AE651" s="13">
        <v>0.0</v>
      </c>
      <c r="AF651" s="13">
        <v>3.0</v>
      </c>
      <c r="AG651" s="13">
        <v>0.0</v>
      </c>
      <c r="AH651" s="13" t="b">
        <v>0</v>
      </c>
      <c r="AI651" s="13">
        <v>5.0</v>
      </c>
      <c r="AJ651" s="13" t="s">
        <v>353</v>
      </c>
      <c r="AK651" s="23" t="s">
        <v>1962</v>
      </c>
      <c r="AL651" s="13" t="s">
        <v>528</v>
      </c>
      <c r="AM651" s="18" t="s">
        <v>151</v>
      </c>
    </row>
    <row r="652" ht="14.25" customHeight="1">
      <c r="A652" s="13" t="s">
        <v>1963</v>
      </c>
      <c r="B652" s="14">
        <v>42232.0</v>
      </c>
      <c r="C652" s="15">
        <v>2015.0</v>
      </c>
      <c r="D652" s="15" t="s">
        <v>139</v>
      </c>
      <c r="E652" s="16">
        <v>8.0</v>
      </c>
      <c r="F652" s="13" t="s">
        <v>153</v>
      </c>
      <c r="G652" s="13" t="s">
        <v>154</v>
      </c>
      <c r="H652" s="13" t="s">
        <v>1964</v>
      </c>
      <c r="I652" s="17" t="s">
        <v>107</v>
      </c>
      <c r="J652" s="13" t="s">
        <v>243</v>
      </c>
      <c r="K652" s="13"/>
      <c r="L652" s="13" t="s">
        <v>221</v>
      </c>
      <c r="M652" s="13" t="s">
        <v>168</v>
      </c>
      <c r="N652" s="13" t="s">
        <v>67</v>
      </c>
      <c r="O652" s="13" t="s">
        <v>1965</v>
      </c>
      <c r="P652" s="18" t="s">
        <v>147</v>
      </c>
      <c r="Q652" s="19">
        <v>1.0</v>
      </c>
      <c r="R652" s="20">
        <v>0.0555555555555555</v>
      </c>
      <c r="S652" s="21">
        <v>32.0</v>
      </c>
      <c r="T652" s="21">
        <v>32.0</v>
      </c>
      <c r="U652" s="22">
        <v>236460.0</v>
      </c>
      <c r="V652" s="21">
        <v>4203.733333333329</v>
      </c>
      <c r="W652" s="13">
        <v>1689.0</v>
      </c>
      <c r="X652" s="13">
        <v>10.0</v>
      </c>
      <c r="Y652" s="13">
        <v>10.0</v>
      </c>
      <c r="Z652" s="13">
        <v>10.0</v>
      </c>
      <c r="AA652" s="13">
        <v>1.0</v>
      </c>
      <c r="AB652" s="13">
        <v>1.0</v>
      </c>
      <c r="AC652" s="21">
        <v>0.0</v>
      </c>
      <c r="AD652" s="21">
        <v>0.0</v>
      </c>
      <c r="AE652" s="13">
        <v>0.0</v>
      </c>
      <c r="AF652" s="13">
        <v>0.0</v>
      </c>
      <c r="AG652" s="13">
        <v>0.0</v>
      </c>
      <c r="AH652" s="13" t="b">
        <v>0</v>
      </c>
      <c r="AI652" s="13">
        <v>1.0</v>
      </c>
      <c r="AJ652" s="13" t="s">
        <v>194</v>
      </c>
      <c r="AK652" s="23" t="s">
        <v>1966</v>
      </c>
      <c r="AL652" s="13" t="s">
        <v>150</v>
      </c>
      <c r="AM652" s="18" t="s">
        <v>151</v>
      </c>
    </row>
    <row r="653" ht="14.25" customHeight="1">
      <c r="A653" s="13" t="s">
        <v>1967</v>
      </c>
      <c r="B653" s="14">
        <v>42221.0</v>
      </c>
      <c r="C653" s="15">
        <v>2015.0</v>
      </c>
      <c r="D653" s="15" t="s">
        <v>139</v>
      </c>
      <c r="E653" s="16">
        <v>8.0</v>
      </c>
      <c r="F653" s="13" t="s">
        <v>203</v>
      </c>
      <c r="G653" s="13" t="s">
        <v>204</v>
      </c>
      <c r="H653" s="13" t="s">
        <v>1968</v>
      </c>
      <c r="I653" s="17" t="s">
        <v>107</v>
      </c>
      <c r="J653" s="13" t="s">
        <v>173</v>
      </c>
      <c r="K653" s="13"/>
      <c r="L653" s="13" t="s">
        <v>174</v>
      </c>
      <c r="M653" s="13" t="s">
        <v>145</v>
      </c>
      <c r="N653" s="13" t="s">
        <v>4</v>
      </c>
      <c r="O653" s="13" t="s">
        <v>71</v>
      </c>
      <c r="P653" s="18" t="s">
        <v>147</v>
      </c>
      <c r="Q653" s="19">
        <v>3.0</v>
      </c>
      <c r="R653" s="20">
        <v>0.25</v>
      </c>
      <c r="S653" s="21">
        <v>49.0</v>
      </c>
      <c r="T653" s="21">
        <v>147.0</v>
      </c>
      <c r="U653" s="22">
        <v>22400.0</v>
      </c>
      <c r="V653" s="21">
        <v>8232.0</v>
      </c>
      <c r="W653" s="13">
        <v>0.0</v>
      </c>
      <c r="X653" s="13">
        <v>6.0</v>
      </c>
      <c r="Y653" s="13">
        <v>10.0</v>
      </c>
      <c r="Z653" s="13">
        <v>10.0</v>
      </c>
      <c r="AA653" s="13">
        <v>2.0</v>
      </c>
      <c r="AB653" s="13">
        <v>1.0</v>
      </c>
      <c r="AC653" s="21">
        <v>0.0</v>
      </c>
      <c r="AD653" s="21">
        <v>20.0</v>
      </c>
      <c r="AE653" s="13">
        <v>0.0</v>
      </c>
      <c r="AF653" s="13">
        <v>2.0</v>
      </c>
      <c r="AG653" s="13">
        <v>0.0</v>
      </c>
      <c r="AH653" s="13" t="b">
        <v>0</v>
      </c>
      <c r="AI653" s="13">
        <v>5.0</v>
      </c>
      <c r="AJ653" s="13" t="s">
        <v>194</v>
      </c>
      <c r="AK653" s="23" t="s">
        <v>1969</v>
      </c>
      <c r="AL653" s="13" t="s">
        <v>150</v>
      </c>
      <c r="AM653" s="18" t="s">
        <v>151</v>
      </c>
    </row>
    <row r="654" ht="14.25" customHeight="1">
      <c r="A654" s="13" t="s">
        <v>1970</v>
      </c>
      <c r="B654" s="14">
        <v>42229.0</v>
      </c>
      <c r="C654" s="15">
        <v>2015.0</v>
      </c>
      <c r="D654" s="15" t="s">
        <v>139</v>
      </c>
      <c r="E654" s="16">
        <v>8.0</v>
      </c>
      <c r="F654" s="13" t="s">
        <v>185</v>
      </c>
      <c r="G654" s="13" t="s">
        <v>186</v>
      </c>
      <c r="H654" s="13" t="s">
        <v>1971</v>
      </c>
      <c r="I654" s="17" t="s">
        <v>107</v>
      </c>
      <c r="J654" s="13" t="s">
        <v>251</v>
      </c>
      <c r="K654" s="13"/>
      <c r="L654" s="13" t="s">
        <v>161</v>
      </c>
      <c r="M654" s="13" t="s">
        <v>145</v>
      </c>
      <c r="N654" s="13" t="s">
        <v>36</v>
      </c>
      <c r="O654" s="13" t="s">
        <v>1972</v>
      </c>
      <c r="P654" s="18" t="s">
        <v>147</v>
      </c>
      <c r="Q654" s="19">
        <v>3.0</v>
      </c>
      <c r="R654" s="20">
        <v>0.555555555555555</v>
      </c>
      <c r="S654" s="21">
        <v>75.0</v>
      </c>
      <c r="T654" s="21">
        <v>225.0</v>
      </c>
      <c r="U654" s="22">
        <v>6300.0</v>
      </c>
      <c r="V654" s="21">
        <v>7874.999999999993</v>
      </c>
      <c r="W654" s="13">
        <v>0.0</v>
      </c>
      <c r="X654" s="13">
        <v>1.0</v>
      </c>
      <c r="Y654" s="13">
        <v>10.0</v>
      </c>
      <c r="Z654" s="13">
        <v>10.0</v>
      </c>
      <c r="AA654" s="13">
        <v>5.0</v>
      </c>
      <c r="AB654" s="13">
        <v>9.0</v>
      </c>
      <c r="AC654" s="21">
        <v>10.0</v>
      </c>
      <c r="AD654" s="21">
        <v>30.0</v>
      </c>
      <c r="AE654" s="13">
        <v>0.0</v>
      </c>
      <c r="AF654" s="13">
        <v>5.0</v>
      </c>
      <c r="AG654" s="13">
        <v>0.0</v>
      </c>
      <c r="AH654" s="13" t="b">
        <v>1</v>
      </c>
      <c r="AI654" s="13">
        <v>10.0</v>
      </c>
      <c r="AJ654" s="13" t="s">
        <v>286</v>
      </c>
      <c r="AK654" s="23" t="s">
        <v>1973</v>
      </c>
      <c r="AL654" s="13" t="s">
        <v>150</v>
      </c>
      <c r="AM654" s="18" t="s">
        <v>151</v>
      </c>
    </row>
    <row r="655" ht="14.25" customHeight="1">
      <c r="A655" s="13" t="s">
        <v>1974</v>
      </c>
      <c r="B655" s="14">
        <v>42255.0</v>
      </c>
      <c r="C655" s="15">
        <v>2015.0</v>
      </c>
      <c r="D655" s="15" t="s">
        <v>139</v>
      </c>
      <c r="E655" s="16">
        <v>9.0</v>
      </c>
      <c r="F655" s="13" t="s">
        <v>140</v>
      </c>
      <c r="G655" s="13" t="s">
        <v>141</v>
      </c>
      <c r="H655" s="13" t="s">
        <v>1975</v>
      </c>
      <c r="I655" s="17" t="s">
        <v>107</v>
      </c>
      <c r="J655" s="13" t="s">
        <v>143</v>
      </c>
      <c r="K655" s="13"/>
      <c r="L655" s="13" t="s">
        <v>167</v>
      </c>
      <c r="M655" s="13" t="s">
        <v>193</v>
      </c>
      <c r="N655" s="13" t="s">
        <v>1976</v>
      </c>
      <c r="O655" s="13" t="s">
        <v>1977</v>
      </c>
      <c r="P655" s="18" t="s">
        <v>147</v>
      </c>
      <c r="Q655" s="19">
        <v>1.0</v>
      </c>
      <c r="R655" s="20">
        <v>0.0909090909090909</v>
      </c>
      <c r="S655" s="21">
        <v>25.0</v>
      </c>
      <c r="T655" s="21">
        <v>25.0</v>
      </c>
      <c r="U655" s="22">
        <v>94003.53</v>
      </c>
      <c r="V655" s="21">
        <v>2136.4438636363634</v>
      </c>
      <c r="W655" s="13">
        <v>533.0</v>
      </c>
      <c r="X655" s="13">
        <v>3.0</v>
      </c>
      <c r="Y655" s="13">
        <v>10.0</v>
      </c>
      <c r="Z655" s="13">
        <v>10.0</v>
      </c>
      <c r="AA655" s="13">
        <v>1.0</v>
      </c>
      <c r="AB655" s="13">
        <v>1.0</v>
      </c>
      <c r="AC655" s="21">
        <v>0.0</v>
      </c>
      <c r="AD655" s="21">
        <v>0.0</v>
      </c>
      <c r="AE655" s="13">
        <v>0.0</v>
      </c>
      <c r="AF655" s="13">
        <v>0.0</v>
      </c>
      <c r="AG655" s="13">
        <v>0.0</v>
      </c>
      <c r="AH655" s="13" t="b">
        <v>0</v>
      </c>
      <c r="AI655" s="13">
        <v>8.0</v>
      </c>
      <c r="AJ655" s="13" t="s">
        <v>194</v>
      </c>
      <c r="AK655" s="23" t="s">
        <v>1978</v>
      </c>
      <c r="AL655" s="13" t="s">
        <v>528</v>
      </c>
      <c r="AM655" s="18" t="s">
        <v>151</v>
      </c>
    </row>
    <row r="656" ht="14.25" customHeight="1">
      <c r="A656" s="13" t="s">
        <v>1979</v>
      </c>
      <c r="B656" s="14">
        <v>42248.0</v>
      </c>
      <c r="C656" s="15">
        <v>2015.0</v>
      </c>
      <c r="D656" s="15" t="s">
        <v>139</v>
      </c>
      <c r="E656" s="16">
        <v>9.0</v>
      </c>
      <c r="F656" s="13" t="s">
        <v>153</v>
      </c>
      <c r="G656" s="13" t="s">
        <v>154</v>
      </c>
      <c r="H656" s="13" t="s">
        <v>1980</v>
      </c>
      <c r="I656" s="17" t="s">
        <v>107</v>
      </c>
      <c r="J656" s="13" t="s">
        <v>143</v>
      </c>
      <c r="K656" s="13" t="s">
        <v>928</v>
      </c>
      <c r="L656" s="13" t="s">
        <v>144</v>
      </c>
      <c r="M656" s="13" t="s">
        <v>193</v>
      </c>
      <c r="N656" s="13" t="s">
        <v>268</v>
      </c>
      <c r="O656" s="13" t="s">
        <v>1981</v>
      </c>
      <c r="P656" s="18" t="s">
        <v>147</v>
      </c>
      <c r="Q656" s="19">
        <v>1.0</v>
      </c>
      <c r="R656" s="20">
        <v>0.10714285714285714</v>
      </c>
      <c r="S656" s="21">
        <v>29.0</v>
      </c>
      <c r="T656" s="21">
        <v>29.0</v>
      </c>
      <c r="U656" s="22">
        <v>785828.57</v>
      </c>
      <c r="V656" s="21">
        <v>24416.816282142852</v>
      </c>
      <c r="W656" s="13">
        <v>2292.0</v>
      </c>
      <c r="X656" s="13">
        <v>1.0</v>
      </c>
      <c r="Y656" s="13">
        <v>10.0</v>
      </c>
      <c r="Z656" s="13">
        <v>10.0</v>
      </c>
      <c r="AA656" s="13">
        <v>7.0</v>
      </c>
      <c r="AB656" s="13">
        <v>1.0</v>
      </c>
      <c r="AC656" s="21">
        <v>0.0</v>
      </c>
      <c r="AD656" s="21">
        <v>0.0</v>
      </c>
      <c r="AE656" s="13">
        <v>0.0</v>
      </c>
      <c r="AF656" s="13">
        <v>0.0</v>
      </c>
      <c r="AG656" s="13">
        <v>0.0</v>
      </c>
      <c r="AH656" s="13" t="b">
        <v>0</v>
      </c>
      <c r="AI656" s="13">
        <v>62.0</v>
      </c>
      <c r="AJ656" s="13" t="s">
        <v>194</v>
      </c>
      <c r="AK656" s="23" t="s">
        <v>1982</v>
      </c>
      <c r="AL656" s="13" t="s">
        <v>528</v>
      </c>
      <c r="AM656" s="18" t="s">
        <v>151</v>
      </c>
    </row>
    <row r="657" ht="14.25" customHeight="1">
      <c r="A657" s="13" t="s">
        <v>1979</v>
      </c>
      <c r="B657" s="14">
        <v>42248.0</v>
      </c>
      <c r="C657" s="15">
        <v>2015.0</v>
      </c>
      <c r="D657" s="15" t="s">
        <v>139</v>
      </c>
      <c r="E657" s="16">
        <v>9.0</v>
      </c>
      <c r="F657" s="13" t="s">
        <v>140</v>
      </c>
      <c r="G657" s="13" t="s">
        <v>141</v>
      </c>
      <c r="H657" s="13" t="s">
        <v>1980</v>
      </c>
      <c r="I657" s="17" t="s">
        <v>107</v>
      </c>
      <c r="J657" s="13" t="s">
        <v>143</v>
      </c>
      <c r="K657" s="13" t="s">
        <v>928</v>
      </c>
      <c r="L657" s="13" t="s">
        <v>144</v>
      </c>
      <c r="M657" s="13" t="s">
        <v>193</v>
      </c>
      <c r="N657" s="13" t="s">
        <v>268</v>
      </c>
      <c r="O657" s="13" t="s">
        <v>1981</v>
      </c>
      <c r="P657" s="18" t="s">
        <v>147</v>
      </c>
      <c r="Q657" s="19">
        <v>1.0</v>
      </c>
      <c r="R657" s="20">
        <v>0.05</v>
      </c>
      <c r="S657" s="21">
        <v>24.0</v>
      </c>
      <c r="T657" s="21">
        <v>24.0</v>
      </c>
      <c r="U657" s="22">
        <v>785828.57</v>
      </c>
      <c r="V657" s="21">
        <v>9429.94284</v>
      </c>
      <c r="W657" s="13">
        <v>2292.0</v>
      </c>
      <c r="X657" s="13">
        <v>1.0</v>
      </c>
      <c r="Y657" s="13">
        <v>10.0</v>
      </c>
      <c r="Z657" s="13">
        <v>10.0</v>
      </c>
      <c r="AA657" s="13">
        <v>2.0</v>
      </c>
      <c r="AB657" s="13">
        <v>1.0</v>
      </c>
      <c r="AC657" s="21">
        <v>0.0</v>
      </c>
      <c r="AD657" s="21">
        <v>0.0</v>
      </c>
      <c r="AE657" s="13">
        <v>0.0</v>
      </c>
      <c r="AF657" s="13">
        <v>0.0</v>
      </c>
      <c r="AG657" s="13">
        <v>0.0</v>
      </c>
      <c r="AH657" s="13" t="b">
        <v>0</v>
      </c>
      <c r="AI657" s="13">
        <v>62.0</v>
      </c>
      <c r="AJ657" s="13" t="s">
        <v>194</v>
      </c>
      <c r="AK657" s="23" t="s">
        <v>1982</v>
      </c>
      <c r="AL657" s="13" t="s">
        <v>528</v>
      </c>
      <c r="AM657" s="18" t="s">
        <v>151</v>
      </c>
    </row>
    <row r="658" ht="14.25" customHeight="1">
      <c r="A658" s="13" t="s">
        <v>1983</v>
      </c>
      <c r="B658" s="14">
        <v>42258.0</v>
      </c>
      <c r="C658" s="15">
        <v>2015.0</v>
      </c>
      <c r="D658" s="15" t="s">
        <v>139</v>
      </c>
      <c r="E658" s="16">
        <v>9.0</v>
      </c>
      <c r="F658" s="13" t="s">
        <v>140</v>
      </c>
      <c r="G658" s="13" t="s">
        <v>141</v>
      </c>
      <c r="H658" s="13" t="s">
        <v>1984</v>
      </c>
      <c r="I658" s="17" t="s">
        <v>107</v>
      </c>
      <c r="J658" s="13" t="s">
        <v>143</v>
      </c>
      <c r="K658" s="13" t="s">
        <v>663</v>
      </c>
      <c r="L658" s="13" t="s">
        <v>144</v>
      </c>
      <c r="M658" s="13" t="s">
        <v>193</v>
      </c>
      <c r="N658" s="13" t="s">
        <v>49</v>
      </c>
      <c r="O658" s="13" t="s">
        <v>1985</v>
      </c>
      <c r="P658" s="18" t="s">
        <v>147</v>
      </c>
      <c r="Q658" s="19">
        <v>1.0</v>
      </c>
      <c r="R658" s="20">
        <v>0.14</v>
      </c>
      <c r="S658" s="21">
        <v>24.0</v>
      </c>
      <c r="T658" s="21">
        <v>24.0</v>
      </c>
      <c r="U658" s="22">
        <v>677646.1</v>
      </c>
      <c r="V658" s="21">
        <v>22768.90896</v>
      </c>
      <c r="W658" s="13">
        <v>3211.0</v>
      </c>
      <c r="X658" s="13">
        <v>1.0</v>
      </c>
      <c r="Y658" s="13">
        <v>10.0</v>
      </c>
      <c r="Z658" s="13">
        <v>10.0</v>
      </c>
      <c r="AA658" s="13">
        <v>2.0</v>
      </c>
      <c r="AB658" s="13">
        <v>1.0</v>
      </c>
      <c r="AC658" s="21">
        <v>0.0</v>
      </c>
      <c r="AD658" s="21">
        <v>0.0</v>
      </c>
      <c r="AE658" s="13">
        <v>0.0</v>
      </c>
      <c r="AF658" s="13">
        <v>0.0</v>
      </c>
      <c r="AG658" s="13">
        <v>0.0</v>
      </c>
      <c r="AH658" s="13" t="b">
        <v>0</v>
      </c>
      <c r="AI658" s="13">
        <v>332.0</v>
      </c>
      <c r="AJ658" s="13" t="s">
        <v>169</v>
      </c>
      <c r="AK658" s="23" t="s">
        <v>1986</v>
      </c>
      <c r="AL658" s="13" t="s">
        <v>528</v>
      </c>
      <c r="AM658" s="18" t="s">
        <v>151</v>
      </c>
    </row>
    <row r="659" ht="14.25" customHeight="1">
      <c r="A659" s="13" t="s">
        <v>1987</v>
      </c>
      <c r="B659" s="14">
        <v>42273.0</v>
      </c>
      <c r="C659" s="15">
        <v>2015.0</v>
      </c>
      <c r="D659" s="15" t="s">
        <v>139</v>
      </c>
      <c r="E659" s="16">
        <v>9.0</v>
      </c>
      <c r="F659" s="13" t="s">
        <v>153</v>
      </c>
      <c r="G659" s="13" t="s">
        <v>154</v>
      </c>
      <c r="H659" s="13" t="s">
        <v>1988</v>
      </c>
      <c r="I659" s="17" t="s">
        <v>107</v>
      </c>
      <c r="J659" s="13" t="s">
        <v>143</v>
      </c>
      <c r="K659" s="13"/>
      <c r="L659" s="13" t="s">
        <v>144</v>
      </c>
      <c r="M659" s="13" t="s">
        <v>168</v>
      </c>
      <c r="N659" s="13" t="s">
        <v>2</v>
      </c>
      <c r="O659" s="13" t="s">
        <v>1989</v>
      </c>
      <c r="P659" s="18" t="s">
        <v>147</v>
      </c>
      <c r="Q659" s="19">
        <v>1.0</v>
      </c>
      <c r="R659" s="20">
        <v>0.166666666666666</v>
      </c>
      <c r="S659" s="21">
        <v>33.0</v>
      </c>
      <c r="T659" s="21">
        <v>33.0</v>
      </c>
      <c r="U659" s="22">
        <v>125612.94</v>
      </c>
      <c r="V659" s="21">
        <v>6908.711699999972</v>
      </c>
      <c r="W659" s="13">
        <v>627.0</v>
      </c>
      <c r="X659" s="13">
        <v>8.0</v>
      </c>
      <c r="Y659" s="13">
        <v>10.0</v>
      </c>
      <c r="Z659" s="13">
        <v>10.0</v>
      </c>
      <c r="AA659" s="13">
        <v>4.0</v>
      </c>
      <c r="AB659" s="13">
        <v>1.0</v>
      </c>
      <c r="AC659" s="21">
        <v>0.0</v>
      </c>
      <c r="AD659" s="21">
        <v>0.0</v>
      </c>
      <c r="AE659" s="13">
        <v>0.0</v>
      </c>
      <c r="AF659" s="13">
        <v>0.0</v>
      </c>
      <c r="AG659" s="13">
        <v>0.0</v>
      </c>
      <c r="AH659" s="13" t="b">
        <v>0</v>
      </c>
      <c r="AI659" s="13">
        <v>3.0</v>
      </c>
      <c r="AJ659" s="13" t="s">
        <v>194</v>
      </c>
      <c r="AK659" s="23" t="s">
        <v>1990</v>
      </c>
      <c r="AL659" s="13" t="s">
        <v>528</v>
      </c>
      <c r="AM659" s="18" t="s">
        <v>151</v>
      </c>
    </row>
    <row r="660" ht="14.25" customHeight="1">
      <c r="A660" s="13" t="s">
        <v>1987</v>
      </c>
      <c r="B660" s="14">
        <v>42273.0</v>
      </c>
      <c r="C660" s="15">
        <v>2015.0</v>
      </c>
      <c r="D660" s="15" t="s">
        <v>139</v>
      </c>
      <c r="E660" s="16">
        <v>9.0</v>
      </c>
      <c r="F660" s="13" t="s">
        <v>140</v>
      </c>
      <c r="G660" s="13" t="s">
        <v>141</v>
      </c>
      <c r="H660" s="13" t="s">
        <v>1988</v>
      </c>
      <c r="I660" s="17" t="s">
        <v>107</v>
      </c>
      <c r="J660" s="13" t="s">
        <v>143</v>
      </c>
      <c r="K660" s="13"/>
      <c r="L660" s="13" t="s">
        <v>144</v>
      </c>
      <c r="M660" s="13" t="s">
        <v>168</v>
      </c>
      <c r="N660" s="13" t="s">
        <v>2</v>
      </c>
      <c r="O660" s="13" t="s">
        <v>1989</v>
      </c>
      <c r="P660" s="18" t="s">
        <v>147</v>
      </c>
      <c r="Q660" s="19">
        <v>1.0</v>
      </c>
      <c r="R660" s="20">
        <v>0.0833333333333333</v>
      </c>
      <c r="S660" s="21">
        <v>31.0</v>
      </c>
      <c r="T660" s="21">
        <v>31.0</v>
      </c>
      <c r="U660" s="22">
        <v>125612.94</v>
      </c>
      <c r="V660" s="21">
        <v>3245.0009499999987</v>
      </c>
      <c r="W660" s="13">
        <v>627.0</v>
      </c>
      <c r="X660" s="13">
        <v>8.0</v>
      </c>
      <c r="Y660" s="13">
        <v>10.0</v>
      </c>
      <c r="Z660" s="13">
        <v>10.0</v>
      </c>
      <c r="AA660" s="13">
        <v>2.0</v>
      </c>
      <c r="AB660" s="13">
        <v>1.0</v>
      </c>
      <c r="AC660" s="21">
        <v>0.0</v>
      </c>
      <c r="AD660" s="21">
        <v>0.0</v>
      </c>
      <c r="AE660" s="13">
        <v>0.0</v>
      </c>
      <c r="AF660" s="13">
        <v>0.0</v>
      </c>
      <c r="AG660" s="13">
        <v>0.0</v>
      </c>
      <c r="AH660" s="13" t="b">
        <v>0</v>
      </c>
      <c r="AI660" s="13">
        <v>3.0</v>
      </c>
      <c r="AJ660" s="13" t="s">
        <v>194</v>
      </c>
      <c r="AK660" s="23" t="s">
        <v>1990</v>
      </c>
      <c r="AL660" s="13" t="s">
        <v>528</v>
      </c>
      <c r="AM660" s="18" t="s">
        <v>151</v>
      </c>
    </row>
    <row r="661" ht="14.25" customHeight="1">
      <c r="A661" s="13" t="s">
        <v>1987</v>
      </c>
      <c r="B661" s="14">
        <v>42273.0</v>
      </c>
      <c r="C661" s="15">
        <v>2015.0</v>
      </c>
      <c r="D661" s="15" t="s">
        <v>139</v>
      </c>
      <c r="E661" s="16">
        <v>9.0</v>
      </c>
      <c r="F661" s="13" t="s">
        <v>185</v>
      </c>
      <c r="G661" s="13" t="s">
        <v>186</v>
      </c>
      <c r="H661" s="13" t="s">
        <v>1988</v>
      </c>
      <c r="I661" s="17" t="s">
        <v>107</v>
      </c>
      <c r="J661" s="13" t="s">
        <v>143</v>
      </c>
      <c r="K661" s="13"/>
      <c r="L661" s="13" t="s">
        <v>144</v>
      </c>
      <c r="M661" s="13" t="s">
        <v>168</v>
      </c>
      <c r="N661" s="13" t="s">
        <v>2</v>
      </c>
      <c r="O661" s="13" t="s">
        <v>1989</v>
      </c>
      <c r="P661" s="18" t="s">
        <v>147</v>
      </c>
      <c r="Q661" s="19">
        <v>1.0</v>
      </c>
      <c r="R661" s="20">
        <v>0.05</v>
      </c>
      <c r="S661" s="21">
        <v>30.0</v>
      </c>
      <c r="T661" s="21">
        <v>30.0</v>
      </c>
      <c r="U661" s="22">
        <v>125612.94</v>
      </c>
      <c r="V661" s="21">
        <v>1884.1941000000002</v>
      </c>
      <c r="W661" s="13">
        <v>627.0</v>
      </c>
      <c r="X661" s="13">
        <v>8.0</v>
      </c>
      <c r="Y661" s="13">
        <v>10.0</v>
      </c>
      <c r="Z661" s="13">
        <v>10.0</v>
      </c>
      <c r="AA661" s="13">
        <v>1.0</v>
      </c>
      <c r="AB661" s="13">
        <v>1.0</v>
      </c>
      <c r="AC661" s="21">
        <v>0.0</v>
      </c>
      <c r="AD661" s="21">
        <v>0.0</v>
      </c>
      <c r="AE661" s="13">
        <v>0.0</v>
      </c>
      <c r="AF661" s="13">
        <v>0.0</v>
      </c>
      <c r="AG661" s="13">
        <v>0.0</v>
      </c>
      <c r="AH661" s="13" t="b">
        <v>0</v>
      </c>
      <c r="AI661" s="13">
        <v>3.0</v>
      </c>
      <c r="AJ661" s="13" t="s">
        <v>194</v>
      </c>
      <c r="AK661" s="23" t="s">
        <v>1990</v>
      </c>
      <c r="AL661" s="13" t="s">
        <v>528</v>
      </c>
      <c r="AM661" s="18" t="s">
        <v>151</v>
      </c>
    </row>
    <row r="662" ht="14.25" customHeight="1">
      <c r="A662" s="13" t="s">
        <v>1991</v>
      </c>
      <c r="B662" s="14">
        <v>42265.0</v>
      </c>
      <c r="C662" s="15">
        <v>2015.0</v>
      </c>
      <c r="D662" s="15" t="s">
        <v>139</v>
      </c>
      <c r="E662" s="16">
        <v>9.0</v>
      </c>
      <c r="F662" s="13" t="s">
        <v>140</v>
      </c>
      <c r="G662" s="13" t="s">
        <v>141</v>
      </c>
      <c r="H662" s="13" t="s">
        <v>1992</v>
      </c>
      <c r="I662" s="17" t="s">
        <v>107</v>
      </c>
      <c r="J662" s="13" t="s">
        <v>1177</v>
      </c>
      <c r="K662" s="13"/>
      <c r="L662" s="13" t="s">
        <v>221</v>
      </c>
      <c r="M662" s="13" t="s">
        <v>193</v>
      </c>
      <c r="N662" s="13" t="s">
        <v>1275</v>
      </c>
      <c r="O662" s="13" t="s">
        <v>1993</v>
      </c>
      <c r="P662" s="18" t="s">
        <v>147</v>
      </c>
      <c r="Q662" s="19">
        <v>1.0</v>
      </c>
      <c r="R662" s="20">
        <v>0.142857142857142</v>
      </c>
      <c r="S662" s="21">
        <v>25.0</v>
      </c>
      <c r="T662" s="21">
        <v>25.0</v>
      </c>
      <c r="U662" s="22">
        <v>120035.0</v>
      </c>
      <c r="V662" s="21">
        <v>4286.96428571426</v>
      </c>
      <c r="W662" s="13">
        <v>634.0</v>
      </c>
      <c r="X662" s="13">
        <v>3.0</v>
      </c>
      <c r="Y662" s="13">
        <v>10.0</v>
      </c>
      <c r="Z662" s="13">
        <v>10.0</v>
      </c>
      <c r="AA662" s="13">
        <v>1.0</v>
      </c>
      <c r="AB662" s="13">
        <v>1.0</v>
      </c>
      <c r="AC662" s="21">
        <v>0.0</v>
      </c>
      <c r="AD662" s="21">
        <v>0.0</v>
      </c>
      <c r="AE662" s="13">
        <v>0.0</v>
      </c>
      <c r="AF662" s="13">
        <v>0.0</v>
      </c>
      <c r="AG662" s="13">
        <v>0.0</v>
      </c>
      <c r="AH662" s="13" t="b">
        <v>0</v>
      </c>
      <c r="AI662" s="13">
        <v>8.0</v>
      </c>
      <c r="AJ662" s="13" t="s">
        <v>194</v>
      </c>
      <c r="AK662" s="23" t="s">
        <v>1994</v>
      </c>
      <c r="AL662" s="13" t="s">
        <v>528</v>
      </c>
      <c r="AM662" s="18" t="s">
        <v>151</v>
      </c>
    </row>
    <row r="663" ht="14.25" customHeight="1">
      <c r="A663" s="13" t="s">
        <v>1995</v>
      </c>
      <c r="B663" s="14">
        <v>42271.0</v>
      </c>
      <c r="C663" s="15">
        <v>2015.0</v>
      </c>
      <c r="D663" s="15" t="s">
        <v>139</v>
      </c>
      <c r="E663" s="16">
        <v>9.0</v>
      </c>
      <c r="F663" s="13" t="s">
        <v>140</v>
      </c>
      <c r="G663" s="13" t="s">
        <v>141</v>
      </c>
      <c r="H663" s="13" t="s">
        <v>1996</v>
      </c>
      <c r="I663" s="17" t="s">
        <v>107</v>
      </c>
      <c r="J663" s="13" t="s">
        <v>160</v>
      </c>
      <c r="K663" s="13" t="s">
        <v>1997</v>
      </c>
      <c r="L663" s="13" t="s">
        <v>161</v>
      </c>
      <c r="M663" s="13" t="s">
        <v>145</v>
      </c>
      <c r="N663" s="13" t="s">
        <v>244</v>
      </c>
      <c r="O663" s="13" t="s">
        <v>1998</v>
      </c>
      <c r="P663" s="18" t="s">
        <v>147</v>
      </c>
      <c r="Q663" s="19">
        <v>3.0</v>
      </c>
      <c r="R663" s="20">
        <v>0.272727272727272</v>
      </c>
      <c r="S663" s="21">
        <v>72.0</v>
      </c>
      <c r="T663" s="21">
        <v>216.0</v>
      </c>
      <c r="U663" s="22">
        <v>16800.0</v>
      </c>
      <c r="V663" s="21">
        <v>9896.727272727247</v>
      </c>
      <c r="W663" s="13">
        <v>0.0</v>
      </c>
      <c r="X663" s="13">
        <v>10.0</v>
      </c>
      <c r="Y663" s="13">
        <v>10.0</v>
      </c>
      <c r="Z663" s="13">
        <v>10.0</v>
      </c>
      <c r="AA663" s="13">
        <v>3.0</v>
      </c>
      <c r="AB663" s="13">
        <v>9.0</v>
      </c>
      <c r="AC663" s="21">
        <v>0.0</v>
      </c>
      <c r="AD663" s="21">
        <v>30.0</v>
      </c>
      <c r="AE663" s="13">
        <v>0.0</v>
      </c>
      <c r="AF663" s="13">
        <v>3.0</v>
      </c>
      <c r="AG663" s="13">
        <v>0.0</v>
      </c>
      <c r="AH663" s="13" t="b">
        <v>0</v>
      </c>
      <c r="AI663" s="13">
        <v>1.0</v>
      </c>
      <c r="AJ663" s="13" t="s">
        <v>194</v>
      </c>
      <c r="AK663" s="23" t="s">
        <v>1999</v>
      </c>
      <c r="AL663" s="13" t="s">
        <v>528</v>
      </c>
      <c r="AM663" s="18" t="s">
        <v>151</v>
      </c>
    </row>
    <row r="664" ht="14.25" customHeight="1">
      <c r="A664" s="13" t="s">
        <v>2000</v>
      </c>
      <c r="B664" s="14">
        <v>42218.0</v>
      </c>
      <c r="C664" s="15">
        <v>2015.0</v>
      </c>
      <c r="D664" s="15" t="s">
        <v>139</v>
      </c>
      <c r="E664" s="16">
        <v>8.0</v>
      </c>
      <c r="F664" s="13" t="s">
        <v>185</v>
      </c>
      <c r="G664" s="13" t="s">
        <v>186</v>
      </c>
      <c r="H664" s="13" t="s">
        <v>2001</v>
      </c>
      <c r="I664" s="17" t="s">
        <v>107</v>
      </c>
      <c r="J664" s="13" t="s">
        <v>243</v>
      </c>
      <c r="K664" s="13"/>
      <c r="L664" s="13" t="s">
        <v>174</v>
      </c>
      <c r="M664" s="13" t="s">
        <v>145</v>
      </c>
      <c r="N664" s="13" t="s">
        <v>14</v>
      </c>
      <c r="O664" s="13" t="s">
        <v>2002</v>
      </c>
      <c r="P664" s="18" t="s">
        <v>147</v>
      </c>
      <c r="Q664" s="19">
        <v>1.0</v>
      </c>
      <c r="R664" s="20">
        <v>0.105263157894736</v>
      </c>
      <c r="S664" s="21">
        <v>31.0</v>
      </c>
      <c r="T664" s="21">
        <v>31.0</v>
      </c>
      <c r="U664" s="22">
        <v>18900.0</v>
      </c>
      <c r="V664" s="21">
        <v>616.7368421052582</v>
      </c>
      <c r="W664" s="13">
        <v>0.0</v>
      </c>
      <c r="X664" s="13">
        <v>7.0</v>
      </c>
      <c r="Y664" s="13">
        <v>1.0</v>
      </c>
      <c r="Z664" s="13">
        <v>0.0</v>
      </c>
      <c r="AA664" s="13">
        <v>2.0</v>
      </c>
      <c r="AB664" s="13">
        <v>1.0</v>
      </c>
      <c r="AC664" s="21">
        <v>0.0</v>
      </c>
      <c r="AD664" s="21">
        <v>20.0</v>
      </c>
      <c r="AE664" s="13">
        <v>0.0</v>
      </c>
      <c r="AF664" s="13">
        <v>2.0</v>
      </c>
      <c r="AG664" s="13">
        <v>0.0</v>
      </c>
      <c r="AH664" s="13" t="b">
        <v>0</v>
      </c>
      <c r="AI664" s="13">
        <v>4.0</v>
      </c>
      <c r="AJ664" s="13" t="s">
        <v>386</v>
      </c>
      <c r="AK664" s="23" t="s">
        <v>2003</v>
      </c>
      <c r="AL664" s="13" t="s">
        <v>150</v>
      </c>
      <c r="AM664" s="18" t="s">
        <v>151</v>
      </c>
    </row>
    <row r="665" ht="14.25" customHeight="1">
      <c r="A665" s="13" t="s">
        <v>2004</v>
      </c>
      <c r="B665" s="14">
        <v>42243.0</v>
      </c>
      <c r="C665" s="15">
        <v>2015.0</v>
      </c>
      <c r="D665" s="15" t="s">
        <v>139</v>
      </c>
      <c r="E665" s="16">
        <v>8.0</v>
      </c>
      <c r="F665" s="13" t="s">
        <v>185</v>
      </c>
      <c r="G665" s="13" t="s">
        <v>186</v>
      </c>
      <c r="H665" s="13" t="s">
        <v>2005</v>
      </c>
      <c r="I665" s="17" t="s">
        <v>107</v>
      </c>
      <c r="J665" s="13" t="s">
        <v>456</v>
      </c>
      <c r="K665" s="13"/>
      <c r="L665" s="13" t="s">
        <v>174</v>
      </c>
      <c r="M665" s="13" t="s">
        <v>145</v>
      </c>
      <c r="N665" s="13" t="s">
        <v>14</v>
      </c>
      <c r="O665" s="13" t="s">
        <v>2006</v>
      </c>
      <c r="P665" s="18" t="s">
        <v>147</v>
      </c>
      <c r="Q665" s="19">
        <v>3.0</v>
      </c>
      <c r="R665" s="20">
        <v>0.8</v>
      </c>
      <c r="S665" s="21">
        <v>71.0</v>
      </c>
      <c r="T665" s="21">
        <v>213.0</v>
      </c>
      <c r="U665" s="22">
        <v>18900.0</v>
      </c>
      <c r="V665" s="21">
        <v>32205.6</v>
      </c>
      <c r="W665" s="13">
        <v>0.0</v>
      </c>
      <c r="X665" s="13">
        <v>7.0</v>
      </c>
      <c r="Y665" s="13">
        <v>10.0</v>
      </c>
      <c r="Z665" s="13">
        <v>0.0</v>
      </c>
      <c r="AA665" s="13">
        <v>4.0</v>
      </c>
      <c r="AB665" s="13">
        <v>10.0</v>
      </c>
      <c r="AC665" s="21">
        <v>10.0</v>
      </c>
      <c r="AD665" s="21">
        <v>30.0</v>
      </c>
      <c r="AE665" s="13">
        <v>0.0</v>
      </c>
      <c r="AF665" s="13">
        <v>4.0</v>
      </c>
      <c r="AG665" s="13">
        <v>0.0</v>
      </c>
      <c r="AH665" s="13" t="b">
        <v>1</v>
      </c>
      <c r="AI665" s="13">
        <v>4.0</v>
      </c>
      <c r="AJ665" s="13" t="s">
        <v>390</v>
      </c>
      <c r="AK665" s="23" t="s">
        <v>2007</v>
      </c>
      <c r="AL665" s="13" t="s">
        <v>150</v>
      </c>
      <c r="AM665" s="18" t="s">
        <v>151</v>
      </c>
    </row>
    <row r="666" ht="14.25" customHeight="1">
      <c r="A666" s="13" t="s">
        <v>2008</v>
      </c>
      <c r="B666" s="14">
        <v>42272.0</v>
      </c>
      <c r="C666" s="15">
        <v>2015.0</v>
      </c>
      <c r="D666" s="15" t="s">
        <v>139</v>
      </c>
      <c r="E666" s="16">
        <v>9.0</v>
      </c>
      <c r="F666" s="13" t="s">
        <v>140</v>
      </c>
      <c r="G666" s="13" t="s">
        <v>141</v>
      </c>
      <c r="H666" s="13" t="s">
        <v>2009</v>
      </c>
      <c r="I666" s="17" t="s">
        <v>107</v>
      </c>
      <c r="J666" s="13" t="s">
        <v>555</v>
      </c>
      <c r="K666" s="13" t="s">
        <v>787</v>
      </c>
      <c r="L666" s="13" t="s">
        <v>192</v>
      </c>
      <c r="M666" s="13" t="s">
        <v>145</v>
      </c>
      <c r="N666" s="13" t="s">
        <v>199</v>
      </c>
      <c r="O666" s="13" t="s">
        <v>2010</v>
      </c>
      <c r="P666" s="18" t="s">
        <v>147</v>
      </c>
      <c r="Q666" s="19">
        <v>3.0</v>
      </c>
      <c r="R666" s="20">
        <v>1.0</v>
      </c>
      <c r="S666" s="21">
        <v>62.0</v>
      </c>
      <c r="T666" s="21">
        <v>186.0</v>
      </c>
      <c r="U666" s="22">
        <v>12600.0</v>
      </c>
      <c r="V666" s="21">
        <v>23436.0</v>
      </c>
      <c r="W666" s="13">
        <v>0.0</v>
      </c>
      <c r="X666" s="13">
        <v>10.0</v>
      </c>
      <c r="Y666" s="13">
        <v>10.0</v>
      </c>
      <c r="Z666" s="13">
        <v>10.0</v>
      </c>
      <c r="AA666" s="13">
        <v>2.0</v>
      </c>
      <c r="AB666" s="13">
        <v>10.0</v>
      </c>
      <c r="AC666" s="21">
        <v>10.0</v>
      </c>
      <c r="AD666" s="21">
        <v>10.0</v>
      </c>
      <c r="AE666" s="13">
        <v>0.0</v>
      </c>
      <c r="AF666" s="13">
        <v>1.0</v>
      </c>
      <c r="AG666" s="13">
        <v>0.0</v>
      </c>
      <c r="AH666" s="13" t="b">
        <v>1</v>
      </c>
      <c r="AI666" s="13">
        <v>1.0</v>
      </c>
      <c r="AJ666" s="13" t="s">
        <v>169</v>
      </c>
      <c r="AK666" s="23" t="s">
        <v>2011</v>
      </c>
      <c r="AL666" s="13" t="s">
        <v>528</v>
      </c>
      <c r="AM666" s="18" t="s">
        <v>151</v>
      </c>
    </row>
    <row r="667" ht="14.25" customHeight="1">
      <c r="A667" s="13" t="s">
        <v>2012</v>
      </c>
      <c r="B667" s="14">
        <v>42219.0</v>
      </c>
      <c r="C667" s="15">
        <v>2015.0</v>
      </c>
      <c r="D667" s="15" t="s">
        <v>139</v>
      </c>
      <c r="E667" s="16">
        <v>8.0</v>
      </c>
      <c r="F667" s="13" t="s">
        <v>153</v>
      </c>
      <c r="G667" s="13" t="s">
        <v>154</v>
      </c>
      <c r="H667" s="13" t="s">
        <v>2013</v>
      </c>
      <c r="I667" s="17" t="s">
        <v>107</v>
      </c>
      <c r="J667" s="13" t="s">
        <v>143</v>
      </c>
      <c r="K667" s="13"/>
      <c r="L667" s="13" t="s">
        <v>144</v>
      </c>
      <c r="M667" s="13" t="s">
        <v>193</v>
      </c>
      <c r="N667" s="13" t="s">
        <v>22</v>
      </c>
      <c r="O667" s="13" t="s">
        <v>2014</v>
      </c>
      <c r="P667" s="18" t="s">
        <v>147</v>
      </c>
      <c r="Q667" s="19">
        <v>1.0</v>
      </c>
      <c r="R667" s="20">
        <v>0.333333333333333</v>
      </c>
      <c r="S667" s="21">
        <v>23.0</v>
      </c>
      <c r="T667" s="21">
        <v>23.0</v>
      </c>
      <c r="U667" s="22">
        <v>246648.19</v>
      </c>
      <c r="V667" s="21">
        <v>18909.694566666647</v>
      </c>
      <c r="W667" s="13">
        <v>1453.0</v>
      </c>
      <c r="X667" s="13">
        <v>1.0</v>
      </c>
      <c r="Y667" s="13">
        <v>10.0</v>
      </c>
      <c r="Z667" s="13">
        <v>10.0</v>
      </c>
      <c r="AA667" s="13">
        <v>1.0</v>
      </c>
      <c r="AB667" s="13">
        <v>1.0</v>
      </c>
      <c r="AC667" s="21">
        <v>0.0</v>
      </c>
      <c r="AD667" s="21">
        <v>0.0</v>
      </c>
      <c r="AE667" s="13">
        <v>0.0</v>
      </c>
      <c r="AF667" s="13">
        <v>0.0</v>
      </c>
      <c r="AG667" s="13">
        <v>0.0</v>
      </c>
      <c r="AH667" s="13" t="b">
        <v>0</v>
      </c>
      <c r="AI667" s="13">
        <v>51.0</v>
      </c>
      <c r="AJ667" s="13" t="s">
        <v>169</v>
      </c>
      <c r="AK667" s="23" t="s">
        <v>2015</v>
      </c>
      <c r="AL667" s="13" t="s">
        <v>150</v>
      </c>
      <c r="AM667" s="18" t="s">
        <v>151</v>
      </c>
    </row>
    <row r="668" ht="14.25" customHeight="1">
      <c r="A668" s="13" t="s">
        <v>2016</v>
      </c>
      <c r="B668" s="24">
        <v>42253.0</v>
      </c>
      <c r="C668" s="15">
        <v>2015.0</v>
      </c>
      <c r="D668" s="15" t="s">
        <v>139</v>
      </c>
      <c r="E668" s="16">
        <v>9.0</v>
      </c>
      <c r="F668" s="13" t="s">
        <v>185</v>
      </c>
      <c r="G668" s="13" t="s">
        <v>186</v>
      </c>
      <c r="H668" s="25" t="s">
        <v>2017</v>
      </c>
      <c r="I668" s="17" t="s">
        <v>107</v>
      </c>
      <c r="J668" s="13" t="s">
        <v>1228</v>
      </c>
      <c r="K668" s="13" t="s">
        <v>1658</v>
      </c>
      <c r="L668" s="13" t="s">
        <v>174</v>
      </c>
      <c r="M668" s="13" t="s">
        <v>145</v>
      </c>
      <c r="N668" s="13" t="s">
        <v>54</v>
      </c>
      <c r="O668" s="13" t="s">
        <v>2018</v>
      </c>
      <c r="P668" s="18" t="s">
        <v>147</v>
      </c>
      <c r="Q668" s="19">
        <v>3.0</v>
      </c>
      <c r="R668" s="20">
        <v>1.0</v>
      </c>
      <c r="S668" s="21">
        <v>75.0</v>
      </c>
      <c r="T668" s="21">
        <v>225.0</v>
      </c>
      <c r="U668" s="22">
        <v>14000.0</v>
      </c>
      <c r="V668" s="21">
        <v>31500.0</v>
      </c>
      <c r="W668" s="13">
        <v>0.0</v>
      </c>
      <c r="X668" s="13">
        <v>3.0</v>
      </c>
      <c r="Y668" s="13">
        <v>10.0</v>
      </c>
      <c r="Z668" s="13">
        <v>10.0</v>
      </c>
      <c r="AA668" s="13">
        <v>3.0</v>
      </c>
      <c r="AB668" s="13">
        <v>9.0</v>
      </c>
      <c r="AC668" s="21">
        <v>10.0</v>
      </c>
      <c r="AD668" s="21">
        <v>30.0</v>
      </c>
      <c r="AE668" s="13">
        <v>0.0</v>
      </c>
      <c r="AF668" s="13">
        <v>5.0</v>
      </c>
      <c r="AG668" s="13">
        <v>0.0</v>
      </c>
      <c r="AH668" s="13" t="b">
        <v>1</v>
      </c>
      <c r="AI668" s="13">
        <v>8.0</v>
      </c>
      <c r="AJ668" s="13" t="s">
        <v>169</v>
      </c>
      <c r="AK668" s="23" t="s">
        <v>2019</v>
      </c>
      <c r="AL668" s="13" t="s">
        <v>528</v>
      </c>
      <c r="AM668" s="18" t="s">
        <v>151</v>
      </c>
    </row>
    <row r="669" ht="14.25" customHeight="1">
      <c r="A669" s="13" t="s">
        <v>2020</v>
      </c>
      <c r="B669" s="14">
        <v>42253.0</v>
      </c>
      <c r="C669" s="15">
        <v>2015.0</v>
      </c>
      <c r="D669" s="15" t="s">
        <v>139</v>
      </c>
      <c r="E669" s="16">
        <v>9.0</v>
      </c>
      <c r="F669" s="13" t="s">
        <v>185</v>
      </c>
      <c r="G669" s="13" t="s">
        <v>186</v>
      </c>
      <c r="H669" s="13" t="s">
        <v>2021</v>
      </c>
      <c r="I669" s="17" t="s">
        <v>107</v>
      </c>
      <c r="J669" s="13" t="s">
        <v>1228</v>
      </c>
      <c r="K669" s="13" t="s">
        <v>1658</v>
      </c>
      <c r="L669" s="13" t="s">
        <v>192</v>
      </c>
      <c r="M669" s="13" t="s">
        <v>145</v>
      </c>
      <c r="N669" s="13" t="s">
        <v>54</v>
      </c>
      <c r="O669" s="13" t="s">
        <v>2018</v>
      </c>
      <c r="P669" s="18" t="s">
        <v>147</v>
      </c>
      <c r="Q669" s="19">
        <v>3.0</v>
      </c>
      <c r="R669" s="20">
        <v>0.363636363636363</v>
      </c>
      <c r="S669" s="21">
        <v>53.0</v>
      </c>
      <c r="T669" s="21">
        <v>159.0</v>
      </c>
      <c r="U669" s="22">
        <v>14000.0</v>
      </c>
      <c r="V669" s="21">
        <v>8094.54545454544</v>
      </c>
      <c r="W669" s="13">
        <v>0.0</v>
      </c>
      <c r="X669" s="13">
        <v>3.0</v>
      </c>
      <c r="Y669" s="13">
        <v>10.0</v>
      </c>
      <c r="Z669" s="13">
        <v>6.0</v>
      </c>
      <c r="AA669" s="13">
        <v>4.0</v>
      </c>
      <c r="AB669" s="13">
        <v>10.0</v>
      </c>
      <c r="AC669" s="21">
        <v>10.0</v>
      </c>
      <c r="AD669" s="21">
        <v>10.0</v>
      </c>
      <c r="AE669" s="13">
        <v>0.0</v>
      </c>
      <c r="AF669" s="13">
        <v>1.0</v>
      </c>
      <c r="AG669" s="13">
        <v>0.0</v>
      </c>
      <c r="AH669" s="13" t="b">
        <v>1</v>
      </c>
      <c r="AI669" s="13">
        <v>8.0</v>
      </c>
      <c r="AJ669" s="13" t="s">
        <v>194</v>
      </c>
      <c r="AK669" s="23" t="s">
        <v>2022</v>
      </c>
      <c r="AL669" s="13" t="s">
        <v>528</v>
      </c>
      <c r="AM669" s="18" t="s">
        <v>151</v>
      </c>
    </row>
    <row r="670" ht="14.25" customHeight="1">
      <c r="A670" s="13" t="s">
        <v>2023</v>
      </c>
      <c r="B670" s="14">
        <v>42254.0</v>
      </c>
      <c r="C670" s="15">
        <v>2015.0</v>
      </c>
      <c r="D670" s="15" t="s">
        <v>139</v>
      </c>
      <c r="E670" s="16">
        <v>9.0</v>
      </c>
      <c r="F670" s="13" t="s">
        <v>185</v>
      </c>
      <c r="G670" s="13" t="s">
        <v>186</v>
      </c>
      <c r="H670" s="13" t="s">
        <v>2024</v>
      </c>
      <c r="I670" s="17" t="s">
        <v>107</v>
      </c>
      <c r="J670" s="13" t="s">
        <v>198</v>
      </c>
      <c r="K670" s="13" t="s">
        <v>1708</v>
      </c>
      <c r="L670" s="13" t="s">
        <v>192</v>
      </c>
      <c r="M670" s="13" t="s">
        <v>168</v>
      </c>
      <c r="N670" s="13" t="s">
        <v>53</v>
      </c>
      <c r="O670" s="13" t="s">
        <v>2018</v>
      </c>
      <c r="P670" s="18" t="s">
        <v>147</v>
      </c>
      <c r="Q670" s="19">
        <v>3.0</v>
      </c>
      <c r="R670" s="20">
        <v>0.363636363636363</v>
      </c>
      <c r="S670" s="21">
        <v>75.0</v>
      </c>
      <c r="T670" s="21">
        <v>225.0</v>
      </c>
      <c r="U670" s="22">
        <v>113626.8</v>
      </c>
      <c r="V670" s="21">
        <v>92967.38181818166</v>
      </c>
      <c r="W670" s="13">
        <v>501.0</v>
      </c>
      <c r="X670" s="13">
        <v>1.0</v>
      </c>
      <c r="Y670" s="13">
        <v>10.0</v>
      </c>
      <c r="Z670" s="13">
        <v>10.0</v>
      </c>
      <c r="AA670" s="13">
        <v>4.0</v>
      </c>
      <c r="AB670" s="13">
        <v>10.0</v>
      </c>
      <c r="AC670" s="21">
        <v>10.0</v>
      </c>
      <c r="AD670" s="21">
        <v>30.0</v>
      </c>
      <c r="AE670" s="13">
        <v>0.0</v>
      </c>
      <c r="AF670" s="13">
        <v>3.0</v>
      </c>
      <c r="AG670" s="13">
        <v>0.0</v>
      </c>
      <c r="AH670" s="13" t="b">
        <v>1</v>
      </c>
      <c r="AI670" s="13">
        <v>10.0</v>
      </c>
      <c r="AJ670" s="13" t="s">
        <v>194</v>
      </c>
      <c r="AK670" s="23" t="s">
        <v>2025</v>
      </c>
      <c r="AL670" s="13" t="s">
        <v>528</v>
      </c>
      <c r="AM670" s="18" t="s">
        <v>151</v>
      </c>
    </row>
    <row r="671" ht="14.25" customHeight="1">
      <c r="A671" s="13" t="s">
        <v>2026</v>
      </c>
      <c r="B671" s="14">
        <v>42278.0</v>
      </c>
      <c r="C671" s="15">
        <v>2015.0</v>
      </c>
      <c r="D671" s="15" t="s">
        <v>2027</v>
      </c>
      <c r="E671" s="16">
        <v>10.0</v>
      </c>
      <c r="F671" s="13" t="s">
        <v>203</v>
      </c>
      <c r="G671" s="13" t="s">
        <v>204</v>
      </c>
      <c r="H671" s="13" t="s">
        <v>2028</v>
      </c>
      <c r="I671" s="17" t="s">
        <v>107</v>
      </c>
      <c r="J671" s="13" t="s">
        <v>251</v>
      </c>
      <c r="K671" s="13" t="s">
        <v>2029</v>
      </c>
      <c r="L671" s="13" t="s">
        <v>161</v>
      </c>
      <c r="M671" s="13" t="s">
        <v>145</v>
      </c>
      <c r="N671" s="13" t="s">
        <v>45</v>
      </c>
      <c r="O671" s="13">
        <v>0.0</v>
      </c>
      <c r="P671" s="18" t="s">
        <v>147</v>
      </c>
      <c r="Q671" s="19">
        <v>3.0</v>
      </c>
      <c r="R671" s="20">
        <v>0.111111111111111</v>
      </c>
      <c r="S671" s="21">
        <v>25.0</v>
      </c>
      <c r="T671" s="21">
        <v>75.0</v>
      </c>
      <c r="U671" s="22">
        <v>16800.0</v>
      </c>
      <c r="V671" s="21">
        <v>1399.9999999999986</v>
      </c>
      <c r="W671" s="13">
        <v>0.0</v>
      </c>
      <c r="X671" s="13">
        <v>6.0</v>
      </c>
      <c r="Y671" s="13">
        <v>1.0</v>
      </c>
      <c r="Z671" s="13">
        <v>6.0</v>
      </c>
      <c r="AA671" s="13">
        <v>1.0</v>
      </c>
      <c r="AB671" s="13">
        <v>1.0</v>
      </c>
      <c r="AC671" s="21">
        <v>0.0</v>
      </c>
      <c r="AD671" s="21">
        <v>10.0</v>
      </c>
      <c r="AE671" s="13">
        <v>0.0</v>
      </c>
      <c r="AF671" s="13">
        <v>1.0</v>
      </c>
      <c r="AG671" s="13">
        <v>0.0</v>
      </c>
      <c r="AH671" s="13" t="b">
        <v>0</v>
      </c>
      <c r="AI671" s="13">
        <v>5.0</v>
      </c>
      <c r="AJ671" s="13" t="s">
        <v>386</v>
      </c>
      <c r="AK671" s="23" t="s">
        <v>2030</v>
      </c>
      <c r="AL671" s="13" t="s">
        <v>528</v>
      </c>
      <c r="AM671" s="18" t="s">
        <v>151</v>
      </c>
    </row>
    <row r="672" ht="14.25" customHeight="1">
      <c r="A672" s="13" t="s">
        <v>2031</v>
      </c>
      <c r="B672" s="14">
        <v>42278.0</v>
      </c>
      <c r="C672" s="15">
        <v>2015.0</v>
      </c>
      <c r="D672" s="15" t="s">
        <v>2027</v>
      </c>
      <c r="E672" s="16">
        <v>10.0</v>
      </c>
      <c r="F672" s="13" t="s">
        <v>140</v>
      </c>
      <c r="G672" s="13" t="s">
        <v>141</v>
      </c>
      <c r="H672" s="13" t="s">
        <v>2032</v>
      </c>
      <c r="I672" s="17" t="s">
        <v>107</v>
      </c>
      <c r="J672" s="13" t="s">
        <v>143</v>
      </c>
      <c r="K672" s="13"/>
      <c r="L672" s="13" t="s">
        <v>144</v>
      </c>
      <c r="M672" s="13" t="s">
        <v>145</v>
      </c>
      <c r="N672" s="13" t="s">
        <v>146</v>
      </c>
      <c r="O672" s="13">
        <v>0.0</v>
      </c>
      <c r="P672" s="18" t="s">
        <v>147</v>
      </c>
      <c r="Q672" s="19">
        <v>1.0</v>
      </c>
      <c r="R672" s="20">
        <v>0.666666666666666</v>
      </c>
      <c r="S672" s="21">
        <v>34.0</v>
      </c>
      <c r="T672" s="21">
        <v>34.0</v>
      </c>
      <c r="U672" s="22">
        <v>4900.0</v>
      </c>
      <c r="V672" s="21">
        <v>1110.6666666666656</v>
      </c>
      <c r="W672" s="13">
        <v>0.0</v>
      </c>
      <c r="X672" s="13">
        <v>10.0</v>
      </c>
      <c r="Y672" s="13">
        <v>9.0</v>
      </c>
      <c r="Z672" s="13">
        <v>10.0</v>
      </c>
      <c r="AA672" s="13">
        <v>4.0</v>
      </c>
      <c r="AB672" s="13">
        <v>1.0</v>
      </c>
      <c r="AC672" s="21">
        <v>0.0</v>
      </c>
      <c r="AD672" s="21">
        <v>0.0</v>
      </c>
      <c r="AE672" s="13">
        <v>0.0</v>
      </c>
      <c r="AF672" s="13">
        <v>0.0</v>
      </c>
      <c r="AG672" s="13">
        <v>0.0</v>
      </c>
      <c r="AH672" s="13" t="b">
        <v>0</v>
      </c>
      <c r="AI672" s="13">
        <v>1.0</v>
      </c>
      <c r="AJ672" s="13" t="s">
        <v>148</v>
      </c>
      <c r="AK672" s="23" t="s">
        <v>2033</v>
      </c>
      <c r="AL672" s="13" t="s">
        <v>528</v>
      </c>
      <c r="AM672" s="18" t="s">
        <v>151</v>
      </c>
    </row>
    <row r="673" ht="14.25" customHeight="1">
      <c r="A673" s="13" t="s">
        <v>2034</v>
      </c>
      <c r="B673" s="14">
        <v>42278.0</v>
      </c>
      <c r="C673" s="15">
        <v>2015.0</v>
      </c>
      <c r="D673" s="15" t="s">
        <v>2027</v>
      </c>
      <c r="E673" s="16">
        <v>10.0</v>
      </c>
      <c r="F673" s="13" t="s">
        <v>140</v>
      </c>
      <c r="G673" s="13" t="s">
        <v>141</v>
      </c>
      <c r="H673" s="13" t="s">
        <v>934</v>
      </c>
      <c r="I673" s="17" t="s">
        <v>107</v>
      </c>
      <c r="J673" s="13" t="s">
        <v>206</v>
      </c>
      <c r="K673" s="13" t="s">
        <v>2035</v>
      </c>
      <c r="L673" s="13" t="s">
        <v>174</v>
      </c>
      <c r="M673" s="13" t="s">
        <v>168</v>
      </c>
      <c r="N673" s="13" t="s">
        <v>47</v>
      </c>
      <c r="O673" s="13">
        <v>0.0</v>
      </c>
      <c r="P673" s="18" t="s">
        <v>147</v>
      </c>
      <c r="Q673" s="19">
        <v>1.0</v>
      </c>
      <c r="R673" s="20">
        <v>0.117647058823529</v>
      </c>
      <c r="S673" s="21">
        <v>29.0</v>
      </c>
      <c r="T673" s="21">
        <v>29.0</v>
      </c>
      <c r="U673" s="22">
        <v>36061.2</v>
      </c>
      <c r="V673" s="21">
        <v>1230.3232941176427</v>
      </c>
      <c r="W673" s="13">
        <v>324.0</v>
      </c>
      <c r="X673" s="13">
        <v>1.0</v>
      </c>
      <c r="Y673" s="13">
        <v>8.0</v>
      </c>
      <c r="Z673" s="13">
        <v>0.0</v>
      </c>
      <c r="AA673" s="13">
        <v>2.0</v>
      </c>
      <c r="AB673" s="13">
        <v>8.0</v>
      </c>
      <c r="AC673" s="21">
        <v>0.0</v>
      </c>
      <c r="AD673" s="21">
        <v>10.0</v>
      </c>
      <c r="AE673" s="13">
        <v>0.0</v>
      </c>
      <c r="AF673" s="13">
        <v>1.0</v>
      </c>
      <c r="AG673" s="13">
        <v>0.0</v>
      </c>
      <c r="AH673" s="13" t="b">
        <v>0</v>
      </c>
      <c r="AI673" s="13">
        <v>14.0</v>
      </c>
      <c r="AJ673" s="13" t="s">
        <v>437</v>
      </c>
      <c r="AK673" s="23" t="s">
        <v>2036</v>
      </c>
      <c r="AL673" s="13" t="s">
        <v>528</v>
      </c>
      <c r="AM673" s="18" t="s">
        <v>151</v>
      </c>
    </row>
    <row r="674" ht="14.25" customHeight="1">
      <c r="A674" s="13" t="s">
        <v>2037</v>
      </c>
      <c r="B674" s="14">
        <v>42278.0</v>
      </c>
      <c r="C674" s="15">
        <v>2015.0</v>
      </c>
      <c r="D674" s="15" t="s">
        <v>2027</v>
      </c>
      <c r="E674" s="16">
        <v>10.0</v>
      </c>
      <c r="F674" s="13" t="s">
        <v>140</v>
      </c>
      <c r="G674" s="13" t="s">
        <v>141</v>
      </c>
      <c r="H674" s="13" t="s">
        <v>2038</v>
      </c>
      <c r="I674" s="17" t="s">
        <v>107</v>
      </c>
      <c r="J674" s="13" t="s">
        <v>143</v>
      </c>
      <c r="K674" s="13"/>
      <c r="L674" s="13" t="s">
        <v>144</v>
      </c>
      <c r="M674" s="13" t="s">
        <v>145</v>
      </c>
      <c r="N674" s="13" t="s">
        <v>146</v>
      </c>
      <c r="O674" s="13">
        <v>0.0</v>
      </c>
      <c r="P674" s="18" t="s">
        <v>147</v>
      </c>
      <c r="Q674" s="19">
        <v>1.0</v>
      </c>
      <c r="R674" s="20">
        <v>0.5</v>
      </c>
      <c r="S674" s="21">
        <v>32.0</v>
      </c>
      <c r="T674" s="21">
        <v>32.0</v>
      </c>
      <c r="U674" s="22">
        <v>4900.0</v>
      </c>
      <c r="V674" s="21">
        <v>784.0</v>
      </c>
      <c r="W674" s="13">
        <v>0.0</v>
      </c>
      <c r="X674" s="13">
        <v>10.0</v>
      </c>
      <c r="Y674" s="13">
        <v>9.0</v>
      </c>
      <c r="Z674" s="13">
        <v>10.0</v>
      </c>
      <c r="AA674" s="13">
        <v>2.0</v>
      </c>
      <c r="AB674" s="13">
        <v>1.0</v>
      </c>
      <c r="AC674" s="21">
        <v>0.0</v>
      </c>
      <c r="AD674" s="21">
        <v>0.0</v>
      </c>
      <c r="AE674" s="13">
        <v>0.0</v>
      </c>
      <c r="AF674" s="13">
        <v>0.0</v>
      </c>
      <c r="AG674" s="13">
        <v>0.0</v>
      </c>
      <c r="AH674" s="13" t="b">
        <v>0</v>
      </c>
      <c r="AI674" s="13">
        <v>1.0</v>
      </c>
      <c r="AJ674" s="13" t="s">
        <v>148</v>
      </c>
      <c r="AK674" s="23" t="s">
        <v>2039</v>
      </c>
      <c r="AL674" s="13" t="s">
        <v>528</v>
      </c>
      <c r="AM674" s="18" t="s">
        <v>151</v>
      </c>
    </row>
    <row r="675" ht="14.25" customHeight="1">
      <c r="A675" s="13" t="s">
        <v>2026</v>
      </c>
      <c r="B675" s="14">
        <v>42278.0</v>
      </c>
      <c r="C675" s="15">
        <v>2015.0</v>
      </c>
      <c r="D675" s="15" t="s">
        <v>2027</v>
      </c>
      <c r="E675" s="16">
        <v>10.0</v>
      </c>
      <c r="F675" s="13" t="s">
        <v>185</v>
      </c>
      <c r="G675" s="13" t="s">
        <v>186</v>
      </c>
      <c r="H675" s="13" t="s">
        <v>2028</v>
      </c>
      <c r="I675" s="17" t="s">
        <v>107</v>
      </c>
      <c r="J675" s="13" t="s">
        <v>206</v>
      </c>
      <c r="K675" s="13" t="s">
        <v>2040</v>
      </c>
      <c r="L675" s="13" t="s">
        <v>192</v>
      </c>
      <c r="M675" s="13" t="s">
        <v>145</v>
      </c>
      <c r="N675" s="13" t="s">
        <v>45</v>
      </c>
      <c r="O675" s="13">
        <v>0.0</v>
      </c>
      <c r="P675" s="18" t="s">
        <v>147</v>
      </c>
      <c r="Q675" s="19">
        <v>1.0</v>
      </c>
      <c r="R675" s="20">
        <v>0.111111111111111</v>
      </c>
      <c r="S675" s="21">
        <v>15.0</v>
      </c>
      <c r="T675" s="21">
        <v>15.0</v>
      </c>
      <c r="U675" s="22">
        <v>16800.0</v>
      </c>
      <c r="V675" s="21">
        <v>279.9999999999997</v>
      </c>
      <c r="W675" s="13">
        <v>0.0</v>
      </c>
      <c r="X675" s="13">
        <v>6.0</v>
      </c>
      <c r="Y675" s="13">
        <v>1.0</v>
      </c>
      <c r="Z675" s="13">
        <v>6.0</v>
      </c>
      <c r="AA675" s="13">
        <v>1.0</v>
      </c>
      <c r="AB675" s="13">
        <v>1.0</v>
      </c>
      <c r="AC675" s="21">
        <v>0.0</v>
      </c>
      <c r="AD675" s="21">
        <v>0.0</v>
      </c>
      <c r="AE675" s="13">
        <v>0.0</v>
      </c>
      <c r="AF675" s="13">
        <v>0.0</v>
      </c>
      <c r="AG675" s="13">
        <v>0.0</v>
      </c>
      <c r="AH675" s="13" t="b">
        <v>0</v>
      </c>
      <c r="AI675" s="13">
        <v>5.0</v>
      </c>
      <c r="AJ675" s="13" t="s">
        <v>386</v>
      </c>
      <c r="AK675" s="23" t="s">
        <v>2030</v>
      </c>
      <c r="AL675" s="13" t="s">
        <v>528</v>
      </c>
      <c r="AM675" s="18" t="s">
        <v>151</v>
      </c>
    </row>
    <row r="676" ht="14.25" customHeight="1">
      <c r="A676" s="13" t="s">
        <v>2041</v>
      </c>
      <c r="B676" s="14">
        <v>42278.0</v>
      </c>
      <c r="C676" s="15">
        <v>2015.0</v>
      </c>
      <c r="D676" s="15" t="s">
        <v>2027</v>
      </c>
      <c r="E676" s="16">
        <v>10.0</v>
      </c>
      <c r="F676" s="13" t="s">
        <v>185</v>
      </c>
      <c r="G676" s="13" t="s">
        <v>186</v>
      </c>
      <c r="H676" s="13" t="s">
        <v>2042</v>
      </c>
      <c r="I676" s="17" t="s">
        <v>107</v>
      </c>
      <c r="J676" s="13" t="s">
        <v>416</v>
      </c>
      <c r="K676" s="13" t="s">
        <v>2043</v>
      </c>
      <c r="L676" s="13" t="s">
        <v>174</v>
      </c>
      <c r="M676" s="13" t="s">
        <v>145</v>
      </c>
      <c r="N676" s="13" t="s">
        <v>54</v>
      </c>
      <c r="O676" s="13">
        <v>0.0</v>
      </c>
      <c r="P676" s="18" t="s">
        <v>147</v>
      </c>
      <c r="Q676" s="19">
        <v>1.0</v>
      </c>
      <c r="R676" s="20">
        <v>0.0833333333333333</v>
      </c>
      <c r="S676" s="21">
        <v>23.0</v>
      </c>
      <c r="T676" s="21">
        <v>23.0</v>
      </c>
      <c r="U676" s="22">
        <v>14000.0</v>
      </c>
      <c r="V676" s="21">
        <v>268.33333333333326</v>
      </c>
      <c r="W676" s="13">
        <v>0.0</v>
      </c>
      <c r="X676" s="13">
        <v>3.0</v>
      </c>
      <c r="Y676" s="13">
        <v>8.0</v>
      </c>
      <c r="Z676" s="13">
        <v>0.0</v>
      </c>
      <c r="AA676" s="13">
        <v>1.0</v>
      </c>
      <c r="AB676" s="13">
        <v>1.0</v>
      </c>
      <c r="AC676" s="21">
        <v>0.0</v>
      </c>
      <c r="AD676" s="21">
        <v>10.0</v>
      </c>
      <c r="AE676" s="13">
        <v>0.0</v>
      </c>
      <c r="AF676" s="13">
        <v>1.0</v>
      </c>
      <c r="AG676" s="13">
        <v>0.0</v>
      </c>
      <c r="AH676" s="13" t="b">
        <v>0</v>
      </c>
      <c r="AI676" s="13">
        <v>8.0</v>
      </c>
      <c r="AJ676" s="13" t="s">
        <v>942</v>
      </c>
      <c r="AK676" s="23" t="s">
        <v>2044</v>
      </c>
      <c r="AL676" s="13" t="s">
        <v>528</v>
      </c>
      <c r="AM676" s="18" t="s">
        <v>151</v>
      </c>
    </row>
    <row r="677" ht="14.25" customHeight="1">
      <c r="A677" s="13" t="s">
        <v>2045</v>
      </c>
      <c r="B677" s="14">
        <v>42278.0</v>
      </c>
      <c r="C677" s="15">
        <v>2015.0</v>
      </c>
      <c r="D677" s="15" t="s">
        <v>2027</v>
      </c>
      <c r="E677" s="16">
        <v>10.0</v>
      </c>
      <c r="F677" s="13" t="s">
        <v>203</v>
      </c>
      <c r="G677" s="13" t="s">
        <v>204</v>
      </c>
      <c r="H677" s="13" t="s">
        <v>2046</v>
      </c>
      <c r="I677" s="17" t="s">
        <v>107</v>
      </c>
      <c r="J677" s="13" t="s">
        <v>191</v>
      </c>
      <c r="K677" s="13" t="s">
        <v>2047</v>
      </c>
      <c r="L677" s="13" t="s">
        <v>192</v>
      </c>
      <c r="M677" s="13" t="s">
        <v>168</v>
      </c>
      <c r="N677" s="13" t="s">
        <v>557</v>
      </c>
      <c r="O677" s="13" t="s">
        <v>2048</v>
      </c>
      <c r="P677" s="18" t="s">
        <v>147</v>
      </c>
      <c r="Q677" s="19">
        <v>1.0</v>
      </c>
      <c r="R677" s="20">
        <v>0.142857142857142</v>
      </c>
      <c r="S677" s="21">
        <v>34.0</v>
      </c>
      <c r="T677" s="21">
        <v>34.0</v>
      </c>
      <c r="U677" s="22">
        <v>56202.85</v>
      </c>
      <c r="V677" s="21">
        <v>2729.852714285698</v>
      </c>
      <c r="W677" s="13">
        <v>479.0</v>
      </c>
      <c r="X677" s="13">
        <v>3.0</v>
      </c>
      <c r="Y677" s="13">
        <v>10.0</v>
      </c>
      <c r="Z677" s="13">
        <v>10.0</v>
      </c>
      <c r="AA677" s="13">
        <v>2.0</v>
      </c>
      <c r="AB677" s="13">
        <v>9.0</v>
      </c>
      <c r="AC677" s="21">
        <v>0.0</v>
      </c>
      <c r="AD677" s="21">
        <v>0.0</v>
      </c>
      <c r="AE677" s="13">
        <v>0.0</v>
      </c>
      <c r="AF677" s="13">
        <v>0.0</v>
      </c>
      <c r="AG677" s="13">
        <v>0.0</v>
      </c>
      <c r="AH677" s="13" t="b">
        <v>0</v>
      </c>
      <c r="AI677" s="13">
        <v>8.0</v>
      </c>
      <c r="AJ677" s="13" t="s">
        <v>558</v>
      </c>
      <c r="AK677" s="23" t="s">
        <v>2049</v>
      </c>
      <c r="AL677" s="13" t="s">
        <v>528</v>
      </c>
      <c r="AM677" s="18" t="s">
        <v>151</v>
      </c>
    </row>
    <row r="678" ht="14.25" customHeight="1">
      <c r="A678" s="13" t="s">
        <v>2050</v>
      </c>
      <c r="B678" s="14">
        <v>42278.0</v>
      </c>
      <c r="C678" s="15">
        <v>2015.0</v>
      </c>
      <c r="D678" s="15" t="s">
        <v>2027</v>
      </c>
      <c r="E678" s="16">
        <v>10.0</v>
      </c>
      <c r="F678" s="13" t="s">
        <v>203</v>
      </c>
      <c r="G678" s="13" t="s">
        <v>204</v>
      </c>
      <c r="H678" s="13" t="s">
        <v>2051</v>
      </c>
      <c r="I678" s="17" t="s">
        <v>107</v>
      </c>
      <c r="J678" s="13" t="s">
        <v>251</v>
      </c>
      <c r="K678" s="13" t="s">
        <v>1903</v>
      </c>
      <c r="L678" s="13" t="s">
        <v>161</v>
      </c>
      <c r="M678" s="13" t="s">
        <v>145</v>
      </c>
      <c r="N678" s="13" t="s">
        <v>4</v>
      </c>
      <c r="O678" s="13" t="s">
        <v>1</v>
      </c>
      <c r="P678" s="18" t="s">
        <v>147</v>
      </c>
      <c r="Q678" s="19">
        <v>3.0</v>
      </c>
      <c r="R678" s="20">
        <v>1.0</v>
      </c>
      <c r="S678" s="21">
        <v>76.0</v>
      </c>
      <c r="T678" s="21">
        <v>228.0</v>
      </c>
      <c r="U678" s="22">
        <v>22400.0</v>
      </c>
      <c r="V678" s="21">
        <v>51071.99999999999</v>
      </c>
      <c r="W678" s="13">
        <v>0.0</v>
      </c>
      <c r="X678" s="13">
        <v>6.0</v>
      </c>
      <c r="Y678" s="13">
        <v>10.0</v>
      </c>
      <c r="Z678" s="13">
        <v>10.0</v>
      </c>
      <c r="AA678" s="13">
        <v>10.0</v>
      </c>
      <c r="AB678" s="13">
        <v>10.0</v>
      </c>
      <c r="AC678" s="21">
        <v>10.0</v>
      </c>
      <c r="AD678" s="21">
        <v>20.0</v>
      </c>
      <c r="AE678" s="13">
        <v>0.0</v>
      </c>
      <c r="AF678" s="13">
        <v>2.0</v>
      </c>
      <c r="AG678" s="13">
        <v>0.0</v>
      </c>
      <c r="AH678" s="13" t="b">
        <v>1</v>
      </c>
      <c r="AI678" s="13">
        <v>5.0</v>
      </c>
      <c r="AJ678" s="13" t="s">
        <v>169</v>
      </c>
      <c r="AK678" s="23" t="s">
        <v>2052</v>
      </c>
      <c r="AL678" s="13" t="s">
        <v>528</v>
      </c>
      <c r="AM678" s="18" t="s">
        <v>151</v>
      </c>
    </row>
    <row r="679" ht="14.25" customHeight="1">
      <c r="A679" s="13" t="s">
        <v>2053</v>
      </c>
      <c r="B679" s="14">
        <v>42278.0</v>
      </c>
      <c r="C679" s="15">
        <v>2015.0</v>
      </c>
      <c r="D679" s="15" t="s">
        <v>2027</v>
      </c>
      <c r="E679" s="16">
        <v>10.0</v>
      </c>
      <c r="F679" s="13" t="s">
        <v>203</v>
      </c>
      <c r="G679" s="13" t="s">
        <v>204</v>
      </c>
      <c r="H679" s="13" t="s">
        <v>2054</v>
      </c>
      <c r="I679" s="17" t="s">
        <v>107</v>
      </c>
      <c r="J679" s="13" t="s">
        <v>251</v>
      </c>
      <c r="K679" s="13" t="s">
        <v>2055</v>
      </c>
      <c r="L679" s="13" t="s">
        <v>161</v>
      </c>
      <c r="M679" s="13" t="s">
        <v>168</v>
      </c>
      <c r="N679" s="13" t="s">
        <v>1713</v>
      </c>
      <c r="O679" s="13" t="s">
        <v>2056</v>
      </c>
      <c r="P679" s="18" t="s">
        <v>147</v>
      </c>
      <c r="Q679" s="19">
        <v>3.0</v>
      </c>
      <c r="R679" s="20">
        <v>0.4375</v>
      </c>
      <c r="S679" s="21">
        <v>59.0</v>
      </c>
      <c r="T679" s="21">
        <v>177.0</v>
      </c>
      <c r="U679" s="22">
        <v>33113.0</v>
      </c>
      <c r="V679" s="21">
        <v>25641.879375</v>
      </c>
      <c r="W679" s="13">
        <v>438.0</v>
      </c>
      <c r="X679" s="13">
        <v>5.0</v>
      </c>
      <c r="Y679" s="13">
        <v>10.0</v>
      </c>
      <c r="Z679" s="13">
        <v>6.0</v>
      </c>
      <c r="AA679" s="13">
        <v>7.0</v>
      </c>
      <c r="AB679" s="13">
        <v>1.0</v>
      </c>
      <c r="AC679" s="21">
        <v>0.0</v>
      </c>
      <c r="AD679" s="21">
        <v>30.0</v>
      </c>
      <c r="AE679" s="13">
        <v>0.0</v>
      </c>
      <c r="AF679" s="13">
        <v>4.0</v>
      </c>
      <c r="AG679" s="13">
        <v>0.0</v>
      </c>
      <c r="AH679" s="13" t="b">
        <v>0</v>
      </c>
      <c r="AI679" s="13">
        <v>6.0</v>
      </c>
      <c r="AJ679" s="13" t="s">
        <v>194</v>
      </c>
      <c r="AK679" s="23" t="s">
        <v>2057</v>
      </c>
      <c r="AL679" s="13" t="s">
        <v>528</v>
      </c>
      <c r="AM679" s="18" t="s">
        <v>151</v>
      </c>
    </row>
    <row r="680" ht="14.25" customHeight="1">
      <c r="A680" s="13" t="s">
        <v>2058</v>
      </c>
      <c r="B680" s="14">
        <v>42278.0</v>
      </c>
      <c r="C680" s="15">
        <v>2015.0</v>
      </c>
      <c r="D680" s="15" t="s">
        <v>2027</v>
      </c>
      <c r="E680" s="16">
        <v>10.0</v>
      </c>
      <c r="F680" s="13" t="s">
        <v>203</v>
      </c>
      <c r="G680" s="13" t="s">
        <v>204</v>
      </c>
      <c r="H680" s="13" t="s">
        <v>2059</v>
      </c>
      <c r="I680" s="17" t="s">
        <v>107</v>
      </c>
      <c r="J680" s="13" t="s">
        <v>251</v>
      </c>
      <c r="K680" s="13" t="s">
        <v>2029</v>
      </c>
      <c r="L680" s="13" t="s">
        <v>161</v>
      </c>
      <c r="M680" s="13" t="s">
        <v>145</v>
      </c>
      <c r="N680" s="13" t="s">
        <v>4</v>
      </c>
      <c r="O680" s="13" t="s">
        <v>12</v>
      </c>
      <c r="P680" s="18" t="s">
        <v>147</v>
      </c>
      <c r="Q680" s="19">
        <v>3.0</v>
      </c>
      <c r="R680" s="20">
        <v>0.0909090909090909</v>
      </c>
      <c r="S680" s="21">
        <v>43.0</v>
      </c>
      <c r="T680" s="21">
        <v>129.0</v>
      </c>
      <c r="U680" s="22">
        <v>22400.0</v>
      </c>
      <c r="V680" s="21">
        <v>2626.9090909090905</v>
      </c>
      <c r="W680" s="13">
        <v>0.0</v>
      </c>
      <c r="X680" s="13">
        <v>6.0</v>
      </c>
      <c r="Y680" s="13">
        <v>8.0</v>
      </c>
      <c r="Z680" s="13">
        <v>6.0</v>
      </c>
      <c r="AA680" s="13">
        <v>2.0</v>
      </c>
      <c r="AB680" s="13">
        <v>1.0</v>
      </c>
      <c r="AC680" s="21">
        <v>0.0</v>
      </c>
      <c r="AD680" s="21">
        <v>20.0</v>
      </c>
      <c r="AE680" s="13">
        <v>0.0</v>
      </c>
      <c r="AF680" s="13">
        <v>2.0</v>
      </c>
      <c r="AG680" s="13">
        <v>0.0</v>
      </c>
      <c r="AH680" s="13" t="b">
        <v>0</v>
      </c>
      <c r="AI680" s="13">
        <v>5.0</v>
      </c>
      <c r="AJ680" s="13" t="s">
        <v>437</v>
      </c>
      <c r="AK680" s="23" t="s">
        <v>2060</v>
      </c>
      <c r="AL680" s="13" t="s">
        <v>528</v>
      </c>
      <c r="AM680" s="18" t="s">
        <v>151</v>
      </c>
    </row>
    <row r="681" ht="14.25" customHeight="1">
      <c r="A681" s="13" t="s">
        <v>2058</v>
      </c>
      <c r="B681" s="14">
        <v>42278.0</v>
      </c>
      <c r="C681" s="15">
        <v>2015.0</v>
      </c>
      <c r="D681" s="15" t="s">
        <v>2027</v>
      </c>
      <c r="E681" s="16">
        <v>10.0</v>
      </c>
      <c r="F681" s="13" t="s">
        <v>185</v>
      </c>
      <c r="G681" s="13" t="s">
        <v>186</v>
      </c>
      <c r="H681" s="13" t="s">
        <v>2059</v>
      </c>
      <c r="I681" s="17" t="s">
        <v>107</v>
      </c>
      <c r="J681" s="13" t="s">
        <v>251</v>
      </c>
      <c r="K681" s="13" t="s">
        <v>2029</v>
      </c>
      <c r="L681" s="13" t="s">
        <v>192</v>
      </c>
      <c r="M681" s="13" t="s">
        <v>145</v>
      </c>
      <c r="N681" s="13" t="s">
        <v>4</v>
      </c>
      <c r="O681" s="13" t="s">
        <v>12</v>
      </c>
      <c r="P681" s="18" t="s">
        <v>147</v>
      </c>
      <c r="Q681" s="19">
        <v>3.0</v>
      </c>
      <c r="R681" s="20">
        <v>0.0454545454545454</v>
      </c>
      <c r="S681" s="21">
        <v>32.0</v>
      </c>
      <c r="T681" s="21">
        <v>96.0</v>
      </c>
      <c r="U681" s="22">
        <v>22400.0</v>
      </c>
      <c r="V681" s="21">
        <v>977.4545454545442</v>
      </c>
      <c r="W681" s="13">
        <v>0.0</v>
      </c>
      <c r="X681" s="13">
        <v>6.0</v>
      </c>
      <c r="Y681" s="13">
        <v>8.0</v>
      </c>
      <c r="Z681" s="13">
        <v>6.0</v>
      </c>
      <c r="AA681" s="13">
        <v>1.0</v>
      </c>
      <c r="AB681" s="13">
        <v>1.0</v>
      </c>
      <c r="AC681" s="21">
        <v>0.0</v>
      </c>
      <c r="AD681" s="21">
        <v>10.0</v>
      </c>
      <c r="AE681" s="13">
        <v>0.0</v>
      </c>
      <c r="AF681" s="13">
        <v>1.0</v>
      </c>
      <c r="AG681" s="13">
        <v>0.0</v>
      </c>
      <c r="AH681" s="13" t="b">
        <v>0</v>
      </c>
      <c r="AI681" s="13">
        <v>5.0</v>
      </c>
      <c r="AJ681" s="13" t="s">
        <v>437</v>
      </c>
      <c r="AK681" s="23" t="s">
        <v>2060</v>
      </c>
      <c r="AL681" s="13" t="s">
        <v>528</v>
      </c>
      <c r="AM681" s="18" t="s">
        <v>151</v>
      </c>
    </row>
    <row r="682" ht="14.25" customHeight="1">
      <c r="A682" s="13" t="s">
        <v>2061</v>
      </c>
      <c r="B682" s="14">
        <v>42278.0</v>
      </c>
      <c r="C682" s="15">
        <v>2015.0</v>
      </c>
      <c r="D682" s="15" t="s">
        <v>2027</v>
      </c>
      <c r="E682" s="16">
        <v>10.0</v>
      </c>
      <c r="F682" s="13" t="s">
        <v>153</v>
      </c>
      <c r="G682" s="13" t="s">
        <v>154</v>
      </c>
      <c r="H682" s="13" t="s">
        <v>2062</v>
      </c>
      <c r="I682" s="17" t="s">
        <v>107</v>
      </c>
      <c r="J682" s="13" t="s">
        <v>143</v>
      </c>
      <c r="K682" s="13" t="s">
        <v>2063</v>
      </c>
      <c r="L682" s="13" t="s">
        <v>221</v>
      </c>
      <c r="M682" s="13" t="s">
        <v>145</v>
      </c>
      <c r="N682" s="13" t="s">
        <v>225</v>
      </c>
      <c r="O682" s="13" t="s">
        <v>1384</v>
      </c>
      <c r="P682" s="18" t="s">
        <v>147</v>
      </c>
      <c r="Q682" s="19">
        <v>1.0</v>
      </c>
      <c r="R682" s="20">
        <v>0.0714285714285714</v>
      </c>
      <c r="S682" s="21">
        <v>38.0</v>
      </c>
      <c r="T682" s="21">
        <v>38.0</v>
      </c>
      <c r="U682" s="22">
        <v>11200.0</v>
      </c>
      <c r="V682" s="21">
        <v>303.9999999999999</v>
      </c>
      <c r="W682" s="13">
        <v>0.0</v>
      </c>
      <c r="X682" s="13">
        <v>6.0</v>
      </c>
      <c r="Y682" s="13">
        <v>10.0</v>
      </c>
      <c r="Z682" s="13">
        <v>10.0</v>
      </c>
      <c r="AA682" s="13">
        <v>1.0</v>
      </c>
      <c r="AB682" s="13">
        <v>1.0</v>
      </c>
      <c r="AC682" s="21">
        <v>0.0</v>
      </c>
      <c r="AD682" s="21">
        <v>10.0</v>
      </c>
      <c r="AE682" s="13">
        <v>0.0</v>
      </c>
      <c r="AF682" s="13">
        <v>1.0</v>
      </c>
      <c r="AG682" s="13">
        <v>0.0</v>
      </c>
      <c r="AH682" s="13" t="b">
        <v>0</v>
      </c>
      <c r="AI682" s="13">
        <v>5.0</v>
      </c>
      <c r="AJ682" s="13" t="s">
        <v>390</v>
      </c>
      <c r="AK682" s="23" t="s">
        <v>2064</v>
      </c>
      <c r="AL682" s="13" t="s">
        <v>528</v>
      </c>
      <c r="AM682" s="18" t="s">
        <v>151</v>
      </c>
    </row>
    <row r="683" ht="14.25" customHeight="1">
      <c r="A683" s="13" t="s">
        <v>2061</v>
      </c>
      <c r="B683" s="14">
        <v>42278.0</v>
      </c>
      <c r="C683" s="15">
        <v>2015.0</v>
      </c>
      <c r="D683" s="15" t="s">
        <v>2027</v>
      </c>
      <c r="E683" s="16">
        <v>10.0</v>
      </c>
      <c r="F683" s="13" t="s">
        <v>140</v>
      </c>
      <c r="G683" s="13" t="s">
        <v>141</v>
      </c>
      <c r="H683" s="13" t="s">
        <v>2062</v>
      </c>
      <c r="I683" s="17" t="s">
        <v>107</v>
      </c>
      <c r="J683" s="13" t="s">
        <v>143</v>
      </c>
      <c r="K683" s="13" t="s">
        <v>2063</v>
      </c>
      <c r="L683" s="13" t="s">
        <v>221</v>
      </c>
      <c r="M683" s="13" t="s">
        <v>145</v>
      </c>
      <c r="N683" s="13" t="s">
        <v>225</v>
      </c>
      <c r="O683" s="13" t="s">
        <v>1384</v>
      </c>
      <c r="P683" s="18" t="s">
        <v>147</v>
      </c>
      <c r="Q683" s="19">
        <v>1.0</v>
      </c>
      <c r="R683" s="20">
        <v>0.0714285714285714</v>
      </c>
      <c r="S683" s="21">
        <v>38.0</v>
      </c>
      <c r="T683" s="21">
        <v>38.0</v>
      </c>
      <c r="U683" s="22">
        <v>11200.0</v>
      </c>
      <c r="V683" s="21">
        <v>303.9999999999999</v>
      </c>
      <c r="W683" s="13">
        <v>0.0</v>
      </c>
      <c r="X683" s="13">
        <v>6.0</v>
      </c>
      <c r="Y683" s="13">
        <v>10.0</v>
      </c>
      <c r="Z683" s="13">
        <v>10.0</v>
      </c>
      <c r="AA683" s="13">
        <v>1.0</v>
      </c>
      <c r="AB683" s="13">
        <v>1.0</v>
      </c>
      <c r="AC683" s="21">
        <v>0.0</v>
      </c>
      <c r="AD683" s="21">
        <v>10.0</v>
      </c>
      <c r="AE683" s="13">
        <v>0.0</v>
      </c>
      <c r="AF683" s="13">
        <v>1.0</v>
      </c>
      <c r="AG683" s="13">
        <v>0.0</v>
      </c>
      <c r="AH683" s="13" t="b">
        <v>0</v>
      </c>
      <c r="AI683" s="13">
        <v>5.0</v>
      </c>
      <c r="AJ683" s="13" t="s">
        <v>390</v>
      </c>
      <c r="AK683" s="23" t="s">
        <v>2064</v>
      </c>
      <c r="AL683" s="13" t="s">
        <v>528</v>
      </c>
      <c r="AM683" s="18" t="s">
        <v>151</v>
      </c>
    </row>
    <row r="684" ht="14.25" customHeight="1">
      <c r="A684" s="13" t="s">
        <v>2065</v>
      </c>
      <c r="B684" s="14">
        <v>42278.0</v>
      </c>
      <c r="C684" s="15">
        <v>2015.0</v>
      </c>
      <c r="D684" s="15" t="s">
        <v>2027</v>
      </c>
      <c r="E684" s="16">
        <v>10.0</v>
      </c>
      <c r="F684" s="13" t="s">
        <v>203</v>
      </c>
      <c r="G684" s="13" t="s">
        <v>204</v>
      </c>
      <c r="H684" s="13" t="s">
        <v>2066</v>
      </c>
      <c r="I684" s="17" t="s">
        <v>107</v>
      </c>
      <c r="J684" s="13" t="s">
        <v>191</v>
      </c>
      <c r="K684" s="13" t="s">
        <v>1219</v>
      </c>
      <c r="L684" s="13" t="s">
        <v>192</v>
      </c>
      <c r="M684" s="13" t="s">
        <v>145</v>
      </c>
      <c r="N684" s="13" t="s">
        <v>2067</v>
      </c>
      <c r="O684" s="13" t="s">
        <v>2068</v>
      </c>
      <c r="P684" s="18" t="s">
        <v>147</v>
      </c>
      <c r="Q684" s="19">
        <v>1.0</v>
      </c>
      <c r="R684" s="20">
        <v>0.25</v>
      </c>
      <c r="S684" s="21">
        <v>34.0</v>
      </c>
      <c r="T684" s="21">
        <v>34.0</v>
      </c>
      <c r="U684" s="22">
        <v>10500.0</v>
      </c>
      <c r="V684" s="21">
        <v>892.5000000000001</v>
      </c>
      <c r="W684" s="13">
        <v>0.0</v>
      </c>
      <c r="X684" s="13">
        <v>3.0</v>
      </c>
      <c r="Y684" s="13">
        <v>10.0</v>
      </c>
      <c r="Z684" s="13">
        <v>10.0</v>
      </c>
      <c r="AA684" s="13">
        <v>1.0</v>
      </c>
      <c r="AB684" s="13">
        <v>10.0</v>
      </c>
      <c r="AC684" s="21">
        <v>0.0</v>
      </c>
      <c r="AD684" s="21">
        <v>0.0</v>
      </c>
      <c r="AE684" s="13">
        <v>0.0</v>
      </c>
      <c r="AF684" s="13">
        <v>0.0</v>
      </c>
      <c r="AG684" s="13">
        <v>0.0</v>
      </c>
      <c r="AH684" s="13" t="b">
        <v>0</v>
      </c>
      <c r="AI684" s="13">
        <v>8.0</v>
      </c>
      <c r="AJ684" s="13" t="s">
        <v>353</v>
      </c>
      <c r="AK684" s="23" t="s">
        <v>2069</v>
      </c>
      <c r="AL684" s="13" t="s">
        <v>528</v>
      </c>
      <c r="AM684" s="18" t="s">
        <v>151</v>
      </c>
    </row>
    <row r="685" ht="14.25" customHeight="1">
      <c r="A685" s="13" t="s">
        <v>2070</v>
      </c>
      <c r="B685" s="14">
        <v>42279.0</v>
      </c>
      <c r="C685" s="15">
        <v>2015.0</v>
      </c>
      <c r="D685" s="15" t="s">
        <v>2027</v>
      </c>
      <c r="E685" s="16">
        <v>10.0</v>
      </c>
      <c r="F685" s="13" t="s">
        <v>203</v>
      </c>
      <c r="G685" s="13" t="s">
        <v>204</v>
      </c>
      <c r="H685" s="13" t="s">
        <v>2071</v>
      </c>
      <c r="I685" s="17" t="s">
        <v>107</v>
      </c>
      <c r="J685" s="13" t="s">
        <v>251</v>
      </c>
      <c r="K685" s="13" t="s">
        <v>2029</v>
      </c>
      <c r="L685" s="13" t="s">
        <v>161</v>
      </c>
      <c r="M685" s="13" t="s">
        <v>168</v>
      </c>
      <c r="N685" s="13" t="s">
        <v>47</v>
      </c>
      <c r="O685" s="13">
        <v>0.0</v>
      </c>
      <c r="P685" s="18" t="s">
        <v>147</v>
      </c>
      <c r="Q685" s="19">
        <v>3.0</v>
      </c>
      <c r="R685" s="20">
        <v>0.125</v>
      </c>
      <c r="S685" s="21">
        <v>36.0</v>
      </c>
      <c r="T685" s="21">
        <v>108.0</v>
      </c>
      <c r="U685" s="22">
        <v>155415.0</v>
      </c>
      <c r="V685" s="21">
        <v>20981.025</v>
      </c>
      <c r="W685" s="13">
        <v>768.0</v>
      </c>
      <c r="X685" s="13">
        <v>10.0</v>
      </c>
      <c r="Y685" s="13">
        <v>10.0</v>
      </c>
      <c r="Z685" s="13">
        <v>10.0</v>
      </c>
      <c r="AA685" s="13">
        <v>1.0</v>
      </c>
      <c r="AB685" s="13">
        <v>5.0</v>
      </c>
      <c r="AC685" s="21">
        <v>0.0</v>
      </c>
      <c r="AD685" s="21">
        <v>0.0</v>
      </c>
      <c r="AE685" s="13">
        <v>0.0</v>
      </c>
      <c r="AF685" s="13">
        <v>0.0</v>
      </c>
      <c r="AG685" s="13">
        <v>0.0</v>
      </c>
      <c r="AH685" s="13" t="b">
        <v>0</v>
      </c>
      <c r="AI685" s="13">
        <v>1.0</v>
      </c>
      <c r="AJ685" s="13" t="s">
        <v>194</v>
      </c>
      <c r="AK685" s="23" t="s">
        <v>2072</v>
      </c>
      <c r="AL685" s="13" t="s">
        <v>528</v>
      </c>
      <c r="AM685" s="18" t="s">
        <v>151</v>
      </c>
    </row>
    <row r="686" ht="14.25" customHeight="1">
      <c r="A686" s="13" t="s">
        <v>2073</v>
      </c>
      <c r="B686" s="14">
        <v>42279.0</v>
      </c>
      <c r="C686" s="15">
        <v>2015.0</v>
      </c>
      <c r="D686" s="15" t="s">
        <v>2027</v>
      </c>
      <c r="E686" s="16">
        <v>10.0</v>
      </c>
      <c r="F686" s="13" t="s">
        <v>153</v>
      </c>
      <c r="G686" s="13" t="s">
        <v>154</v>
      </c>
      <c r="H686" s="13" t="s">
        <v>2074</v>
      </c>
      <c r="I686" s="17" t="s">
        <v>107</v>
      </c>
      <c r="J686" s="13" t="s">
        <v>143</v>
      </c>
      <c r="K686" s="13"/>
      <c r="L686" s="13" t="s">
        <v>167</v>
      </c>
      <c r="M686" s="13" t="s">
        <v>168</v>
      </c>
      <c r="N686" s="13" t="s">
        <v>91</v>
      </c>
      <c r="O686" s="13">
        <v>0.0</v>
      </c>
      <c r="P686" s="18" t="s">
        <v>147</v>
      </c>
      <c r="Q686" s="19">
        <v>1.0</v>
      </c>
      <c r="R686" s="20">
        <v>0.0625</v>
      </c>
      <c r="S686" s="21">
        <v>25.0</v>
      </c>
      <c r="T686" s="21">
        <v>25.0</v>
      </c>
      <c r="U686" s="22">
        <v>241764.0</v>
      </c>
      <c r="V686" s="21">
        <v>3777.5625</v>
      </c>
      <c r="W686" s="13">
        <v>1401.0</v>
      </c>
      <c r="X686" s="13">
        <v>3.0</v>
      </c>
      <c r="Y686" s="13">
        <v>10.0</v>
      </c>
      <c r="Z686" s="13">
        <v>10.0</v>
      </c>
      <c r="AA686" s="13">
        <v>1.0</v>
      </c>
      <c r="AB686" s="13">
        <v>1.0</v>
      </c>
      <c r="AC686" s="21">
        <v>0.0</v>
      </c>
      <c r="AD686" s="21">
        <v>0.0</v>
      </c>
      <c r="AE686" s="13">
        <v>0.0</v>
      </c>
      <c r="AF686" s="13">
        <v>0.0</v>
      </c>
      <c r="AG686" s="13">
        <v>0.0</v>
      </c>
      <c r="AH686" s="13" t="b">
        <v>0</v>
      </c>
      <c r="AI686" s="13">
        <v>8.0</v>
      </c>
      <c r="AJ686" s="13" t="s">
        <v>169</v>
      </c>
      <c r="AK686" s="23" t="s">
        <v>2075</v>
      </c>
      <c r="AL686" s="13" t="s">
        <v>528</v>
      </c>
      <c r="AM686" s="18" t="s">
        <v>151</v>
      </c>
    </row>
    <row r="687" ht="14.25" customHeight="1">
      <c r="A687" s="13" t="s">
        <v>2076</v>
      </c>
      <c r="B687" s="14">
        <v>42279.0</v>
      </c>
      <c r="C687" s="15">
        <v>2015.0</v>
      </c>
      <c r="D687" s="15" t="s">
        <v>2027</v>
      </c>
      <c r="E687" s="16">
        <v>10.0</v>
      </c>
      <c r="F687" s="13" t="s">
        <v>140</v>
      </c>
      <c r="G687" s="13" t="s">
        <v>141</v>
      </c>
      <c r="H687" s="13" t="s">
        <v>627</v>
      </c>
      <c r="I687" s="17" t="s">
        <v>107</v>
      </c>
      <c r="J687" s="13" t="s">
        <v>143</v>
      </c>
      <c r="K687" s="13" t="s">
        <v>2077</v>
      </c>
      <c r="L687" s="13" t="s">
        <v>144</v>
      </c>
      <c r="M687" s="13" t="s">
        <v>145</v>
      </c>
      <c r="N687" s="13" t="s">
        <v>146</v>
      </c>
      <c r="O687" s="13">
        <v>0.0</v>
      </c>
      <c r="P687" s="18" t="s">
        <v>147</v>
      </c>
      <c r="Q687" s="19">
        <v>1.0</v>
      </c>
      <c r="R687" s="20">
        <v>0.12</v>
      </c>
      <c r="S687" s="21">
        <v>33.0</v>
      </c>
      <c r="T687" s="21">
        <v>33.0</v>
      </c>
      <c r="U687" s="22">
        <v>4900.0</v>
      </c>
      <c r="V687" s="21">
        <v>194.04000000000002</v>
      </c>
      <c r="W687" s="13">
        <v>0.0</v>
      </c>
      <c r="X687" s="13">
        <v>10.0</v>
      </c>
      <c r="Y687" s="13">
        <v>9.0</v>
      </c>
      <c r="Z687" s="13">
        <v>10.0</v>
      </c>
      <c r="AA687" s="13">
        <v>3.0</v>
      </c>
      <c r="AB687" s="13">
        <v>1.0</v>
      </c>
      <c r="AC687" s="21">
        <v>0.0</v>
      </c>
      <c r="AD687" s="21">
        <v>0.0</v>
      </c>
      <c r="AE687" s="13">
        <v>0.0</v>
      </c>
      <c r="AF687" s="13">
        <v>0.0</v>
      </c>
      <c r="AG687" s="13">
        <v>0.0</v>
      </c>
      <c r="AH687" s="13" t="b">
        <v>0</v>
      </c>
      <c r="AI687" s="13">
        <v>1.0</v>
      </c>
      <c r="AJ687" s="13" t="s">
        <v>148</v>
      </c>
      <c r="AK687" s="23" t="s">
        <v>2078</v>
      </c>
      <c r="AL687" s="13" t="s">
        <v>528</v>
      </c>
      <c r="AM687" s="18" t="s">
        <v>151</v>
      </c>
    </row>
    <row r="688" ht="14.25" customHeight="1">
      <c r="A688" s="13" t="s">
        <v>2073</v>
      </c>
      <c r="B688" s="14">
        <v>42279.0</v>
      </c>
      <c r="C688" s="15">
        <v>2015.0</v>
      </c>
      <c r="D688" s="15" t="s">
        <v>2027</v>
      </c>
      <c r="E688" s="16">
        <v>10.0</v>
      </c>
      <c r="F688" s="13" t="s">
        <v>140</v>
      </c>
      <c r="G688" s="13" t="s">
        <v>141</v>
      </c>
      <c r="H688" s="13" t="s">
        <v>2074</v>
      </c>
      <c r="I688" s="17" t="s">
        <v>107</v>
      </c>
      <c r="J688" s="13" t="s">
        <v>143</v>
      </c>
      <c r="K688" s="13"/>
      <c r="L688" s="13" t="s">
        <v>167</v>
      </c>
      <c r="M688" s="13" t="s">
        <v>168</v>
      </c>
      <c r="N688" s="13" t="s">
        <v>91</v>
      </c>
      <c r="O688" s="13">
        <v>0.0</v>
      </c>
      <c r="P688" s="18" t="s">
        <v>147</v>
      </c>
      <c r="Q688" s="19">
        <v>1.0</v>
      </c>
      <c r="R688" s="20">
        <v>0.0625</v>
      </c>
      <c r="S688" s="21">
        <v>25.0</v>
      </c>
      <c r="T688" s="21">
        <v>25.0</v>
      </c>
      <c r="U688" s="22">
        <v>241764.0</v>
      </c>
      <c r="V688" s="21">
        <v>3777.5625</v>
      </c>
      <c r="W688" s="13">
        <v>1401.0</v>
      </c>
      <c r="X688" s="13">
        <v>3.0</v>
      </c>
      <c r="Y688" s="13">
        <v>10.0</v>
      </c>
      <c r="Z688" s="13">
        <v>10.0</v>
      </c>
      <c r="AA688" s="13">
        <v>1.0</v>
      </c>
      <c r="AB688" s="13">
        <v>1.0</v>
      </c>
      <c r="AC688" s="21">
        <v>0.0</v>
      </c>
      <c r="AD688" s="21">
        <v>0.0</v>
      </c>
      <c r="AE688" s="13">
        <v>0.0</v>
      </c>
      <c r="AF688" s="13">
        <v>0.0</v>
      </c>
      <c r="AG688" s="13">
        <v>0.0</v>
      </c>
      <c r="AH688" s="13" t="b">
        <v>0</v>
      </c>
      <c r="AI688" s="13">
        <v>8.0</v>
      </c>
      <c r="AJ688" s="13" t="s">
        <v>169</v>
      </c>
      <c r="AK688" s="23" t="s">
        <v>2075</v>
      </c>
      <c r="AL688" s="13" t="s">
        <v>528</v>
      </c>
      <c r="AM688" s="18" t="s">
        <v>151</v>
      </c>
    </row>
    <row r="689" ht="14.25" customHeight="1">
      <c r="A689" s="13" t="s">
        <v>2079</v>
      </c>
      <c r="B689" s="14">
        <v>42279.0</v>
      </c>
      <c r="C689" s="15">
        <v>2015.0</v>
      </c>
      <c r="D689" s="15" t="s">
        <v>2027</v>
      </c>
      <c r="E689" s="16">
        <v>10.0</v>
      </c>
      <c r="F689" s="13" t="s">
        <v>140</v>
      </c>
      <c r="G689" s="13" t="s">
        <v>141</v>
      </c>
      <c r="H689" s="13" t="s">
        <v>2080</v>
      </c>
      <c r="I689" s="17" t="s">
        <v>107</v>
      </c>
      <c r="J689" s="13" t="s">
        <v>2081</v>
      </c>
      <c r="K689" s="13" t="s">
        <v>2082</v>
      </c>
      <c r="L689" s="13" t="s">
        <v>221</v>
      </c>
      <c r="M689" s="13" t="s">
        <v>193</v>
      </c>
      <c r="N689" s="13" t="s">
        <v>52</v>
      </c>
      <c r="O689" s="13">
        <v>0.0</v>
      </c>
      <c r="P689" s="18" t="s">
        <v>147</v>
      </c>
      <c r="Q689" s="19">
        <v>1.0</v>
      </c>
      <c r="R689" s="20">
        <v>0.333333333333333</v>
      </c>
      <c r="S689" s="21">
        <v>29.0</v>
      </c>
      <c r="T689" s="21">
        <v>29.0</v>
      </c>
      <c r="U689" s="22">
        <v>83725.0</v>
      </c>
      <c r="V689" s="21">
        <v>8093.416666666657</v>
      </c>
      <c r="W689" s="13">
        <v>292.0</v>
      </c>
      <c r="X689" s="13">
        <v>1.0</v>
      </c>
      <c r="Y689" s="13">
        <v>8.0</v>
      </c>
      <c r="Z689" s="13">
        <v>10.0</v>
      </c>
      <c r="AA689" s="13">
        <v>1.0</v>
      </c>
      <c r="AB689" s="13">
        <v>9.0</v>
      </c>
      <c r="AC689" s="21">
        <v>0.0</v>
      </c>
      <c r="AD689" s="21">
        <v>0.0</v>
      </c>
      <c r="AE689" s="13">
        <v>0.0</v>
      </c>
      <c r="AF689" s="13">
        <v>0.0</v>
      </c>
      <c r="AG689" s="13">
        <v>0.0</v>
      </c>
      <c r="AH689" s="13" t="b">
        <v>0</v>
      </c>
      <c r="AI689" s="13">
        <v>16.0</v>
      </c>
      <c r="AJ689" s="13" t="s">
        <v>200</v>
      </c>
      <c r="AK689" s="23" t="s">
        <v>2083</v>
      </c>
      <c r="AL689" s="13" t="s">
        <v>528</v>
      </c>
      <c r="AM689" s="18" t="s">
        <v>151</v>
      </c>
    </row>
    <row r="690" ht="14.25" customHeight="1">
      <c r="A690" s="13" t="s">
        <v>2084</v>
      </c>
      <c r="B690" s="14">
        <v>42279.0</v>
      </c>
      <c r="C690" s="15">
        <v>2015.0</v>
      </c>
      <c r="D690" s="15" t="s">
        <v>2027</v>
      </c>
      <c r="E690" s="16">
        <v>10.0</v>
      </c>
      <c r="F690" s="13" t="s">
        <v>140</v>
      </c>
      <c r="G690" s="13" t="s">
        <v>141</v>
      </c>
      <c r="H690" s="13" t="s">
        <v>2085</v>
      </c>
      <c r="I690" s="17" t="s">
        <v>107</v>
      </c>
      <c r="J690" s="13" t="s">
        <v>143</v>
      </c>
      <c r="K690" s="13" t="s">
        <v>2086</v>
      </c>
      <c r="L690" s="13" t="s">
        <v>144</v>
      </c>
      <c r="M690" s="13" t="s">
        <v>145</v>
      </c>
      <c r="N690" s="13" t="s">
        <v>2087</v>
      </c>
      <c r="O690" s="13">
        <v>0.0</v>
      </c>
      <c r="P690" s="18" t="s">
        <v>147</v>
      </c>
      <c r="Q690" s="19">
        <v>1.0</v>
      </c>
      <c r="R690" s="20">
        <v>0.333333333333333</v>
      </c>
      <c r="S690" s="21">
        <v>32.0</v>
      </c>
      <c r="T690" s="21">
        <v>32.0</v>
      </c>
      <c r="U690" s="22">
        <v>2100.0</v>
      </c>
      <c r="V690" s="21">
        <v>223.99999999999977</v>
      </c>
      <c r="W690" s="13">
        <v>0.0</v>
      </c>
      <c r="X690" s="13">
        <v>10.0</v>
      </c>
      <c r="Y690" s="13">
        <v>10.0</v>
      </c>
      <c r="Z690" s="13">
        <v>10.0</v>
      </c>
      <c r="AA690" s="13">
        <v>1.0</v>
      </c>
      <c r="AB690" s="13">
        <v>1.0</v>
      </c>
      <c r="AC690" s="21">
        <v>0.0</v>
      </c>
      <c r="AD690" s="21">
        <v>0.0</v>
      </c>
      <c r="AE690" s="13">
        <v>0.0</v>
      </c>
      <c r="AF690" s="13">
        <v>0.0</v>
      </c>
      <c r="AG690" s="13">
        <v>0.0</v>
      </c>
      <c r="AH690" s="13" t="b">
        <v>0</v>
      </c>
      <c r="AI690" s="13">
        <v>1.0</v>
      </c>
      <c r="AJ690" s="13" t="s">
        <v>169</v>
      </c>
      <c r="AK690" s="23" t="s">
        <v>2088</v>
      </c>
      <c r="AL690" s="13" t="s">
        <v>528</v>
      </c>
      <c r="AM690" s="18" t="s">
        <v>151</v>
      </c>
    </row>
    <row r="691" ht="14.25" customHeight="1">
      <c r="A691" s="13" t="s">
        <v>2089</v>
      </c>
      <c r="B691" s="14">
        <v>42279.0</v>
      </c>
      <c r="C691" s="15">
        <v>2015.0</v>
      </c>
      <c r="D691" s="15" t="s">
        <v>2027</v>
      </c>
      <c r="E691" s="16">
        <v>10.0</v>
      </c>
      <c r="F691" s="13" t="s">
        <v>140</v>
      </c>
      <c r="G691" s="13" t="s">
        <v>141</v>
      </c>
      <c r="H691" s="13" t="s">
        <v>2090</v>
      </c>
      <c r="I691" s="17" t="s">
        <v>107</v>
      </c>
      <c r="J691" s="13" t="s">
        <v>206</v>
      </c>
      <c r="K691" s="13" t="s">
        <v>2091</v>
      </c>
      <c r="L691" s="13" t="s">
        <v>192</v>
      </c>
      <c r="M691" s="13" t="s">
        <v>145</v>
      </c>
      <c r="N691" s="13" t="s">
        <v>229</v>
      </c>
      <c r="O691" s="13">
        <v>0.0</v>
      </c>
      <c r="P691" s="18" t="s">
        <v>147</v>
      </c>
      <c r="Q691" s="19">
        <v>3.0</v>
      </c>
      <c r="R691" s="20">
        <v>0.153846153846153</v>
      </c>
      <c r="S691" s="21">
        <v>24.0</v>
      </c>
      <c r="T691" s="21">
        <v>72.0</v>
      </c>
      <c r="U691" s="22">
        <v>24500.0</v>
      </c>
      <c r="V691" s="21">
        <v>2713.8461538461383</v>
      </c>
      <c r="W691" s="13">
        <v>0.0</v>
      </c>
      <c r="X691" s="13">
        <v>5.0</v>
      </c>
      <c r="Y691" s="13">
        <v>10.0</v>
      </c>
      <c r="Z691" s="13">
        <v>6.0</v>
      </c>
      <c r="AA691" s="13">
        <v>2.0</v>
      </c>
      <c r="AB691" s="13">
        <v>1.0</v>
      </c>
      <c r="AC691" s="21">
        <v>0.0</v>
      </c>
      <c r="AD691" s="21">
        <v>0.0</v>
      </c>
      <c r="AE691" s="13">
        <v>0.0</v>
      </c>
      <c r="AF691" s="13">
        <v>0.0</v>
      </c>
      <c r="AG691" s="13">
        <v>0.0</v>
      </c>
      <c r="AH691" s="13" t="b">
        <v>0</v>
      </c>
      <c r="AI691" s="13">
        <v>6.0</v>
      </c>
      <c r="AJ691" s="13" t="s">
        <v>286</v>
      </c>
      <c r="AK691" s="23" t="s">
        <v>2092</v>
      </c>
      <c r="AL691" s="13" t="s">
        <v>528</v>
      </c>
      <c r="AM691" s="18" t="s">
        <v>151</v>
      </c>
    </row>
    <row r="692" ht="14.25" customHeight="1">
      <c r="A692" s="13" t="s">
        <v>2093</v>
      </c>
      <c r="B692" s="14">
        <v>42279.0</v>
      </c>
      <c r="C692" s="15">
        <v>2015.0</v>
      </c>
      <c r="D692" s="15" t="s">
        <v>2027</v>
      </c>
      <c r="E692" s="16">
        <v>10.0</v>
      </c>
      <c r="F692" s="13" t="s">
        <v>140</v>
      </c>
      <c r="G692" s="13" t="s">
        <v>141</v>
      </c>
      <c r="H692" s="13" t="s">
        <v>2094</v>
      </c>
      <c r="I692" s="17" t="s">
        <v>107</v>
      </c>
      <c r="J692" s="13" t="s">
        <v>143</v>
      </c>
      <c r="K692" s="13"/>
      <c r="L692" s="13" t="s">
        <v>167</v>
      </c>
      <c r="M692" s="13" t="s">
        <v>168</v>
      </c>
      <c r="N692" s="13" t="s">
        <v>91</v>
      </c>
      <c r="O692" s="13">
        <v>0.0</v>
      </c>
      <c r="P692" s="18" t="s">
        <v>147</v>
      </c>
      <c r="Q692" s="19">
        <v>1.0</v>
      </c>
      <c r="R692" s="20">
        <v>0.142857142857142</v>
      </c>
      <c r="S692" s="21">
        <v>21.0</v>
      </c>
      <c r="T692" s="21">
        <v>21.0</v>
      </c>
      <c r="U692" s="22">
        <v>120968.0</v>
      </c>
      <c r="V692" s="21">
        <v>3629.039999999978</v>
      </c>
      <c r="W692" s="13">
        <v>701.0</v>
      </c>
      <c r="X692" s="13">
        <v>1.0</v>
      </c>
      <c r="Y692" s="13">
        <v>8.0</v>
      </c>
      <c r="Z692" s="13">
        <v>10.0</v>
      </c>
      <c r="AA692" s="13">
        <v>1.0</v>
      </c>
      <c r="AB692" s="13">
        <v>1.0</v>
      </c>
      <c r="AC692" s="21">
        <v>0.0</v>
      </c>
      <c r="AD692" s="21">
        <v>0.0</v>
      </c>
      <c r="AE692" s="13">
        <v>0.0</v>
      </c>
      <c r="AF692" s="13">
        <v>0.0</v>
      </c>
      <c r="AG692" s="13">
        <v>0.0</v>
      </c>
      <c r="AH692" s="13" t="b">
        <v>0</v>
      </c>
      <c r="AI692" s="13">
        <v>10.0</v>
      </c>
      <c r="AJ692" s="13" t="s">
        <v>437</v>
      </c>
      <c r="AK692" s="23" t="s">
        <v>2095</v>
      </c>
      <c r="AL692" s="13" t="s">
        <v>528</v>
      </c>
      <c r="AM692" s="18" t="s">
        <v>151</v>
      </c>
    </row>
    <row r="693" ht="14.25" customHeight="1">
      <c r="A693" s="13" t="s">
        <v>2073</v>
      </c>
      <c r="B693" s="14">
        <v>42279.0</v>
      </c>
      <c r="C693" s="15">
        <v>2015.0</v>
      </c>
      <c r="D693" s="15" t="s">
        <v>2027</v>
      </c>
      <c r="E693" s="16">
        <v>10.0</v>
      </c>
      <c r="F693" s="13" t="s">
        <v>185</v>
      </c>
      <c r="G693" s="13" t="s">
        <v>186</v>
      </c>
      <c r="H693" s="13" t="s">
        <v>2074</v>
      </c>
      <c r="I693" s="17" t="s">
        <v>107</v>
      </c>
      <c r="J693" s="13" t="s">
        <v>143</v>
      </c>
      <c r="K693" s="13"/>
      <c r="L693" s="13" t="s">
        <v>167</v>
      </c>
      <c r="M693" s="13" t="s">
        <v>168</v>
      </c>
      <c r="N693" s="13" t="s">
        <v>91</v>
      </c>
      <c r="O693" s="13">
        <v>0.0</v>
      </c>
      <c r="P693" s="18" t="s">
        <v>147</v>
      </c>
      <c r="Q693" s="19">
        <v>1.0</v>
      </c>
      <c r="R693" s="20">
        <v>0.0625</v>
      </c>
      <c r="S693" s="21">
        <v>25.0</v>
      </c>
      <c r="T693" s="21">
        <v>25.0</v>
      </c>
      <c r="U693" s="22">
        <v>241764.0</v>
      </c>
      <c r="V693" s="21">
        <v>3777.5625</v>
      </c>
      <c r="W693" s="13">
        <v>1401.0</v>
      </c>
      <c r="X693" s="13">
        <v>3.0</v>
      </c>
      <c r="Y693" s="13">
        <v>10.0</v>
      </c>
      <c r="Z693" s="13">
        <v>10.0</v>
      </c>
      <c r="AA693" s="13">
        <v>1.0</v>
      </c>
      <c r="AB693" s="13">
        <v>1.0</v>
      </c>
      <c r="AC693" s="21">
        <v>0.0</v>
      </c>
      <c r="AD693" s="21">
        <v>0.0</v>
      </c>
      <c r="AE693" s="13">
        <v>0.0</v>
      </c>
      <c r="AF693" s="13">
        <v>0.0</v>
      </c>
      <c r="AG693" s="13">
        <v>0.0</v>
      </c>
      <c r="AH693" s="13" t="b">
        <v>0</v>
      </c>
      <c r="AI693" s="13">
        <v>8.0</v>
      </c>
      <c r="AJ693" s="13" t="s">
        <v>169</v>
      </c>
      <c r="AK693" s="23" t="s">
        <v>2075</v>
      </c>
      <c r="AL693" s="13" t="s">
        <v>528</v>
      </c>
      <c r="AM693" s="18" t="s">
        <v>151</v>
      </c>
    </row>
    <row r="694" ht="14.25" customHeight="1">
      <c r="A694" s="13" t="s">
        <v>2079</v>
      </c>
      <c r="B694" s="14">
        <v>42279.0</v>
      </c>
      <c r="C694" s="15">
        <v>2015.0</v>
      </c>
      <c r="D694" s="15" t="s">
        <v>2027</v>
      </c>
      <c r="E694" s="16">
        <v>10.0</v>
      </c>
      <c r="F694" s="13" t="s">
        <v>185</v>
      </c>
      <c r="G694" s="13" t="s">
        <v>186</v>
      </c>
      <c r="H694" s="13" t="s">
        <v>2080</v>
      </c>
      <c r="I694" s="17" t="s">
        <v>107</v>
      </c>
      <c r="J694" s="13" t="s">
        <v>2081</v>
      </c>
      <c r="K694" s="13" t="s">
        <v>2082</v>
      </c>
      <c r="L694" s="13" t="s">
        <v>221</v>
      </c>
      <c r="M694" s="13" t="s">
        <v>193</v>
      </c>
      <c r="N694" s="13" t="s">
        <v>52</v>
      </c>
      <c r="O694" s="13">
        <v>0.0</v>
      </c>
      <c r="P694" s="18" t="s">
        <v>147</v>
      </c>
      <c r="Q694" s="19">
        <v>1.0</v>
      </c>
      <c r="R694" s="20">
        <v>0.333333333333333</v>
      </c>
      <c r="S694" s="21">
        <v>29.0</v>
      </c>
      <c r="T694" s="21">
        <v>29.0</v>
      </c>
      <c r="U694" s="22">
        <v>83725.0</v>
      </c>
      <c r="V694" s="21">
        <v>8093.416666666657</v>
      </c>
      <c r="W694" s="13">
        <v>292.0</v>
      </c>
      <c r="X694" s="13">
        <v>1.0</v>
      </c>
      <c r="Y694" s="13">
        <v>8.0</v>
      </c>
      <c r="Z694" s="13">
        <v>10.0</v>
      </c>
      <c r="AA694" s="13">
        <v>1.0</v>
      </c>
      <c r="AB694" s="13">
        <v>9.0</v>
      </c>
      <c r="AC694" s="21">
        <v>0.0</v>
      </c>
      <c r="AD694" s="21">
        <v>0.0</v>
      </c>
      <c r="AE694" s="13">
        <v>0.0</v>
      </c>
      <c r="AF694" s="13">
        <v>0.0</v>
      </c>
      <c r="AG694" s="13">
        <v>0.0</v>
      </c>
      <c r="AH694" s="13" t="b">
        <v>0</v>
      </c>
      <c r="AI694" s="13">
        <v>16.0</v>
      </c>
      <c r="AJ694" s="13" t="s">
        <v>200</v>
      </c>
      <c r="AK694" s="23" t="s">
        <v>2083</v>
      </c>
      <c r="AL694" s="13" t="s">
        <v>528</v>
      </c>
      <c r="AM694" s="18" t="s">
        <v>151</v>
      </c>
    </row>
    <row r="695" ht="14.25" customHeight="1">
      <c r="A695" s="13" t="s">
        <v>2096</v>
      </c>
      <c r="B695" s="14">
        <v>42279.0</v>
      </c>
      <c r="C695" s="15">
        <v>2015.0</v>
      </c>
      <c r="D695" s="15" t="s">
        <v>2027</v>
      </c>
      <c r="E695" s="16">
        <v>10.0</v>
      </c>
      <c r="F695" s="13" t="s">
        <v>185</v>
      </c>
      <c r="G695" s="13" t="s">
        <v>186</v>
      </c>
      <c r="H695" s="13" t="s">
        <v>2097</v>
      </c>
      <c r="I695" s="17" t="s">
        <v>107</v>
      </c>
      <c r="J695" s="13" t="s">
        <v>198</v>
      </c>
      <c r="K695" s="13" t="s">
        <v>2098</v>
      </c>
      <c r="L695" s="13" t="s">
        <v>144</v>
      </c>
      <c r="M695" s="13" t="s">
        <v>193</v>
      </c>
      <c r="N695" s="13" t="s">
        <v>52</v>
      </c>
      <c r="O695" s="13">
        <v>0.0</v>
      </c>
      <c r="P695" s="18" t="s">
        <v>147</v>
      </c>
      <c r="Q695" s="19">
        <v>3.0</v>
      </c>
      <c r="R695" s="20">
        <v>1.0</v>
      </c>
      <c r="S695" s="21">
        <v>52.0</v>
      </c>
      <c r="T695" s="21">
        <v>156.0</v>
      </c>
      <c r="U695" s="22">
        <v>31359.91</v>
      </c>
      <c r="V695" s="21">
        <v>48921.4596</v>
      </c>
      <c r="W695" s="13">
        <v>110.0</v>
      </c>
      <c r="X695" s="13">
        <v>1.0</v>
      </c>
      <c r="Y695" s="13">
        <v>10.0</v>
      </c>
      <c r="Z695" s="13">
        <v>10.0</v>
      </c>
      <c r="AA695" s="13">
        <v>1.0</v>
      </c>
      <c r="AB695" s="13">
        <v>10.0</v>
      </c>
      <c r="AC695" s="21">
        <v>0.0</v>
      </c>
      <c r="AD695" s="21">
        <v>20.0</v>
      </c>
      <c r="AE695" s="13">
        <v>0.0</v>
      </c>
      <c r="AF695" s="13">
        <v>2.0</v>
      </c>
      <c r="AG695" s="13">
        <v>0.0</v>
      </c>
      <c r="AH695" s="13" t="b">
        <v>0</v>
      </c>
      <c r="AI695" s="13">
        <v>26.0</v>
      </c>
      <c r="AJ695" s="13" t="s">
        <v>169</v>
      </c>
      <c r="AK695" s="23" t="s">
        <v>2099</v>
      </c>
      <c r="AL695" s="13" t="s">
        <v>528</v>
      </c>
      <c r="AM695" s="18" t="s">
        <v>151</v>
      </c>
    </row>
    <row r="696" ht="14.25" customHeight="1">
      <c r="A696" s="13" t="s">
        <v>2070</v>
      </c>
      <c r="B696" s="14">
        <v>42279.0</v>
      </c>
      <c r="C696" s="15">
        <v>2015.0</v>
      </c>
      <c r="D696" s="15" t="s">
        <v>2027</v>
      </c>
      <c r="E696" s="16">
        <v>10.0</v>
      </c>
      <c r="F696" s="13" t="s">
        <v>185</v>
      </c>
      <c r="G696" s="13" t="s">
        <v>186</v>
      </c>
      <c r="H696" s="13" t="s">
        <v>2071</v>
      </c>
      <c r="I696" s="17" t="s">
        <v>107</v>
      </c>
      <c r="J696" s="13" t="s">
        <v>251</v>
      </c>
      <c r="K696" s="13" t="s">
        <v>2100</v>
      </c>
      <c r="L696" s="13" t="s">
        <v>161</v>
      </c>
      <c r="M696" s="13" t="s">
        <v>168</v>
      </c>
      <c r="N696" s="13" t="s">
        <v>47</v>
      </c>
      <c r="O696" s="13">
        <v>0.0</v>
      </c>
      <c r="P696" s="18" t="s">
        <v>147</v>
      </c>
      <c r="Q696" s="19">
        <v>1.0</v>
      </c>
      <c r="R696" s="20">
        <v>0.125</v>
      </c>
      <c r="S696" s="21">
        <v>32.0</v>
      </c>
      <c r="T696" s="21">
        <v>32.0</v>
      </c>
      <c r="U696" s="22">
        <v>155415.0</v>
      </c>
      <c r="V696" s="21">
        <v>6216.6</v>
      </c>
      <c r="W696" s="13">
        <v>768.0</v>
      </c>
      <c r="X696" s="13">
        <v>10.0</v>
      </c>
      <c r="Y696" s="13">
        <v>10.0</v>
      </c>
      <c r="Z696" s="13">
        <v>10.0</v>
      </c>
      <c r="AA696" s="13">
        <v>1.0</v>
      </c>
      <c r="AB696" s="13">
        <v>1.0</v>
      </c>
      <c r="AC696" s="21">
        <v>0.0</v>
      </c>
      <c r="AD696" s="21">
        <v>0.0</v>
      </c>
      <c r="AE696" s="13">
        <v>0.0</v>
      </c>
      <c r="AF696" s="13">
        <v>0.0</v>
      </c>
      <c r="AG696" s="13">
        <v>0.0</v>
      </c>
      <c r="AH696" s="13" t="b">
        <v>0</v>
      </c>
      <c r="AI696" s="13">
        <v>1.0</v>
      </c>
      <c r="AJ696" s="13" t="s">
        <v>194</v>
      </c>
      <c r="AK696" s="23" t="s">
        <v>2072</v>
      </c>
      <c r="AL696" s="13" t="s">
        <v>528</v>
      </c>
      <c r="AM696" s="18" t="s">
        <v>151</v>
      </c>
    </row>
    <row r="697" ht="14.25" customHeight="1">
      <c r="A697" s="13" t="s">
        <v>2101</v>
      </c>
      <c r="B697" s="14">
        <v>42279.0</v>
      </c>
      <c r="C697" s="15">
        <v>2015.0</v>
      </c>
      <c r="D697" s="15" t="s">
        <v>2027</v>
      </c>
      <c r="E697" s="16">
        <v>10.0</v>
      </c>
      <c r="F697" s="13" t="s">
        <v>203</v>
      </c>
      <c r="G697" s="13" t="s">
        <v>204</v>
      </c>
      <c r="H697" s="13" t="s">
        <v>2102</v>
      </c>
      <c r="I697" s="17" t="s">
        <v>107</v>
      </c>
      <c r="J697" s="13" t="s">
        <v>251</v>
      </c>
      <c r="K697" s="13" t="s">
        <v>1903</v>
      </c>
      <c r="L697" s="13" t="s">
        <v>161</v>
      </c>
      <c r="M697" s="13" t="s">
        <v>168</v>
      </c>
      <c r="N697" s="13" t="s">
        <v>2</v>
      </c>
      <c r="O697" s="13" t="s">
        <v>1</v>
      </c>
      <c r="P697" s="18" t="s">
        <v>147</v>
      </c>
      <c r="Q697" s="19">
        <v>3.0</v>
      </c>
      <c r="R697" s="20">
        <v>1.0</v>
      </c>
      <c r="S697" s="21">
        <v>68.0</v>
      </c>
      <c r="T697" s="21">
        <v>204.0</v>
      </c>
      <c r="U697" s="22">
        <v>169487.32</v>
      </c>
      <c r="V697" s="21">
        <v>345754.1328</v>
      </c>
      <c r="W697" s="13">
        <v>846.0</v>
      </c>
      <c r="X697" s="13">
        <v>8.0</v>
      </c>
      <c r="Y697" s="13">
        <v>10.0</v>
      </c>
      <c r="Z697" s="13">
        <v>10.0</v>
      </c>
      <c r="AA697" s="13">
        <v>10.0</v>
      </c>
      <c r="AB697" s="13">
        <v>10.0</v>
      </c>
      <c r="AC697" s="21">
        <v>0.0</v>
      </c>
      <c r="AD697" s="21">
        <v>20.0</v>
      </c>
      <c r="AE697" s="13">
        <v>0.0</v>
      </c>
      <c r="AF697" s="13">
        <v>2.0</v>
      </c>
      <c r="AG697" s="13">
        <v>0.0</v>
      </c>
      <c r="AH697" s="13" t="b">
        <v>0</v>
      </c>
      <c r="AI697" s="13">
        <v>3.0</v>
      </c>
      <c r="AJ697" s="13" t="s">
        <v>353</v>
      </c>
      <c r="AK697" s="23" t="s">
        <v>2103</v>
      </c>
      <c r="AL697" s="13" t="s">
        <v>528</v>
      </c>
      <c r="AM697" s="18" t="s">
        <v>151</v>
      </c>
    </row>
    <row r="698" ht="14.25" customHeight="1">
      <c r="A698" s="13" t="s">
        <v>2104</v>
      </c>
      <c r="B698" s="14">
        <v>42279.0</v>
      </c>
      <c r="C698" s="15">
        <v>2015.0</v>
      </c>
      <c r="D698" s="15" t="s">
        <v>2027</v>
      </c>
      <c r="E698" s="16">
        <v>10.0</v>
      </c>
      <c r="F698" s="13" t="s">
        <v>188</v>
      </c>
      <c r="G698" s="13" t="s">
        <v>189</v>
      </c>
      <c r="H698" s="13" t="s">
        <v>2105</v>
      </c>
      <c r="I698" s="17" t="s">
        <v>107</v>
      </c>
      <c r="J698" s="13" t="s">
        <v>143</v>
      </c>
      <c r="K698" s="13" t="s">
        <v>2106</v>
      </c>
      <c r="L698" s="13" t="s">
        <v>144</v>
      </c>
      <c r="M698" s="13" t="s">
        <v>193</v>
      </c>
      <c r="N698" s="13" t="s">
        <v>1437</v>
      </c>
      <c r="O698" s="13" t="s">
        <v>2107</v>
      </c>
      <c r="P698" s="18" t="s">
        <v>147</v>
      </c>
      <c r="Q698" s="19">
        <v>1.0</v>
      </c>
      <c r="R698" s="20">
        <v>0.15</v>
      </c>
      <c r="S698" s="21">
        <v>24.0</v>
      </c>
      <c r="T698" s="21">
        <v>24.0</v>
      </c>
      <c r="U698" s="22">
        <v>754380.0</v>
      </c>
      <c r="V698" s="21">
        <v>27157.68</v>
      </c>
      <c r="W698" s="13">
        <v>3377.0</v>
      </c>
      <c r="X698" s="13">
        <v>1.0</v>
      </c>
      <c r="Y698" s="13">
        <v>10.0</v>
      </c>
      <c r="Z698" s="13">
        <v>10.0</v>
      </c>
      <c r="AA698" s="13">
        <v>2.0</v>
      </c>
      <c r="AB698" s="13">
        <v>1.0</v>
      </c>
      <c r="AC698" s="21">
        <v>0.0</v>
      </c>
      <c r="AD698" s="21">
        <v>0.0</v>
      </c>
      <c r="AE698" s="13">
        <v>0.0</v>
      </c>
      <c r="AF698" s="13">
        <v>0.0</v>
      </c>
      <c r="AG698" s="13">
        <v>0.0</v>
      </c>
      <c r="AH698" s="13" t="b">
        <v>0</v>
      </c>
      <c r="AI698" s="13">
        <v>42.0</v>
      </c>
      <c r="AJ698" s="13" t="s">
        <v>169</v>
      </c>
      <c r="AK698" s="23" t="s">
        <v>2108</v>
      </c>
      <c r="AL698" s="13" t="s">
        <v>528</v>
      </c>
      <c r="AM698" s="18" t="s">
        <v>151</v>
      </c>
    </row>
    <row r="699" ht="14.25" customHeight="1">
      <c r="A699" s="13" t="s">
        <v>2109</v>
      </c>
      <c r="B699" s="14">
        <v>42279.0</v>
      </c>
      <c r="C699" s="15">
        <v>2015.0</v>
      </c>
      <c r="D699" s="15" t="s">
        <v>2027</v>
      </c>
      <c r="E699" s="16">
        <v>10.0</v>
      </c>
      <c r="F699" s="13" t="s">
        <v>203</v>
      </c>
      <c r="G699" s="13" t="s">
        <v>204</v>
      </c>
      <c r="H699" s="13" t="s">
        <v>2110</v>
      </c>
      <c r="I699" s="17" t="s">
        <v>107</v>
      </c>
      <c r="J699" s="13" t="s">
        <v>191</v>
      </c>
      <c r="K699" s="13" t="s">
        <v>2111</v>
      </c>
      <c r="L699" s="13" t="s">
        <v>192</v>
      </c>
      <c r="M699" s="13" t="s">
        <v>145</v>
      </c>
      <c r="N699" s="13" t="s">
        <v>87</v>
      </c>
      <c r="O699" s="13" t="s">
        <v>2112</v>
      </c>
      <c r="P699" s="18" t="s">
        <v>147</v>
      </c>
      <c r="Q699" s="19">
        <v>3.0</v>
      </c>
      <c r="R699" s="20">
        <v>1.0</v>
      </c>
      <c r="S699" s="21">
        <v>49.0</v>
      </c>
      <c r="T699" s="21">
        <v>147.0</v>
      </c>
      <c r="U699" s="22">
        <v>18900.0</v>
      </c>
      <c r="V699" s="21">
        <v>27783.0</v>
      </c>
      <c r="W699" s="13">
        <v>0.0</v>
      </c>
      <c r="X699" s="13">
        <v>7.0</v>
      </c>
      <c r="Y699" s="13">
        <v>8.0</v>
      </c>
      <c r="Z699" s="13">
        <v>10.0</v>
      </c>
      <c r="AA699" s="13">
        <v>4.0</v>
      </c>
      <c r="AB699" s="13">
        <v>10.0</v>
      </c>
      <c r="AC699" s="21">
        <v>10.0</v>
      </c>
      <c r="AD699" s="21">
        <v>0.0</v>
      </c>
      <c r="AE699" s="13">
        <v>0.0</v>
      </c>
      <c r="AF699" s="13">
        <v>0.0</v>
      </c>
      <c r="AG699" s="13">
        <v>0.0</v>
      </c>
      <c r="AH699" s="13" t="b">
        <v>1</v>
      </c>
      <c r="AI699" s="13">
        <v>4.0</v>
      </c>
      <c r="AJ699" s="13" t="s">
        <v>437</v>
      </c>
      <c r="AK699" s="23" t="s">
        <v>2113</v>
      </c>
      <c r="AL699" s="13" t="s">
        <v>528</v>
      </c>
      <c r="AM699" s="18" t="s">
        <v>151</v>
      </c>
    </row>
    <row r="700" ht="14.25" customHeight="1">
      <c r="A700" s="13" t="s">
        <v>2114</v>
      </c>
      <c r="B700" s="14">
        <v>42279.0</v>
      </c>
      <c r="C700" s="15">
        <v>2015.0</v>
      </c>
      <c r="D700" s="15" t="s">
        <v>2027</v>
      </c>
      <c r="E700" s="16">
        <v>10.0</v>
      </c>
      <c r="F700" s="13" t="s">
        <v>140</v>
      </c>
      <c r="G700" s="13" t="s">
        <v>141</v>
      </c>
      <c r="H700" s="13" t="s">
        <v>2115</v>
      </c>
      <c r="I700" s="17" t="s">
        <v>107</v>
      </c>
      <c r="J700" s="13" t="s">
        <v>143</v>
      </c>
      <c r="K700" s="13" t="s">
        <v>2116</v>
      </c>
      <c r="L700" s="13" t="s">
        <v>144</v>
      </c>
      <c r="M700" s="13" t="s">
        <v>193</v>
      </c>
      <c r="N700" s="13" t="s">
        <v>52</v>
      </c>
      <c r="O700" s="13" t="s">
        <v>1298</v>
      </c>
      <c r="P700" s="18" t="s">
        <v>147</v>
      </c>
      <c r="Q700" s="19">
        <v>1.0</v>
      </c>
      <c r="R700" s="20">
        <v>0.136363636363636</v>
      </c>
      <c r="S700" s="21">
        <v>25.0</v>
      </c>
      <c r="T700" s="21">
        <v>25.0</v>
      </c>
      <c r="U700" s="22">
        <v>849568.39</v>
      </c>
      <c r="V700" s="21">
        <v>28962.55874999992</v>
      </c>
      <c r="W700" s="13">
        <v>2980.0</v>
      </c>
      <c r="X700" s="13">
        <v>1.0</v>
      </c>
      <c r="Y700" s="13">
        <v>10.0</v>
      </c>
      <c r="Z700" s="13">
        <v>10.0</v>
      </c>
      <c r="AA700" s="13">
        <v>3.0</v>
      </c>
      <c r="AB700" s="13">
        <v>1.0</v>
      </c>
      <c r="AC700" s="21">
        <v>0.0</v>
      </c>
      <c r="AD700" s="21">
        <v>0.0</v>
      </c>
      <c r="AE700" s="13">
        <v>0.0</v>
      </c>
      <c r="AF700" s="13">
        <v>0.0</v>
      </c>
      <c r="AG700" s="13">
        <v>0.0</v>
      </c>
      <c r="AH700" s="13" t="b">
        <v>0</v>
      </c>
      <c r="AI700" s="13">
        <v>76.0</v>
      </c>
      <c r="AJ700" s="13" t="s">
        <v>169</v>
      </c>
      <c r="AK700" s="23" t="s">
        <v>2117</v>
      </c>
      <c r="AL700" s="13" t="s">
        <v>528</v>
      </c>
      <c r="AM700" s="18" t="s">
        <v>151</v>
      </c>
    </row>
    <row r="701" ht="14.25" customHeight="1">
      <c r="A701" s="13" t="s">
        <v>2118</v>
      </c>
      <c r="B701" s="14">
        <v>42279.0</v>
      </c>
      <c r="C701" s="15">
        <v>2015.0</v>
      </c>
      <c r="D701" s="15" t="s">
        <v>2027</v>
      </c>
      <c r="E701" s="16">
        <v>10.0</v>
      </c>
      <c r="F701" s="13" t="s">
        <v>203</v>
      </c>
      <c r="G701" s="13" t="s">
        <v>204</v>
      </c>
      <c r="H701" s="13" t="s">
        <v>2119</v>
      </c>
      <c r="I701" s="17" t="s">
        <v>107</v>
      </c>
      <c r="J701" s="13" t="s">
        <v>251</v>
      </c>
      <c r="K701" s="13" t="s">
        <v>2029</v>
      </c>
      <c r="L701" s="13" t="s">
        <v>161</v>
      </c>
      <c r="M701" s="13" t="s">
        <v>168</v>
      </c>
      <c r="N701" s="13" t="s">
        <v>2</v>
      </c>
      <c r="O701" s="13" t="s">
        <v>12</v>
      </c>
      <c r="P701" s="18" t="s">
        <v>147</v>
      </c>
      <c r="Q701" s="19">
        <v>1.0</v>
      </c>
      <c r="R701" s="20">
        <v>0.0454545454545454</v>
      </c>
      <c r="S701" s="21">
        <v>32.0</v>
      </c>
      <c r="T701" s="21">
        <v>32.0</v>
      </c>
      <c r="U701" s="22">
        <v>210556.94</v>
      </c>
      <c r="V701" s="21">
        <v>3062.646399999997</v>
      </c>
      <c r="W701" s="13">
        <v>1051.0</v>
      </c>
      <c r="X701" s="13">
        <v>10.0</v>
      </c>
      <c r="Y701" s="13">
        <v>10.0</v>
      </c>
      <c r="Z701" s="13">
        <v>10.0</v>
      </c>
      <c r="AA701" s="13">
        <v>1.0</v>
      </c>
      <c r="AB701" s="13">
        <v>1.0</v>
      </c>
      <c r="AC701" s="21">
        <v>0.0</v>
      </c>
      <c r="AD701" s="21">
        <v>0.0</v>
      </c>
      <c r="AE701" s="13">
        <v>0.0</v>
      </c>
      <c r="AF701" s="13">
        <v>0.0</v>
      </c>
      <c r="AG701" s="13">
        <v>0.0</v>
      </c>
      <c r="AH701" s="13" t="b">
        <v>0</v>
      </c>
      <c r="AI701" s="13">
        <v>1.0</v>
      </c>
      <c r="AJ701" s="13" t="s">
        <v>390</v>
      </c>
      <c r="AK701" s="23" t="s">
        <v>2120</v>
      </c>
      <c r="AL701" s="13" t="s">
        <v>528</v>
      </c>
      <c r="AM701" s="18" t="s">
        <v>151</v>
      </c>
    </row>
    <row r="702" ht="14.25" customHeight="1">
      <c r="A702" s="13" t="s">
        <v>2118</v>
      </c>
      <c r="B702" s="14">
        <v>42279.0</v>
      </c>
      <c r="C702" s="15">
        <v>2015.0</v>
      </c>
      <c r="D702" s="15" t="s">
        <v>2027</v>
      </c>
      <c r="E702" s="16">
        <v>10.0</v>
      </c>
      <c r="F702" s="13" t="s">
        <v>185</v>
      </c>
      <c r="G702" s="13" t="s">
        <v>186</v>
      </c>
      <c r="H702" s="13" t="s">
        <v>2119</v>
      </c>
      <c r="I702" s="17" t="s">
        <v>107</v>
      </c>
      <c r="J702" s="13" t="s">
        <v>206</v>
      </c>
      <c r="K702" s="13" t="s">
        <v>2035</v>
      </c>
      <c r="L702" s="13" t="s">
        <v>192</v>
      </c>
      <c r="M702" s="13" t="s">
        <v>168</v>
      </c>
      <c r="N702" s="13" t="s">
        <v>2</v>
      </c>
      <c r="O702" s="13" t="s">
        <v>12</v>
      </c>
      <c r="P702" s="18" t="s">
        <v>147</v>
      </c>
      <c r="Q702" s="19">
        <v>1.0</v>
      </c>
      <c r="R702" s="20">
        <v>0.0454545454545454</v>
      </c>
      <c r="S702" s="21">
        <v>32.0</v>
      </c>
      <c r="T702" s="21">
        <v>32.0</v>
      </c>
      <c r="U702" s="22">
        <v>210556.94</v>
      </c>
      <c r="V702" s="21">
        <v>3062.646399999997</v>
      </c>
      <c r="W702" s="13">
        <v>1051.0</v>
      </c>
      <c r="X702" s="13">
        <v>10.0</v>
      </c>
      <c r="Y702" s="13">
        <v>10.0</v>
      </c>
      <c r="Z702" s="13">
        <v>10.0</v>
      </c>
      <c r="AA702" s="13">
        <v>1.0</v>
      </c>
      <c r="AB702" s="13">
        <v>1.0</v>
      </c>
      <c r="AC702" s="21">
        <v>0.0</v>
      </c>
      <c r="AD702" s="21">
        <v>0.0</v>
      </c>
      <c r="AE702" s="13">
        <v>0.0</v>
      </c>
      <c r="AF702" s="13">
        <v>0.0</v>
      </c>
      <c r="AG702" s="13">
        <v>0.0</v>
      </c>
      <c r="AH702" s="13" t="b">
        <v>0</v>
      </c>
      <c r="AI702" s="13">
        <v>1.0</v>
      </c>
      <c r="AJ702" s="13" t="s">
        <v>390</v>
      </c>
      <c r="AK702" s="23" t="s">
        <v>2120</v>
      </c>
      <c r="AL702" s="13" t="s">
        <v>528</v>
      </c>
      <c r="AM702" s="18" t="s">
        <v>151</v>
      </c>
    </row>
    <row r="703" ht="14.25" customHeight="1">
      <c r="A703" s="13" t="s">
        <v>2121</v>
      </c>
      <c r="B703" s="14">
        <v>42279.0</v>
      </c>
      <c r="C703" s="15">
        <v>2015.0</v>
      </c>
      <c r="D703" s="15" t="s">
        <v>2027</v>
      </c>
      <c r="E703" s="16">
        <v>10.0</v>
      </c>
      <c r="F703" s="13" t="s">
        <v>140</v>
      </c>
      <c r="G703" s="13" t="s">
        <v>141</v>
      </c>
      <c r="H703" s="13" t="s">
        <v>2122</v>
      </c>
      <c r="I703" s="17" t="s">
        <v>107</v>
      </c>
      <c r="J703" s="13" t="s">
        <v>143</v>
      </c>
      <c r="K703" s="13" t="s">
        <v>2116</v>
      </c>
      <c r="L703" s="13" t="s">
        <v>144</v>
      </c>
      <c r="M703" s="13" t="s">
        <v>193</v>
      </c>
      <c r="N703" s="13" t="s">
        <v>52</v>
      </c>
      <c r="O703" s="13" t="s">
        <v>2123</v>
      </c>
      <c r="P703" s="18" t="s">
        <v>147</v>
      </c>
      <c r="Q703" s="19">
        <v>1.0</v>
      </c>
      <c r="R703" s="20">
        <v>0.111111111111111</v>
      </c>
      <c r="S703" s="21">
        <v>23.0</v>
      </c>
      <c r="T703" s="21">
        <v>23.0</v>
      </c>
      <c r="U703" s="22">
        <v>1863348.65</v>
      </c>
      <c r="V703" s="21">
        <v>47618.90994444439</v>
      </c>
      <c r="W703" s="13">
        <v>6536.0</v>
      </c>
      <c r="X703" s="13">
        <v>1.0</v>
      </c>
      <c r="Y703" s="13">
        <v>10.0</v>
      </c>
      <c r="Z703" s="13">
        <v>10.0</v>
      </c>
      <c r="AA703" s="13">
        <v>1.0</v>
      </c>
      <c r="AB703" s="13">
        <v>1.0</v>
      </c>
      <c r="AC703" s="21">
        <v>0.0</v>
      </c>
      <c r="AD703" s="21">
        <v>0.0</v>
      </c>
      <c r="AE703" s="13">
        <v>0.0</v>
      </c>
      <c r="AF703" s="13">
        <v>0.0</v>
      </c>
      <c r="AG703" s="13">
        <v>0.0</v>
      </c>
      <c r="AH703" s="13" t="b">
        <v>0</v>
      </c>
      <c r="AI703" s="13">
        <v>105.0</v>
      </c>
      <c r="AJ703" s="13" t="s">
        <v>169</v>
      </c>
      <c r="AK703" s="23" t="s">
        <v>2124</v>
      </c>
      <c r="AL703" s="13" t="s">
        <v>528</v>
      </c>
      <c r="AM703" s="18" t="s">
        <v>151</v>
      </c>
    </row>
    <row r="704" ht="14.25" customHeight="1">
      <c r="A704" s="13" t="s">
        <v>2125</v>
      </c>
      <c r="B704" s="14">
        <v>42279.0</v>
      </c>
      <c r="C704" s="15">
        <v>2015.0</v>
      </c>
      <c r="D704" s="15" t="s">
        <v>2027</v>
      </c>
      <c r="E704" s="16">
        <v>10.0</v>
      </c>
      <c r="F704" s="13" t="s">
        <v>203</v>
      </c>
      <c r="G704" s="13" t="s">
        <v>204</v>
      </c>
      <c r="H704" s="13" t="s">
        <v>2126</v>
      </c>
      <c r="I704" s="17" t="s">
        <v>107</v>
      </c>
      <c r="J704" s="13" t="s">
        <v>173</v>
      </c>
      <c r="K704" s="13" t="s">
        <v>2127</v>
      </c>
      <c r="L704" s="13" t="s">
        <v>174</v>
      </c>
      <c r="M704" s="13" t="s">
        <v>193</v>
      </c>
      <c r="N704" s="13" t="s">
        <v>52</v>
      </c>
      <c r="O704" s="13" t="s">
        <v>1429</v>
      </c>
      <c r="P704" s="18" t="s">
        <v>147</v>
      </c>
      <c r="Q704" s="19">
        <v>3.0</v>
      </c>
      <c r="R704" s="20">
        <v>1.0</v>
      </c>
      <c r="S704" s="21">
        <v>35.0</v>
      </c>
      <c r="T704" s="21">
        <v>105.0</v>
      </c>
      <c r="U704" s="22">
        <v>30680.0</v>
      </c>
      <c r="V704" s="21">
        <v>32214.0</v>
      </c>
      <c r="W704" s="13">
        <v>107.0</v>
      </c>
      <c r="X704" s="13">
        <v>1.0</v>
      </c>
      <c r="Y704" s="13">
        <v>10.0</v>
      </c>
      <c r="Z704" s="13">
        <v>10.0</v>
      </c>
      <c r="AA704" s="13">
        <v>4.0</v>
      </c>
      <c r="AB704" s="13">
        <v>10.0</v>
      </c>
      <c r="AC704" s="21">
        <v>0.0</v>
      </c>
      <c r="AD704" s="21">
        <v>0.0</v>
      </c>
      <c r="AE704" s="13">
        <v>0.0</v>
      </c>
      <c r="AF704" s="13">
        <v>0.0</v>
      </c>
      <c r="AG704" s="13">
        <v>0.0</v>
      </c>
      <c r="AH704" s="13" t="b">
        <v>0</v>
      </c>
      <c r="AI704" s="13">
        <v>135.0</v>
      </c>
      <c r="AJ704" s="13" t="s">
        <v>390</v>
      </c>
      <c r="AK704" s="23" t="s">
        <v>2128</v>
      </c>
      <c r="AL704" s="13" t="s">
        <v>528</v>
      </c>
      <c r="AM704" s="18" t="s">
        <v>151</v>
      </c>
    </row>
    <row r="705" ht="14.25" customHeight="1">
      <c r="A705" s="13" t="s">
        <v>2129</v>
      </c>
      <c r="B705" s="14">
        <v>42279.0</v>
      </c>
      <c r="C705" s="15">
        <v>2015.0</v>
      </c>
      <c r="D705" s="15" t="s">
        <v>2027</v>
      </c>
      <c r="E705" s="16">
        <v>10.0</v>
      </c>
      <c r="F705" s="13" t="s">
        <v>140</v>
      </c>
      <c r="G705" s="13" t="s">
        <v>141</v>
      </c>
      <c r="H705" s="13" t="s">
        <v>2130</v>
      </c>
      <c r="I705" s="17" t="s">
        <v>107</v>
      </c>
      <c r="J705" s="13" t="s">
        <v>251</v>
      </c>
      <c r="K705" s="13" t="s">
        <v>2131</v>
      </c>
      <c r="L705" s="13" t="s">
        <v>161</v>
      </c>
      <c r="M705" s="13" t="s">
        <v>193</v>
      </c>
      <c r="N705" s="13" t="s">
        <v>52</v>
      </c>
      <c r="O705" s="13" t="s">
        <v>1429</v>
      </c>
      <c r="P705" s="18" t="s">
        <v>147</v>
      </c>
      <c r="Q705" s="19">
        <v>1.0</v>
      </c>
      <c r="R705" s="20">
        <v>0.166666666666666</v>
      </c>
      <c r="S705" s="21">
        <v>41.0</v>
      </c>
      <c r="T705" s="21">
        <v>41.0</v>
      </c>
      <c r="U705" s="22">
        <v>342393.16</v>
      </c>
      <c r="V705" s="21">
        <v>23396.865933333236</v>
      </c>
      <c r="W705" s="13">
        <v>1201.0</v>
      </c>
      <c r="X705" s="13">
        <v>1.0</v>
      </c>
      <c r="Y705" s="13">
        <v>10.0</v>
      </c>
      <c r="Z705" s="13">
        <v>10.0</v>
      </c>
      <c r="AA705" s="13">
        <v>1.0</v>
      </c>
      <c r="AB705" s="13">
        <v>9.0</v>
      </c>
      <c r="AC705" s="21">
        <v>0.0</v>
      </c>
      <c r="AD705" s="21">
        <v>10.0</v>
      </c>
      <c r="AE705" s="13">
        <v>0.0</v>
      </c>
      <c r="AF705" s="13">
        <v>1.0</v>
      </c>
      <c r="AG705" s="13">
        <v>0.0</v>
      </c>
      <c r="AH705" s="13" t="b">
        <v>0</v>
      </c>
      <c r="AI705" s="13">
        <v>136.0</v>
      </c>
      <c r="AJ705" s="13" t="s">
        <v>169</v>
      </c>
      <c r="AK705" s="23" t="s">
        <v>2132</v>
      </c>
      <c r="AL705" s="13" t="s">
        <v>528</v>
      </c>
      <c r="AM705" s="18" t="s">
        <v>151</v>
      </c>
    </row>
    <row r="706" ht="14.25" customHeight="1">
      <c r="A706" s="13" t="s">
        <v>2133</v>
      </c>
      <c r="B706" s="14">
        <v>42279.0</v>
      </c>
      <c r="C706" s="15">
        <v>2015.0</v>
      </c>
      <c r="D706" s="15" t="s">
        <v>2027</v>
      </c>
      <c r="E706" s="16">
        <v>10.0</v>
      </c>
      <c r="F706" s="13" t="s">
        <v>140</v>
      </c>
      <c r="G706" s="13" t="s">
        <v>141</v>
      </c>
      <c r="H706" s="13" t="s">
        <v>2134</v>
      </c>
      <c r="I706" s="17" t="s">
        <v>107</v>
      </c>
      <c r="J706" s="13" t="s">
        <v>143</v>
      </c>
      <c r="K706" s="13"/>
      <c r="L706" s="13" t="s">
        <v>144</v>
      </c>
      <c r="M706" s="13" t="s">
        <v>193</v>
      </c>
      <c r="N706" s="13" t="s">
        <v>52</v>
      </c>
      <c r="O706" s="13" t="s">
        <v>1429</v>
      </c>
      <c r="P706" s="18" t="s">
        <v>147</v>
      </c>
      <c r="Q706" s="19">
        <v>1.0</v>
      </c>
      <c r="R706" s="20">
        <v>0.0384615384615384</v>
      </c>
      <c r="S706" s="21">
        <v>21.0</v>
      </c>
      <c r="T706" s="21">
        <v>21.0</v>
      </c>
      <c r="U706" s="22">
        <v>1366548.0</v>
      </c>
      <c r="V706" s="21">
        <v>11037.50307692306</v>
      </c>
      <c r="W706" s="13">
        <v>4766.0</v>
      </c>
      <c r="X706" s="13">
        <v>1.0</v>
      </c>
      <c r="Y706" s="13">
        <v>8.0</v>
      </c>
      <c r="Z706" s="13">
        <v>10.0</v>
      </c>
      <c r="AA706" s="13">
        <v>1.0</v>
      </c>
      <c r="AB706" s="13">
        <v>1.0</v>
      </c>
      <c r="AC706" s="21">
        <v>0.0</v>
      </c>
      <c r="AD706" s="21">
        <v>0.0</v>
      </c>
      <c r="AE706" s="13">
        <v>0.0</v>
      </c>
      <c r="AF706" s="13">
        <v>0.0</v>
      </c>
      <c r="AG706" s="13">
        <v>0.0</v>
      </c>
      <c r="AH706" s="13" t="b">
        <v>0</v>
      </c>
      <c r="AI706" s="13">
        <v>96.0</v>
      </c>
      <c r="AJ706" s="13" t="s">
        <v>437</v>
      </c>
      <c r="AK706" s="23" t="s">
        <v>2135</v>
      </c>
      <c r="AL706" s="13" t="s">
        <v>528</v>
      </c>
      <c r="AM706" s="18" t="s">
        <v>151</v>
      </c>
    </row>
    <row r="707" ht="14.25" customHeight="1">
      <c r="A707" s="13" t="s">
        <v>2136</v>
      </c>
      <c r="B707" s="14">
        <v>42279.0</v>
      </c>
      <c r="C707" s="15">
        <v>2015.0</v>
      </c>
      <c r="D707" s="15" t="s">
        <v>2027</v>
      </c>
      <c r="E707" s="16">
        <v>10.0</v>
      </c>
      <c r="F707" s="13" t="s">
        <v>203</v>
      </c>
      <c r="G707" s="13" t="s">
        <v>204</v>
      </c>
      <c r="H707" s="13" t="s">
        <v>2137</v>
      </c>
      <c r="I707" s="17" t="s">
        <v>107</v>
      </c>
      <c r="J707" s="13" t="s">
        <v>206</v>
      </c>
      <c r="K707" s="13" t="s">
        <v>2138</v>
      </c>
      <c r="L707" s="13" t="s">
        <v>192</v>
      </c>
      <c r="M707" s="13" t="s">
        <v>1343</v>
      </c>
      <c r="N707" s="13" t="s">
        <v>1344</v>
      </c>
      <c r="O707" s="13" t="s">
        <v>2139</v>
      </c>
      <c r="P707" s="18" t="s">
        <v>147</v>
      </c>
      <c r="Q707" s="19">
        <v>1.0</v>
      </c>
      <c r="R707" s="20">
        <v>0.1</v>
      </c>
      <c r="S707" s="21">
        <v>35.0</v>
      </c>
      <c r="T707" s="21">
        <v>35.0</v>
      </c>
      <c r="U707" s="22">
        <v>619040.0</v>
      </c>
      <c r="V707" s="21">
        <v>21666.399999999998</v>
      </c>
      <c r="W707" s="13">
        <v>212.0</v>
      </c>
      <c r="X707" s="13">
        <v>10.0</v>
      </c>
      <c r="Y707" s="13">
        <v>10.0</v>
      </c>
      <c r="Z707" s="13">
        <v>10.0</v>
      </c>
      <c r="AA707" s="13">
        <v>4.0</v>
      </c>
      <c r="AB707" s="13">
        <v>1.0</v>
      </c>
      <c r="AC707" s="21">
        <v>0.0</v>
      </c>
      <c r="AD707" s="21">
        <v>0.0</v>
      </c>
      <c r="AE707" s="13">
        <v>0.0</v>
      </c>
      <c r="AF707" s="13">
        <v>0.0</v>
      </c>
      <c r="AG707" s="13">
        <v>0.0</v>
      </c>
      <c r="AH707" s="13" t="b">
        <v>0</v>
      </c>
      <c r="AI707" s="13"/>
      <c r="AJ707" s="13" t="s">
        <v>286</v>
      </c>
      <c r="AK707" s="23" t="s">
        <v>2140</v>
      </c>
      <c r="AL707" s="13" t="s">
        <v>528</v>
      </c>
      <c r="AM707" s="18" t="s">
        <v>151</v>
      </c>
    </row>
    <row r="708" ht="14.25" customHeight="1">
      <c r="A708" s="13" t="s">
        <v>2141</v>
      </c>
      <c r="B708" s="14">
        <v>42279.0</v>
      </c>
      <c r="C708" s="15">
        <v>2015.0</v>
      </c>
      <c r="D708" s="15" t="s">
        <v>2027</v>
      </c>
      <c r="E708" s="16">
        <v>10.0</v>
      </c>
      <c r="F708" s="13" t="s">
        <v>153</v>
      </c>
      <c r="G708" s="13" t="s">
        <v>154</v>
      </c>
      <c r="H708" s="13" t="s">
        <v>2142</v>
      </c>
      <c r="I708" s="17" t="s">
        <v>107</v>
      </c>
      <c r="J708" s="13" t="s">
        <v>173</v>
      </c>
      <c r="K708" s="13" t="s">
        <v>2143</v>
      </c>
      <c r="L708" s="13" t="s">
        <v>174</v>
      </c>
      <c r="M708" s="13" t="s">
        <v>145</v>
      </c>
      <c r="N708" s="13" t="s">
        <v>1208</v>
      </c>
      <c r="O708" s="13" t="s">
        <v>2144</v>
      </c>
      <c r="P708" s="18" t="s">
        <v>285</v>
      </c>
      <c r="Q708" s="19">
        <v>-3.0</v>
      </c>
      <c r="R708" s="20">
        <v>0.571428571428571</v>
      </c>
      <c r="S708" s="21">
        <v>59.0</v>
      </c>
      <c r="T708" s="21">
        <v>-177.0</v>
      </c>
      <c r="U708" s="22">
        <v>12600.0</v>
      </c>
      <c r="V708" s="21">
        <v>-12743.999999999989</v>
      </c>
      <c r="W708" s="13">
        <v>0.0</v>
      </c>
      <c r="X708" s="13">
        <v>4.0</v>
      </c>
      <c r="Y708" s="13">
        <v>10.0</v>
      </c>
      <c r="Z708" s="13">
        <v>10.0</v>
      </c>
      <c r="AA708" s="13">
        <v>5.0</v>
      </c>
      <c r="AB708" s="13">
        <v>10.0</v>
      </c>
      <c r="AC708" s="21">
        <v>0.0</v>
      </c>
      <c r="AD708" s="21">
        <v>20.0</v>
      </c>
      <c r="AE708" s="13">
        <v>0.0</v>
      </c>
      <c r="AF708" s="13">
        <v>2.0</v>
      </c>
      <c r="AG708" s="13">
        <v>0.0</v>
      </c>
      <c r="AH708" s="13" t="b">
        <v>0</v>
      </c>
      <c r="AI708" s="13">
        <v>7.0</v>
      </c>
      <c r="AJ708" s="13" t="s">
        <v>169</v>
      </c>
      <c r="AK708" s="23" t="s">
        <v>2145</v>
      </c>
      <c r="AL708" s="13" t="s">
        <v>528</v>
      </c>
      <c r="AM708" s="18" t="s">
        <v>151</v>
      </c>
    </row>
    <row r="709" ht="14.25" customHeight="1">
      <c r="A709" s="13" t="s">
        <v>2141</v>
      </c>
      <c r="B709" s="14">
        <v>42279.0</v>
      </c>
      <c r="C709" s="15">
        <v>2015.0</v>
      </c>
      <c r="D709" s="15" t="s">
        <v>2027</v>
      </c>
      <c r="E709" s="16">
        <v>10.0</v>
      </c>
      <c r="F709" s="13" t="s">
        <v>140</v>
      </c>
      <c r="G709" s="13" t="s">
        <v>141</v>
      </c>
      <c r="H709" s="13" t="s">
        <v>2142</v>
      </c>
      <c r="I709" s="17" t="s">
        <v>107</v>
      </c>
      <c r="J709" s="13" t="s">
        <v>173</v>
      </c>
      <c r="K709" s="13" t="s">
        <v>2143</v>
      </c>
      <c r="L709" s="13" t="s">
        <v>174</v>
      </c>
      <c r="M709" s="13" t="s">
        <v>145</v>
      </c>
      <c r="N709" s="13" t="s">
        <v>1208</v>
      </c>
      <c r="O709" s="13" t="s">
        <v>2144</v>
      </c>
      <c r="P709" s="18" t="s">
        <v>147</v>
      </c>
      <c r="Q709" s="19">
        <v>3.0</v>
      </c>
      <c r="R709" s="20">
        <v>0.428571428571428</v>
      </c>
      <c r="S709" s="21">
        <v>48.0</v>
      </c>
      <c r="T709" s="21">
        <v>144.0</v>
      </c>
      <c r="U709" s="22">
        <v>12600.0</v>
      </c>
      <c r="V709" s="21">
        <v>7775.999999999989</v>
      </c>
      <c r="W709" s="13">
        <v>0.0</v>
      </c>
      <c r="X709" s="13">
        <v>4.0</v>
      </c>
      <c r="Y709" s="13">
        <v>10.0</v>
      </c>
      <c r="Z709" s="13">
        <v>10.0</v>
      </c>
      <c r="AA709" s="13">
        <v>4.0</v>
      </c>
      <c r="AB709" s="13">
        <v>10.0</v>
      </c>
      <c r="AC709" s="21">
        <v>10.0</v>
      </c>
      <c r="AD709" s="21">
        <v>0.0</v>
      </c>
      <c r="AE709" s="13">
        <v>0.0</v>
      </c>
      <c r="AF709" s="13">
        <v>0.0</v>
      </c>
      <c r="AG709" s="13">
        <v>0.0</v>
      </c>
      <c r="AH709" s="13" t="b">
        <v>1</v>
      </c>
      <c r="AI709" s="13">
        <v>7.0</v>
      </c>
      <c r="AJ709" s="13" t="s">
        <v>169</v>
      </c>
      <c r="AK709" s="23" t="s">
        <v>2145</v>
      </c>
      <c r="AL709" s="13" t="s">
        <v>528</v>
      </c>
      <c r="AM709" s="18" t="s">
        <v>151</v>
      </c>
    </row>
    <row r="710" ht="14.25" customHeight="1">
      <c r="A710" s="13" t="s">
        <v>2146</v>
      </c>
      <c r="B710" s="14">
        <v>42279.0</v>
      </c>
      <c r="C710" s="15">
        <v>2015.0</v>
      </c>
      <c r="D710" s="15" t="s">
        <v>2027</v>
      </c>
      <c r="E710" s="16">
        <v>10.0</v>
      </c>
      <c r="F710" s="13" t="s">
        <v>203</v>
      </c>
      <c r="G710" s="13" t="s">
        <v>204</v>
      </c>
      <c r="H710" s="13" t="s">
        <v>2147</v>
      </c>
      <c r="I710" s="17" t="s">
        <v>107</v>
      </c>
      <c r="J710" s="13" t="s">
        <v>191</v>
      </c>
      <c r="K710" s="13" t="s">
        <v>1219</v>
      </c>
      <c r="L710" s="13" t="s">
        <v>192</v>
      </c>
      <c r="M710" s="13" t="s">
        <v>168</v>
      </c>
      <c r="N710" s="13" t="s">
        <v>2148</v>
      </c>
      <c r="O710" s="13" t="s">
        <v>2149</v>
      </c>
      <c r="P710" s="18" t="s">
        <v>147</v>
      </c>
      <c r="Q710" s="19">
        <v>1.0</v>
      </c>
      <c r="R710" s="20">
        <v>0.0476190476190476</v>
      </c>
      <c r="S710" s="21">
        <v>22.0</v>
      </c>
      <c r="T710" s="21">
        <v>22.0</v>
      </c>
      <c r="U710" s="22">
        <v>30038.4</v>
      </c>
      <c r="V710" s="21">
        <v>314.68799999999993</v>
      </c>
      <c r="W710" s="13">
        <v>298.0</v>
      </c>
      <c r="X710" s="13">
        <v>4.0</v>
      </c>
      <c r="Y710" s="13">
        <v>10.0</v>
      </c>
      <c r="Z710" s="13">
        <v>6.0</v>
      </c>
      <c r="AA710" s="13">
        <v>1.0</v>
      </c>
      <c r="AB710" s="13">
        <v>1.0</v>
      </c>
      <c r="AC710" s="21">
        <v>0.0</v>
      </c>
      <c r="AD710" s="21">
        <v>0.0</v>
      </c>
      <c r="AE710" s="13">
        <v>0.0</v>
      </c>
      <c r="AF710" s="13">
        <v>0.0</v>
      </c>
      <c r="AG710" s="13">
        <v>0.0</v>
      </c>
      <c r="AH710" s="13" t="b">
        <v>0</v>
      </c>
      <c r="AI710" s="13">
        <v>7.0</v>
      </c>
      <c r="AJ710" s="13" t="s">
        <v>169</v>
      </c>
      <c r="AK710" s="23" t="s">
        <v>2150</v>
      </c>
      <c r="AL710" s="13" t="s">
        <v>528</v>
      </c>
      <c r="AM710" s="18" t="s">
        <v>151</v>
      </c>
    </row>
    <row r="711" ht="14.25" customHeight="1">
      <c r="A711" s="13" t="s">
        <v>2151</v>
      </c>
      <c r="B711" s="14">
        <v>42279.0</v>
      </c>
      <c r="C711" s="15">
        <v>2015.0</v>
      </c>
      <c r="D711" s="15" t="s">
        <v>2027</v>
      </c>
      <c r="E711" s="16">
        <v>10.0</v>
      </c>
      <c r="F711" s="13" t="s">
        <v>203</v>
      </c>
      <c r="G711" s="13" t="s">
        <v>204</v>
      </c>
      <c r="H711" s="13" t="s">
        <v>2152</v>
      </c>
      <c r="I711" s="17" t="s">
        <v>107</v>
      </c>
      <c r="J711" s="13" t="s">
        <v>143</v>
      </c>
      <c r="K711" s="13" t="s">
        <v>2153</v>
      </c>
      <c r="L711" s="13" t="s">
        <v>167</v>
      </c>
      <c r="M711" s="13" t="s">
        <v>193</v>
      </c>
      <c r="N711" s="13" t="s">
        <v>52</v>
      </c>
      <c r="O711" s="13" t="s">
        <v>2154</v>
      </c>
      <c r="P711" s="18" t="s">
        <v>147</v>
      </c>
      <c r="Q711" s="19">
        <v>1.0</v>
      </c>
      <c r="R711" s="20">
        <v>0.0454545454545454</v>
      </c>
      <c r="S711" s="21">
        <v>23.0</v>
      </c>
      <c r="T711" s="21">
        <v>23.0</v>
      </c>
      <c r="U711" s="22">
        <v>518578.82</v>
      </c>
      <c r="V711" s="21">
        <v>5421.505845454539</v>
      </c>
      <c r="W711" s="13">
        <v>1819.0</v>
      </c>
      <c r="X711" s="13">
        <v>1.0</v>
      </c>
      <c r="Y711" s="13">
        <v>10.0</v>
      </c>
      <c r="Z711" s="13">
        <v>10.0</v>
      </c>
      <c r="AA711" s="13">
        <v>1.0</v>
      </c>
      <c r="AB711" s="13">
        <v>1.0</v>
      </c>
      <c r="AC711" s="21">
        <v>0.0</v>
      </c>
      <c r="AD711" s="21">
        <v>0.0</v>
      </c>
      <c r="AE711" s="13">
        <v>0.0</v>
      </c>
      <c r="AF711" s="13">
        <v>0.0</v>
      </c>
      <c r="AG711" s="13">
        <v>0.0</v>
      </c>
      <c r="AH711" s="13" t="b">
        <v>0</v>
      </c>
      <c r="AI711" s="13">
        <v>32.0</v>
      </c>
      <c r="AJ711" s="13" t="s">
        <v>169</v>
      </c>
      <c r="AK711" s="23" t="s">
        <v>2155</v>
      </c>
      <c r="AL711" s="13" t="s">
        <v>528</v>
      </c>
      <c r="AM711" s="18" t="s">
        <v>151</v>
      </c>
    </row>
    <row r="712" ht="14.25" customHeight="1">
      <c r="A712" s="13" t="s">
        <v>2151</v>
      </c>
      <c r="B712" s="14">
        <v>42279.0</v>
      </c>
      <c r="C712" s="15">
        <v>2015.0</v>
      </c>
      <c r="D712" s="15" t="s">
        <v>2027</v>
      </c>
      <c r="E712" s="16">
        <v>10.0</v>
      </c>
      <c r="F712" s="13" t="s">
        <v>153</v>
      </c>
      <c r="G712" s="13" t="s">
        <v>154</v>
      </c>
      <c r="H712" s="13" t="s">
        <v>2152</v>
      </c>
      <c r="I712" s="17" t="s">
        <v>107</v>
      </c>
      <c r="J712" s="13" t="s">
        <v>143</v>
      </c>
      <c r="K712" s="13" t="s">
        <v>2153</v>
      </c>
      <c r="L712" s="13" t="s">
        <v>167</v>
      </c>
      <c r="M712" s="13" t="s">
        <v>193</v>
      </c>
      <c r="N712" s="13" t="s">
        <v>52</v>
      </c>
      <c r="O712" s="13" t="s">
        <v>2154</v>
      </c>
      <c r="P712" s="18" t="s">
        <v>147</v>
      </c>
      <c r="Q712" s="19">
        <v>1.0</v>
      </c>
      <c r="R712" s="20">
        <v>0.0588235294117647</v>
      </c>
      <c r="S712" s="21">
        <v>24.0</v>
      </c>
      <c r="T712" s="21">
        <v>24.0</v>
      </c>
      <c r="U712" s="22">
        <v>518578.82</v>
      </c>
      <c r="V712" s="21">
        <v>7321.112752941176</v>
      </c>
      <c r="W712" s="13">
        <v>1819.0</v>
      </c>
      <c r="X712" s="13">
        <v>1.0</v>
      </c>
      <c r="Y712" s="13">
        <v>10.0</v>
      </c>
      <c r="Z712" s="13">
        <v>10.0</v>
      </c>
      <c r="AA712" s="13">
        <v>2.0</v>
      </c>
      <c r="AB712" s="13">
        <v>1.0</v>
      </c>
      <c r="AC712" s="21">
        <v>0.0</v>
      </c>
      <c r="AD712" s="21">
        <v>0.0</v>
      </c>
      <c r="AE712" s="13">
        <v>0.0</v>
      </c>
      <c r="AF712" s="13">
        <v>0.0</v>
      </c>
      <c r="AG712" s="13">
        <v>0.0</v>
      </c>
      <c r="AH712" s="13" t="b">
        <v>0</v>
      </c>
      <c r="AI712" s="13">
        <v>32.0</v>
      </c>
      <c r="AJ712" s="13" t="s">
        <v>169</v>
      </c>
      <c r="AK712" s="23" t="s">
        <v>2155</v>
      </c>
      <c r="AL712" s="13" t="s">
        <v>528</v>
      </c>
      <c r="AM712" s="18" t="s">
        <v>151</v>
      </c>
    </row>
    <row r="713" ht="14.25" customHeight="1">
      <c r="A713" s="13" t="s">
        <v>2151</v>
      </c>
      <c r="B713" s="14">
        <v>42279.0</v>
      </c>
      <c r="C713" s="15">
        <v>2015.0</v>
      </c>
      <c r="D713" s="15" t="s">
        <v>2027</v>
      </c>
      <c r="E713" s="16">
        <v>10.0</v>
      </c>
      <c r="F713" s="13" t="s">
        <v>140</v>
      </c>
      <c r="G713" s="13" t="s">
        <v>141</v>
      </c>
      <c r="H713" s="13" t="s">
        <v>2152</v>
      </c>
      <c r="I713" s="17" t="s">
        <v>107</v>
      </c>
      <c r="J713" s="13" t="s">
        <v>143</v>
      </c>
      <c r="K713" s="13" t="s">
        <v>2153</v>
      </c>
      <c r="L713" s="13" t="s">
        <v>167</v>
      </c>
      <c r="M713" s="13" t="s">
        <v>193</v>
      </c>
      <c r="N713" s="13" t="s">
        <v>52</v>
      </c>
      <c r="O713" s="13" t="s">
        <v>2154</v>
      </c>
      <c r="P713" s="18" t="s">
        <v>147</v>
      </c>
      <c r="Q713" s="19">
        <v>1.0</v>
      </c>
      <c r="R713" s="20">
        <v>0.117647058823529</v>
      </c>
      <c r="S713" s="21">
        <v>26.0</v>
      </c>
      <c r="T713" s="21">
        <v>26.0</v>
      </c>
      <c r="U713" s="22">
        <v>518578.82</v>
      </c>
      <c r="V713" s="21">
        <v>15862.410964705827</v>
      </c>
      <c r="W713" s="13">
        <v>1819.0</v>
      </c>
      <c r="X713" s="13">
        <v>1.0</v>
      </c>
      <c r="Y713" s="13">
        <v>10.0</v>
      </c>
      <c r="Z713" s="13">
        <v>10.0</v>
      </c>
      <c r="AA713" s="13">
        <v>4.0</v>
      </c>
      <c r="AB713" s="13">
        <v>1.0</v>
      </c>
      <c r="AC713" s="21">
        <v>0.0</v>
      </c>
      <c r="AD713" s="21">
        <v>0.0</v>
      </c>
      <c r="AE713" s="13">
        <v>0.0</v>
      </c>
      <c r="AF713" s="13">
        <v>0.0</v>
      </c>
      <c r="AG713" s="13">
        <v>0.0</v>
      </c>
      <c r="AH713" s="13" t="b">
        <v>0</v>
      </c>
      <c r="AI713" s="13">
        <v>32.0</v>
      </c>
      <c r="AJ713" s="13" t="s">
        <v>169</v>
      </c>
      <c r="AK713" s="23" t="s">
        <v>2155</v>
      </c>
      <c r="AL713" s="13" t="s">
        <v>528</v>
      </c>
      <c r="AM713" s="18" t="s">
        <v>151</v>
      </c>
    </row>
    <row r="714" ht="14.25" customHeight="1">
      <c r="A714" s="13" t="s">
        <v>2156</v>
      </c>
      <c r="B714" s="14">
        <v>42279.0</v>
      </c>
      <c r="C714" s="15">
        <v>2015.0</v>
      </c>
      <c r="D714" s="15" t="s">
        <v>2027</v>
      </c>
      <c r="E714" s="16">
        <v>10.0</v>
      </c>
      <c r="F714" s="13" t="s">
        <v>140</v>
      </c>
      <c r="G714" s="13" t="s">
        <v>141</v>
      </c>
      <c r="H714" s="13" t="s">
        <v>2157</v>
      </c>
      <c r="I714" s="17" t="s">
        <v>107</v>
      </c>
      <c r="J714" s="13" t="s">
        <v>143</v>
      </c>
      <c r="K714" s="13" t="s">
        <v>2116</v>
      </c>
      <c r="L714" s="13" t="s">
        <v>144</v>
      </c>
      <c r="M714" s="13" t="s">
        <v>145</v>
      </c>
      <c r="N714" s="13" t="s">
        <v>1624</v>
      </c>
      <c r="O714" s="13" t="s">
        <v>1625</v>
      </c>
      <c r="P714" s="18" t="s">
        <v>147</v>
      </c>
      <c r="Q714" s="19">
        <v>1.0</v>
      </c>
      <c r="R714" s="20">
        <v>0.166666666666666</v>
      </c>
      <c r="S714" s="21">
        <v>32.0</v>
      </c>
      <c r="T714" s="21">
        <v>32.0</v>
      </c>
      <c r="U714" s="22">
        <v>4200.0</v>
      </c>
      <c r="V714" s="21">
        <v>223.9999999999991</v>
      </c>
      <c r="W714" s="13">
        <v>0.0</v>
      </c>
      <c r="X714" s="13">
        <v>10.0</v>
      </c>
      <c r="Y714" s="13">
        <v>10.0</v>
      </c>
      <c r="Z714" s="13">
        <v>10.0</v>
      </c>
      <c r="AA714" s="13">
        <v>1.0</v>
      </c>
      <c r="AB714" s="13">
        <v>1.0</v>
      </c>
      <c r="AC714" s="21">
        <v>0.0</v>
      </c>
      <c r="AD714" s="21">
        <v>0.0</v>
      </c>
      <c r="AE714" s="13">
        <v>0.0</v>
      </c>
      <c r="AF714" s="13">
        <v>0.0</v>
      </c>
      <c r="AG714" s="13">
        <v>0.0</v>
      </c>
      <c r="AH714" s="13" t="b">
        <v>0</v>
      </c>
      <c r="AI714" s="13">
        <v>1.0</v>
      </c>
      <c r="AJ714" s="13" t="s">
        <v>390</v>
      </c>
      <c r="AK714" s="23" t="s">
        <v>2158</v>
      </c>
      <c r="AL714" s="13" t="s">
        <v>528</v>
      </c>
      <c r="AM714" s="18" t="s">
        <v>151</v>
      </c>
    </row>
    <row r="715" ht="14.25" customHeight="1">
      <c r="A715" s="13" t="s">
        <v>2159</v>
      </c>
      <c r="B715" s="14">
        <v>42279.0</v>
      </c>
      <c r="C715" s="15">
        <v>2015.0</v>
      </c>
      <c r="D715" s="15" t="s">
        <v>2027</v>
      </c>
      <c r="E715" s="16">
        <v>10.0</v>
      </c>
      <c r="F715" s="13" t="s">
        <v>203</v>
      </c>
      <c r="G715" s="13" t="s">
        <v>204</v>
      </c>
      <c r="H715" s="13" t="s">
        <v>2160</v>
      </c>
      <c r="I715" s="17" t="s">
        <v>107</v>
      </c>
      <c r="J715" s="13" t="s">
        <v>143</v>
      </c>
      <c r="K715" s="13"/>
      <c r="L715" s="13" t="s">
        <v>167</v>
      </c>
      <c r="M715" s="13" t="s">
        <v>193</v>
      </c>
      <c r="N715" s="13" t="s">
        <v>52</v>
      </c>
      <c r="O715" s="13" t="s">
        <v>1895</v>
      </c>
      <c r="P715" s="18" t="s">
        <v>147</v>
      </c>
      <c r="Q715" s="19">
        <v>1.0</v>
      </c>
      <c r="R715" s="20">
        <v>0.0526315789473684</v>
      </c>
      <c r="S715" s="21">
        <v>23.0</v>
      </c>
      <c r="T715" s="21">
        <v>23.0</v>
      </c>
      <c r="U715" s="22">
        <v>173757.0</v>
      </c>
      <c r="V715" s="21">
        <v>2103.374210526315</v>
      </c>
      <c r="W715" s="13">
        <v>606.0</v>
      </c>
      <c r="X715" s="13">
        <v>1.0</v>
      </c>
      <c r="Y715" s="13">
        <v>10.0</v>
      </c>
      <c r="Z715" s="13">
        <v>10.0</v>
      </c>
      <c r="AA715" s="13">
        <v>1.0</v>
      </c>
      <c r="AB715" s="13">
        <v>1.0</v>
      </c>
      <c r="AC715" s="21">
        <v>0.0</v>
      </c>
      <c r="AD715" s="21">
        <v>0.0</v>
      </c>
      <c r="AE715" s="13">
        <v>0.0</v>
      </c>
      <c r="AF715" s="13">
        <v>0.0</v>
      </c>
      <c r="AG715" s="13">
        <v>0.0</v>
      </c>
      <c r="AH715" s="13" t="b">
        <v>0</v>
      </c>
      <c r="AI715" s="13">
        <v>28.0</v>
      </c>
      <c r="AJ715" s="13" t="s">
        <v>194</v>
      </c>
      <c r="AK715" s="23" t="s">
        <v>2161</v>
      </c>
      <c r="AL715" s="13" t="s">
        <v>528</v>
      </c>
      <c r="AM715" s="18" t="s">
        <v>151</v>
      </c>
    </row>
    <row r="716" ht="14.25" customHeight="1">
      <c r="A716" s="13" t="s">
        <v>2162</v>
      </c>
      <c r="B716" s="14">
        <v>42279.0</v>
      </c>
      <c r="C716" s="15">
        <v>2015.0</v>
      </c>
      <c r="D716" s="15" t="s">
        <v>2027</v>
      </c>
      <c r="E716" s="16">
        <v>10.0</v>
      </c>
      <c r="F716" s="13" t="s">
        <v>203</v>
      </c>
      <c r="G716" s="13" t="s">
        <v>204</v>
      </c>
      <c r="H716" s="13" t="s">
        <v>2163</v>
      </c>
      <c r="I716" s="17" t="s">
        <v>107</v>
      </c>
      <c r="J716" s="13" t="s">
        <v>143</v>
      </c>
      <c r="K716" s="13"/>
      <c r="L716" s="13" t="s">
        <v>167</v>
      </c>
      <c r="M716" s="13" t="s">
        <v>193</v>
      </c>
      <c r="N716" s="13" t="s">
        <v>52</v>
      </c>
      <c r="O716" s="13" t="s">
        <v>1895</v>
      </c>
      <c r="P716" s="18" t="s">
        <v>147</v>
      </c>
      <c r="Q716" s="19">
        <v>1.0</v>
      </c>
      <c r="R716" s="20">
        <v>0.0555555555555555</v>
      </c>
      <c r="S716" s="21">
        <v>23.0</v>
      </c>
      <c r="T716" s="21">
        <v>23.0</v>
      </c>
      <c r="U716" s="22">
        <v>145966.11</v>
      </c>
      <c r="V716" s="21">
        <v>1865.1225166666648</v>
      </c>
      <c r="W716" s="13">
        <v>512.0</v>
      </c>
      <c r="X716" s="13">
        <v>1.0</v>
      </c>
      <c r="Y716" s="13">
        <v>10.0</v>
      </c>
      <c r="Z716" s="13">
        <v>10.0</v>
      </c>
      <c r="AA716" s="13">
        <v>1.0</v>
      </c>
      <c r="AB716" s="13">
        <v>1.0</v>
      </c>
      <c r="AC716" s="21">
        <v>0.0</v>
      </c>
      <c r="AD716" s="21">
        <v>0.0</v>
      </c>
      <c r="AE716" s="13">
        <v>0.0</v>
      </c>
      <c r="AF716" s="13">
        <v>0.0</v>
      </c>
      <c r="AG716" s="13">
        <v>0.0</v>
      </c>
      <c r="AH716" s="13" t="b">
        <v>0</v>
      </c>
      <c r="AI716" s="13">
        <v>30.0</v>
      </c>
      <c r="AJ716" s="13" t="s">
        <v>169</v>
      </c>
      <c r="AK716" s="23" t="s">
        <v>2164</v>
      </c>
      <c r="AL716" s="13" t="s">
        <v>528</v>
      </c>
      <c r="AM716" s="18" t="s">
        <v>151</v>
      </c>
    </row>
    <row r="717" ht="14.25" customHeight="1">
      <c r="A717" s="13" t="s">
        <v>2165</v>
      </c>
      <c r="B717" s="14">
        <v>42279.0</v>
      </c>
      <c r="C717" s="15">
        <v>2015.0</v>
      </c>
      <c r="D717" s="15" t="s">
        <v>2027</v>
      </c>
      <c r="E717" s="16">
        <v>10.0</v>
      </c>
      <c r="F717" s="13" t="s">
        <v>153</v>
      </c>
      <c r="G717" s="13" t="s">
        <v>154</v>
      </c>
      <c r="H717" s="13" t="s">
        <v>2166</v>
      </c>
      <c r="I717" s="17" t="s">
        <v>107</v>
      </c>
      <c r="J717" s="13" t="s">
        <v>143</v>
      </c>
      <c r="K717" s="13" t="s">
        <v>2116</v>
      </c>
      <c r="L717" s="13" t="s">
        <v>144</v>
      </c>
      <c r="M717" s="13" t="s">
        <v>193</v>
      </c>
      <c r="N717" s="13" t="s">
        <v>52</v>
      </c>
      <c r="O717" s="13" t="s">
        <v>1895</v>
      </c>
      <c r="P717" s="18" t="s">
        <v>147</v>
      </c>
      <c r="Q717" s="19">
        <v>1.0</v>
      </c>
      <c r="R717" s="20">
        <v>0.1</v>
      </c>
      <c r="S717" s="21">
        <v>23.0</v>
      </c>
      <c r="T717" s="21">
        <v>23.0</v>
      </c>
      <c r="U717" s="22">
        <v>1710336.0</v>
      </c>
      <c r="V717" s="21">
        <v>39337.728</v>
      </c>
      <c r="W717" s="13">
        <v>5965.0</v>
      </c>
      <c r="X717" s="13">
        <v>1.0</v>
      </c>
      <c r="Y717" s="13">
        <v>10.0</v>
      </c>
      <c r="Z717" s="13">
        <v>10.0</v>
      </c>
      <c r="AA717" s="13">
        <v>1.0</v>
      </c>
      <c r="AB717" s="13">
        <v>1.0</v>
      </c>
      <c r="AC717" s="21">
        <v>0.0</v>
      </c>
      <c r="AD717" s="21">
        <v>0.0</v>
      </c>
      <c r="AE717" s="13">
        <v>0.0</v>
      </c>
      <c r="AF717" s="13">
        <v>0.0</v>
      </c>
      <c r="AG717" s="13">
        <v>0.0</v>
      </c>
      <c r="AH717" s="13" t="b">
        <v>0</v>
      </c>
      <c r="AI717" s="13">
        <v>116.0</v>
      </c>
      <c r="AJ717" s="13" t="s">
        <v>194</v>
      </c>
      <c r="AK717" s="23" t="s">
        <v>2167</v>
      </c>
      <c r="AL717" s="13" t="s">
        <v>528</v>
      </c>
      <c r="AM717" s="18" t="s">
        <v>151</v>
      </c>
    </row>
    <row r="718" ht="14.25" customHeight="1">
      <c r="A718" s="13" t="s">
        <v>2162</v>
      </c>
      <c r="B718" s="14">
        <v>42279.0</v>
      </c>
      <c r="C718" s="15">
        <v>2015.0</v>
      </c>
      <c r="D718" s="15" t="s">
        <v>2027</v>
      </c>
      <c r="E718" s="16">
        <v>10.0</v>
      </c>
      <c r="F718" s="13" t="s">
        <v>140</v>
      </c>
      <c r="G718" s="13" t="s">
        <v>141</v>
      </c>
      <c r="H718" s="13" t="s">
        <v>2163</v>
      </c>
      <c r="I718" s="17" t="s">
        <v>107</v>
      </c>
      <c r="J718" s="13" t="s">
        <v>143</v>
      </c>
      <c r="K718" s="13"/>
      <c r="L718" s="13" t="s">
        <v>167</v>
      </c>
      <c r="M718" s="13" t="s">
        <v>193</v>
      </c>
      <c r="N718" s="13" t="s">
        <v>52</v>
      </c>
      <c r="O718" s="13" t="s">
        <v>1895</v>
      </c>
      <c r="P718" s="18" t="s">
        <v>147</v>
      </c>
      <c r="Q718" s="19">
        <v>1.0</v>
      </c>
      <c r="R718" s="20">
        <v>0.0555555555555555</v>
      </c>
      <c r="S718" s="21">
        <v>23.0</v>
      </c>
      <c r="T718" s="21">
        <v>23.0</v>
      </c>
      <c r="U718" s="22">
        <v>145966.11</v>
      </c>
      <c r="V718" s="21">
        <v>1865.1225166666648</v>
      </c>
      <c r="W718" s="13">
        <v>512.0</v>
      </c>
      <c r="X718" s="13">
        <v>1.0</v>
      </c>
      <c r="Y718" s="13">
        <v>10.0</v>
      </c>
      <c r="Z718" s="13">
        <v>10.0</v>
      </c>
      <c r="AA718" s="13">
        <v>1.0</v>
      </c>
      <c r="AB718" s="13">
        <v>1.0</v>
      </c>
      <c r="AC718" s="21">
        <v>0.0</v>
      </c>
      <c r="AD718" s="21">
        <v>0.0</v>
      </c>
      <c r="AE718" s="13">
        <v>0.0</v>
      </c>
      <c r="AF718" s="13">
        <v>0.0</v>
      </c>
      <c r="AG718" s="13">
        <v>0.0</v>
      </c>
      <c r="AH718" s="13" t="b">
        <v>0</v>
      </c>
      <c r="AI718" s="13">
        <v>30.0</v>
      </c>
      <c r="AJ718" s="13" t="s">
        <v>169</v>
      </c>
      <c r="AK718" s="23" t="s">
        <v>2164</v>
      </c>
      <c r="AL718" s="13" t="s">
        <v>528</v>
      </c>
      <c r="AM718" s="18" t="s">
        <v>151</v>
      </c>
    </row>
    <row r="719" ht="14.25" customHeight="1">
      <c r="A719" s="13" t="s">
        <v>2165</v>
      </c>
      <c r="B719" s="14">
        <v>42279.0</v>
      </c>
      <c r="C719" s="15">
        <v>2015.0</v>
      </c>
      <c r="D719" s="15" t="s">
        <v>2027</v>
      </c>
      <c r="E719" s="16">
        <v>10.0</v>
      </c>
      <c r="F719" s="13" t="s">
        <v>140</v>
      </c>
      <c r="G719" s="13" t="s">
        <v>141</v>
      </c>
      <c r="H719" s="13" t="s">
        <v>2166</v>
      </c>
      <c r="I719" s="17" t="s">
        <v>107</v>
      </c>
      <c r="J719" s="13" t="s">
        <v>143</v>
      </c>
      <c r="K719" s="13" t="s">
        <v>2116</v>
      </c>
      <c r="L719" s="13" t="s">
        <v>144</v>
      </c>
      <c r="M719" s="13" t="s">
        <v>193</v>
      </c>
      <c r="N719" s="13" t="s">
        <v>52</v>
      </c>
      <c r="O719" s="13" t="s">
        <v>1895</v>
      </c>
      <c r="P719" s="18" t="s">
        <v>147</v>
      </c>
      <c r="Q719" s="19">
        <v>1.0</v>
      </c>
      <c r="R719" s="20">
        <v>0.1</v>
      </c>
      <c r="S719" s="21">
        <v>23.0</v>
      </c>
      <c r="T719" s="21">
        <v>23.0</v>
      </c>
      <c r="U719" s="22">
        <v>1710336.0</v>
      </c>
      <c r="V719" s="21">
        <v>39337.728</v>
      </c>
      <c r="W719" s="13">
        <v>5965.0</v>
      </c>
      <c r="X719" s="13">
        <v>1.0</v>
      </c>
      <c r="Y719" s="13">
        <v>10.0</v>
      </c>
      <c r="Z719" s="13">
        <v>10.0</v>
      </c>
      <c r="AA719" s="13">
        <v>1.0</v>
      </c>
      <c r="AB719" s="13">
        <v>1.0</v>
      </c>
      <c r="AC719" s="21">
        <v>0.0</v>
      </c>
      <c r="AD719" s="21">
        <v>0.0</v>
      </c>
      <c r="AE719" s="13">
        <v>0.0</v>
      </c>
      <c r="AF719" s="13">
        <v>0.0</v>
      </c>
      <c r="AG719" s="13">
        <v>0.0</v>
      </c>
      <c r="AH719" s="13" t="b">
        <v>0</v>
      </c>
      <c r="AI719" s="13">
        <v>116.0</v>
      </c>
      <c r="AJ719" s="13" t="s">
        <v>194</v>
      </c>
      <c r="AK719" s="23" t="s">
        <v>2167</v>
      </c>
      <c r="AL719" s="13" t="s">
        <v>528</v>
      </c>
      <c r="AM719" s="18" t="s">
        <v>151</v>
      </c>
    </row>
    <row r="720" ht="14.25" customHeight="1">
      <c r="A720" s="13" t="s">
        <v>2168</v>
      </c>
      <c r="B720" s="14">
        <v>42279.0</v>
      </c>
      <c r="C720" s="15">
        <v>2015.0</v>
      </c>
      <c r="D720" s="15" t="s">
        <v>2027</v>
      </c>
      <c r="E720" s="16">
        <v>10.0</v>
      </c>
      <c r="F720" s="13" t="s">
        <v>140</v>
      </c>
      <c r="G720" s="13" t="s">
        <v>141</v>
      </c>
      <c r="H720" s="13" t="s">
        <v>2169</v>
      </c>
      <c r="I720" s="17" t="s">
        <v>107</v>
      </c>
      <c r="J720" s="13" t="s">
        <v>143</v>
      </c>
      <c r="K720" s="13"/>
      <c r="L720" s="13" t="s">
        <v>167</v>
      </c>
      <c r="M720" s="13" t="s">
        <v>193</v>
      </c>
      <c r="N720" s="13" t="s">
        <v>52</v>
      </c>
      <c r="O720" s="13" t="s">
        <v>1895</v>
      </c>
      <c r="P720" s="18" t="s">
        <v>147</v>
      </c>
      <c r="Q720" s="19">
        <v>1.0</v>
      </c>
      <c r="R720" s="20">
        <v>0.0526315789473684</v>
      </c>
      <c r="S720" s="21">
        <v>23.0</v>
      </c>
      <c r="T720" s="21">
        <v>23.0</v>
      </c>
      <c r="U720" s="22">
        <v>172324.0</v>
      </c>
      <c r="V720" s="21">
        <v>2086.0273684210515</v>
      </c>
      <c r="W720" s="13">
        <v>601.0</v>
      </c>
      <c r="X720" s="13">
        <v>1.0</v>
      </c>
      <c r="Y720" s="13">
        <v>10.0</v>
      </c>
      <c r="Z720" s="13">
        <v>10.0</v>
      </c>
      <c r="AA720" s="13">
        <v>1.0</v>
      </c>
      <c r="AB720" s="13">
        <v>1.0</v>
      </c>
      <c r="AC720" s="21">
        <v>0.0</v>
      </c>
      <c r="AD720" s="21">
        <v>0.0</v>
      </c>
      <c r="AE720" s="13">
        <v>0.0</v>
      </c>
      <c r="AF720" s="13">
        <v>0.0</v>
      </c>
      <c r="AG720" s="13">
        <v>0.0</v>
      </c>
      <c r="AH720" s="13" t="b">
        <v>0</v>
      </c>
      <c r="AI720" s="13">
        <v>22.0</v>
      </c>
      <c r="AJ720" s="13" t="s">
        <v>390</v>
      </c>
      <c r="AK720" s="23" t="s">
        <v>2170</v>
      </c>
      <c r="AL720" s="13" t="s">
        <v>528</v>
      </c>
      <c r="AM720" s="18" t="s">
        <v>151</v>
      </c>
    </row>
    <row r="721" ht="14.25" customHeight="1">
      <c r="A721" s="13" t="s">
        <v>2159</v>
      </c>
      <c r="B721" s="14">
        <v>42279.0</v>
      </c>
      <c r="C721" s="15">
        <v>2015.0</v>
      </c>
      <c r="D721" s="15" t="s">
        <v>2027</v>
      </c>
      <c r="E721" s="16">
        <v>10.0</v>
      </c>
      <c r="F721" s="13" t="s">
        <v>140</v>
      </c>
      <c r="G721" s="13" t="s">
        <v>141</v>
      </c>
      <c r="H721" s="13" t="s">
        <v>2160</v>
      </c>
      <c r="I721" s="17" t="s">
        <v>107</v>
      </c>
      <c r="J721" s="13" t="s">
        <v>143</v>
      </c>
      <c r="K721" s="13"/>
      <c r="L721" s="13" t="s">
        <v>167</v>
      </c>
      <c r="M721" s="13" t="s">
        <v>193</v>
      </c>
      <c r="N721" s="13" t="s">
        <v>52</v>
      </c>
      <c r="O721" s="13" t="s">
        <v>1895</v>
      </c>
      <c r="P721" s="18" t="s">
        <v>147</v>
      </c>
      <c r="Q721" s="19">
        <v>1.0</v>
      </c>
      <c r="R721" s="20">
        <v>0.0526315789473684</v>
      </c>
      <c r="S721" s="21">
        <v>23.0</v>
      </c>
      <c r="T721" s="21">
        <v>23.0</v>
      </c>
      <c r="U721" s="22">
        <v>173757.0</v>
      </c>
      <c r="V721" s="21">
        <v>2103.374210526315</v>
      </c>
      <c r="W721" s="13">
        <v>606.0</v>
      </c>
      <c r="X721" s="13">
        <v>1.0</v>
      </c>
      <c r="Y721" s="13">
        <v>10.0</v>
      </c>
      <c r="Z721" s="13">
        <v>10.0</v>
      </c>
      <c r="AA721" s="13">
        <v>1.0</v>
      </c>
      <c r="AB721" s="13">
        <v>1.0</v>
      </c>
      <c r="AC721" s="21">
        <v>0.0</v>
      </c>
      <c r="AD721" s="21">
        <v>0.0</v>
      </c>
      <c r="AE721" s="13">
        <v>0.0</v>
      </c>
      <c r="AF721" s="13">
        <v>0.0</v>
      </c>
      <c r="AG721" s="13">
        <v>0.0</v>
      </c>
      <c r="AH721" s="13" t="b">
        <v>0</v>
      </c>
      <c r="AI721" s="13">
        <v>28.0</v>
      </c>
      <c r="AJ721" s="13" t="s">
        <v>194</v>
      </c>
      <c r="AK721" s="23" t="s">
        <v>2161</v>
      </c>
      <c r="AL721" s="13" t="s">
        <v>528</v>
      </c>
      <c r="AM721" s="18" t="s">
        <v>151</v>
      </c>
    </row>
    <row r="722" ht="14.25" customHeight="1">
      <c r="A722" s="13" t="s">
        <v>2171</v>
      </c>
      <c r="B722" s="14">
        <v>42280.0</v>
      </c>
      <c r="C722" s="15">
        <v>2015.0</v>
      </c>
      <c r="D722" s="15" t="s">
        <v>2027</v>
      </c>
      <c r="E722" s="16">
        <v>10.0</v>
      </c>
      <c r="F722" s="13" t="s">
        <v>153</v>
      </c>
      <c r="G722" s="13" t="s">
        <v>154</v>
      </c>
      <c r="H722" s="13" t="s">
        <v>2172</v>
      </c>
      <c r="I722" s="17" t="s">
        <v>107</v>
      </c>
      <c r="J722" s="13" t="s">
        <v>143</v>
      </c>
      <c r="K722" s="13" t="s">
        <v>2116</v>
      </c>
      <c r="L722" s="13" t="s">
        <v>144</v>
      </c>
      <c r="M722" s="13" t="s">
        <v>168</v>
      </c>
      <c r="N722" s="13" t="s">
        <v>2</v>
      </c>
      <c r="O722" s="13">
        <v>0.0</v>
      </c>
      <c r="P722" s="18" t="s">
        <v>147</v>
      </c>
      <c r="Q722" s="19">
        <v>1.0</v>
      </c>
      <c r="R722" s="20">
        <v>0.35</v>
      </c>
      <c r="S722" s="21">
        <v>52.0</v>
      </c>
      <c r="T722" s="21">
        <v>52.0</v>
      </c>
      <c r="U722" s="22">
        <v>190723.32</v>
      </c>
      <c r="V722" s="21">
        <v>34711.64424</v>
      </c>
      <c r="W722" s="13">
        <v>952.0</v>
      </c>
      <c r="X722" s="13">
        <v>9.0</v>
      </c>
      <c r="Y722" s="13">
        <v>10.0</v>
      </c>
      <c r="Z722" s="13">
        <v>10.0</v>
      </c>
      <c r="AA722" s="13">
        <v>2.0</v>
      </c>
      <c r="AB722" s="13">
        <v>1.0</v>
      </c>
      <c r="AC722" s="21">
        <v>0.0</v>
      </c>
      <c r="AD722" s="21">
        <v>20.0</v>
      </c>
      <c r="AE722" s="13">
        <v>0.0</v>
      </c>
      <c r="AF722" s="13">
        <v>2.0</v>
      </c>
      <c r="AG722" s="13">
        <v>0.0</v>
      </c>
      <c r="AH722" s="13" t="b">
        <v>0</v>
      </c>
      <c r="AI722" s="13">
        <v>2.0</v>
      </c>
      <c r="AJ722" s="13" t="s">
        <v>169</v>
      </c>
      <c r="AK722" s="23" t="s">
        <v>2173</v>
      </c>
      <c r="AL722" s="13" t="s">
        <v>528</v>
      </c>
      <c r="AM722" s="18" t="s">
        <v>151</v>
      </c>
    </row>
    <row r="723" ht="14.25" customHeight="1">
      <c r="A723" s="13" t="s">
        <v>2174</v>
      </c>
      <c r="B723" s="14">
        <v>42280.0</v>
      </c>
      <c r="C723" s="15">
        <v>2015.0</v>
      </c>
      <c r="D723" s="15" t="s">
        <v>2027</v>
      </c>
      <c r="E723" s="16">
        <v>10.0</v>
      </c>
      <c r="F723" s="13" t="s">
        <v>153</v>
      </c>
      <c r="G723" s="13" t="s">
        <v>154</v>
      </c>
      <c r="H723" s="13" t="s">
        <v>2175</v>
      </c>
      <c r="I723" s="17" t="s">
        <v>107</v>
      </c>
      <c r="J723" s="13" t="s">
        <v>198</v>
      </c>
      <c r="K723" s="13" t="s">
        <v>2176</v>
      </c>
      <c r="L723" s="13" t="s">
        <v>174</v>
      </c>
      <c r="M723" s="13" t="s">
        <v>145</v>
      </c>
      <c r="N723" s="13" t="s">
        <v>469</v>
      </c>
      <c r="O723" s="13">
        <v>0.0</v>
      </c>
      <c r="P723" s="18" t="s">
        <v>147</v>
      </c>
      <c r="Q723" s="19">
        <v>3.0</v>
      </c>
      <c r="R723" s="20">
        <v>1.0</v>
      </c>
      <c r="S723" s="21">
        <v>63.0</v>
      </c>
      <c r="T723" s="21">
        <v>189.0</v>
      </c>
      <c r="U723" s="22">
        <v>16800.0</v>
      </c>
      <c r="V723" s="21">
        <v>31752.0</v>
      </c>
      <c r="W723" s="13">
        <v>0.0</v>
      </c>
      <c r="X723" s="13">
        <v>6.0</v>
      </c>
      <c r="Y723" s="13">
        <v>10.0</v>
      </c>
      <c r="Z723" s="13">
        <v>1.0</v>
      </c>
      <c r="AA723" s="13">
        <v>6.0</v>
      </c>
      <c r="AB723" s="13">
        <v>10.0</v>
      </c>
      <c r="AC723" s="21">
        <v>0.0</v>
      </c>
      <c r="AD723" s="21">
        <v>30.0</v>
      </c>
      <c r="AE723" s="13">
        <v>0.0</v>
      </c>
      <c r="AF723" s="13">
        <v>4.0</v>
      </c>
      <c r="AG723" s="13">
        <v>0.0</v>
      </c>
      <c r="AH723" s="13" t="b">
        <v>0</v>
      </c>
      <c r="AI723" s="13">
        <v>5.0</v>
      </c>
      <c r="AJ723" s="13" t="s">
        <v>169</v>
      </c>
      <c r="AK723" s="23" t="s">
        <v>2177</v>
      </c>
      <c r="AL723" s="13" t="s">
        <v>528</v>
      </c>
      <c r="AM723" s="18" t="s">
        <v>151</v>
      </c>
    </row>
    <row r="724" ht="14.25" customHeight="1">
      <c r="A724" s="13" t="s">
        <v>2178</v>
      </c>
      <c r="B724" s="14">
        <v>42281.0</v>
      </c>
      <c r="C724" s="15">
        <v>2015.0</v>
      </c>
      <c r="D724" s="15" t="s">
        <v>2027</v>
      </c>
      <c r="E724" s="16">
        <v>10.0</v>
      </c>
      <c r="F724" s="13" t="s">
        <v>153</v>
      </c>
      <c r="G724" s="13" t="s">
        <v>154</v>
      </c>
      <c r="H724" s="13" t="s">
        <v>658</v>
      </c>
      <c r="I724" s="17" t="s">
        <v>107</v>
      </c>
      <c r="J724" s="13" t="s">
        <v>198</v>
      </c>
      <c r="K724" s="13" t="s">
        <v>2176</v>
      </c>
      <c r="L724" s="13" t="s">
        <v>174</v>
      </c>
      <c r="M724" s="13" t="s">
        <v>168</v>
      </c>
      <c r="N724" s="13" t="s">
        <v>32</v>
      </c>
      <c r="O724" s="13">
        <v>0.0</v>
      </c>
      <c r="P724" s="18" t="s">
        <v>147</v>
      </c>
      <c r="Q724" s="19">
        <v>3.0</v>
      </c>
      <c r="R724" s="20">
        <v>1.0</v>
      </c>
      <c r="S724" s="21">
        <v>50.0</v>
      </c>
      <c r="T724" s="21">
        <v>150.0</v>
      </c>
      <c r="U724" s="22">
        <v>35557.0</v>
      </c>
      <c r="V724" s="21">
        <v>53335.5</v>
      </c>
      <c r="W724" s="13">
        <v>438.0</v>
      </c>
      <c r="X724" s="13">
        <v>1.0</v>
      </c>
      <c r="Y724" s="13">
        <v>10.0</v>
      </c>
      <c r="Z724" s="13">
        <v>5.0</v>
      </c>
      <c r="AA724" s="13">
        <v>3.0</v>
      </c>
      <c r="AB724" s="13">
        <v>1.0</v>
      </c>
      <c r="AC724" s="21">
        <v>0.0</v>
      </c>
      <c r="AD724" s="21">
        <v>30.0</v>
      </c>
      <c r="AE724" s="13">
        <v>0.0</v>
      </c>
      <c r="AF724" s="13">
        <v>4.0</v>
      </c>
      <c r="AG724" s="13">
        <v>0.0</v>
      </c>
      <c r="AH724" s="13" t="b">
        <v>0</v>
      </c>
      <c r="AI724" s="13">
        <v>11.0</v>
      </c>
      <c r="AJ724" s="13" t="s">
        <v>163</v>
      </c>
      <c r="AK724" s="23" t="s">
        <v>2179</v>
      </c>
      <c r="AL724" s="13" t="s">
        <v>528</v>
      </c>
      <c r="AM724" s="18" t="s">
        <v>151</v>
      </c>
    </row>
    <row r="725" ht="14.25" customHeight="1">
      <c r="A725" s="13" t="s">
        <v>2180</v>
      </c>
      <c r="B725" s="14">
        <v>42281.0</v>
      </c>
      <c r="C725" s="15">
        <v>2015.0</v>
      </c>
      <c r="D725" s="15" t="s">
        <v>2027</v>
      </c>
      <c r="E725" s="16">
        <v>10.0</v>
      </c>
      <c r="F725" s="13" t="s">
        <v>203</v>
      </c>
      <c r="G725" s="13" t="s">
        <v>204</v>
      </c>
      <c r="H725" s="13" t="s">
        <v>2181</v>
      </c>
      <c r="I725" s="17" t="s">
        <v>107</v>
      </c>
      <c r="J725" s="13" t="s">
        <v>191</v>
      </c>
      <c r="K725" s="13" t="s">
        <v>1149</v>
      </c>
      <c r="L725" s="13" t="s">
        <v>192</v>
      </c>
      <c r="M725" s="13" t="s">
        <v>168</v>
      </c>
      <c r="N725" s="13" t="s">
        <v>557</v>
      </c>
      <c r="O725" s="13" t="s">
        <v>2149</v>
      </c>
      <c r="P725" s="18" t="s">
        <v>147</v>
      </c>
      <c r="Q725" s="19">
        <v>3.0</v>
      </c>
      <c r="R725" s="20">
        <v>0.24</v>
      </c>
      <c r="S725" s="21">
        <v>30.0</v>
      </c>
      <c r="T725" s="21">
        <v>90.0</v>
      </c>
      <c r="U725" s="22">
        <v>64298.87</v>
      </c>
      <c r="V725" s="21">
        <v>13888.55592</v>
      </c>
      <c r="W725" s="13">
        <v>548.0</v>
      </c>
      <c r="X725" s="13">
        <v>3.0</v>
      </c>
      <c r="Y725" s="13">
        <v>10.0</v>
      </c>
      <c r="Z725" s="13">
        <v>10.0</v>
      </c>
      <c r="AA725" s="13">
        <v>6.0</v>
      </c>
      <c r="AB725" s="13">
        <v>1.0</v>
      </c>
      <c r="AC725" s="21">
        <v>0.0</v>
      </c>
      <c r="AD725" s="21">
        <v>0.0</v>
      </c>
      <c r="AE725" s="13">
        <v>0.0</v>
      </c>
      <c r="AF725" s="13">
        <v>0.0</v>
      </c>
      <c r="AG725" s="13">
        <v>0.0</v>
      </c>
      <c r="AH725" s="13" t="b">
        <v>0</v>
      </c>
      <c r="AI725" s="13">
        <v>8.0</v>
      </c>
      <c r="AJ725" s="13" t="s">
        <v>558</v>
      </c>
      <c r="AK725" s="23" t="s">
        <v>2182</v>
      </c>
      <c r="AL725" s="13" t="s">
        <v>528</v>
      </c>
      <c r="AM725" s="18" t="s">
        <v>151</v>
      </c>
    </row>
    <row r="726" ht="14.25" customHeight="1">
      <c r="A726" s="13" t="s">
        <v>2183</v>
      </c>
      <c r="B726" s="14">
        <v>42281.0</v>
      </c>
      <c r="C726" s="15">
        <v>2015.0</v>
      </c>
      <c r="D726" s="15" t="s">
        <v>2027</v>
      </c>
      <c r="E726" s="16">
        <v>10.0</v>
      </c>
      <c r="F726" s="13" t="s">
        <v>203</v>
      </c>
      <c r="G726" s="13" t="s">
        <v>204</v>
      </c>
      <c r="H726" s="13" t="s">
        <v>2184</v>
      </c>
      <c r="I726" s="17" t="s">
        <v>107</v>
      </c>
      <c r="J726" s="13" t="s">
        <v>191</v>
      </c>
      <c r="K726" s="13" t="s">
        <v>1219</v>
      </c>
      <c r="L726" s="13" t="s">
        <v>192</v>
      </c>
      <c r="M726" s="13" t="s">
        <v>168</v>
      </c>
      <c r="N726" s="13" t="s">
        <v>1718</v>
      </c>
      <c r="O726" s="13" t="s">
        <v>2149</v>
      </c>
      <c r="P726" s="18" t="s">
        <v>147</v>
      </c>
      <c r="Q726" s="19">
        <v>3.0</v>
      </c>
      <c r="R726" s="20">
        <v>0.178571428571428</v>
      </c>
      <c r="S726" s="21">
        <v>21.0</v>
      </c>
      <c r="T726" s="21">
        <v>63.0</v>
      </c>
      <c r="U726" s="22">
        <v>28888.0</v>
      </c>
      <c r="V726" s="21">
        <v>3249.8999999999896</v>
      </c>
      <c r="W726" s="13">
        <v>362.0</v>
      </c>
      <c r="X726" s="13">
        <v>4.0</v>
      </c>
      <c r="Y726" s="13">
        <v>10.0</v>
      </c>
      <c r="Z726" s="13">
        <v>1.0</v>
      </c>
      <c r="AA726" s="13">
        <v>5.0</v>
      </c>
      <c r="AB726" s="13">
        <v>1.0</v>
      </c>
      <c r="AC726" s="21">
        <v>0.0</v>
      </c>
      <c r="AD726" s="21">
        <v>0.0</v>
      </c>
      <c r="AE726" s="13">
        <v>0.0</v>
      </c>
      <c r="AF726" s="13">
        <v>0.0</v>
      </c>
      <c r="AG726" s="13">
        <v>0.0</v>
      </c>
      <c r="AH726" s="13" t="b">
        <v>0</v>
      </c>
      <c r="AI726" s="13">
        <v>7.0</v>
      </c>
      <c r="AJ726" s="13" t="s">
        <v>390</v>
      </c>
      <c r="AK726" s="23" t="s">
        <v>2185</v>
      </c>
      <c r="AL726" s="13" t="s">
        <v>528</v>
      </c>
      <c r="AM726" s="18" t="s">
        <v>151</v>
      </c>
    </row>
    <row r="727" ht="14.25" customHeight="1">
      <c r="A727" s="13" t="s">
        <v>2186</v>
      </c>
      <c r="B727" s="14">
        <v>42281.0</v>
      </c>
      <c r="C727" s="15">
        <v>2015.0</v>
      </c>
      <c r="D727" s="15" t="s">
        <v>2027</v>
      </c>
      <c r="E727" s="16">
        <v>10.0</v>
      </c>
      <c r="F727" s="13" t="s">
        <v>185</v>
      </c>
      <c r="G727" s="13" t="s">
        <v>186</v>
      </c>
      <c r="H727" s="13" t="s">
        <v>2187</v>
      </c>
      <c r="I727" s="17" t="s">
        <v>107</v>
      </c>
      <c r="J727" s="13" t="s">
        <v>1228</v>
      </c>
      <c r="K727" s="13" t="s">
        <v>2188</v>
      </c>
      <c r="L727" s="13" t="s">
        <v>174</v>
      </c>
      <c r="M727" s="13" t="s">
        <v>145</v>
      </c>
      <c r="N727" s="13" t="s">
        <v>54</v>
      </c>
      <c r="O727" s="13" t="s">
        <v>2018</v>
      </c>
      <c r="P727" s="18" t="s">
        <v>147</v>
      </c>
      <c r="Q727" s="19">
        <v>3.0</v>
      </c>
      <c r="R727" s="20">
        <v>0.7</v>
      </c>
      <c r="S727" s="21">
        <v>80.0</v>
      </c>
      <c r="T727" s="21">
        <v>240.0</v>
      </c>
      <c r="U727" s="22">
        <v>14000.0</v>
      </c>
      <c r="V727" s="21">
        <v>23520.0</v>
      </c>
      <c r="W727" s="13">
        <v>0.0</v>
      </c>
      <c r="X727" s="13">
        <v>3.0</v>
      </c>
      <c r="Y727" s="13">
        <v>10.0</v>
      </c>
      <c r="Z727" s="13">
        <v>10.0</v>
      </c>
      <c r="AA727" s="13">
        <v>7.0</v>
      </c>
      <c r="AB727" s="13">
        <v>10.0</v>
      </c>
      <c r="AC727" s="21">
        <v>10.0</v>
      </c>
      <c r="AD727" s="21">
        <v>30.0</v>
      </c>
      <c r="AE727" s="13">
        <v>0.0</v>
      </c>
      <c r="AF727" s="13">
        <v>4.0</v>
      </c>
      <c r="AG727" s="13">
        <v>0.0</v>
      </c>
      <c r="AH727" s="13" t="b">
        <v>1</v>
      </c>
      <c r="AI727" s="13">
        <v>8.0</v>
      </c>
      <c r="AJ727" s="13" t="s">
        <v>390</v>
      </c>
      <c r="AK727" s="23" t="s">
        <v>2189</v>
      </c>
      <c r="AL727" s="13" t="s">
        <v>528</v>
      </c>
      <c r="AM727" s="18" t="s">
        <v>151</v>
      </c>
    </row>
    <row r="728" ht="14.25" customHeight="1">
      <c r="A728" s="13" t="s">
        <v>2190</v>
      </c>
      <c r="B728" s="14">
        <v>42282.0</v>
      </c>
      <c r="C728" s="15">
        <v>2015.0</v>
      </c>
      <c r="D728" s="15" t="s">
        <v>2027</v>
      </c>
      <c r="E728" s="16">
        <v>10.0</v>
      </c>
      <c r="F728" s="13" t="s">
        <v>153</v>
      </c>
      <c r="G728" s="13" t="s">
        <v>154</v>
      </c>
      <c r="H728" s="13" t="s">
        <v>2191</v>
      </c>
      <c r="I728" s="17" t="s">
        <v>107</v>
      </c>
      <c r="J728" s="13" t="s">
        <v>173</v>
      </c>
      <c r="K728" s="13" t="s">
        <v>2192</v>
      </c>
      <c r="L728" s="13" t="s">
        <v>174</v>
      </c>
      <c r="M728" s="13" t="s">
        <v>145</v>
      </c>
      <c r="N728" s="13" t="s">
        <v>87</v>
      </c>
      <c r="O728" s="13">
        <v>0.0</v>
      </c>
      <c r="P728" s="18" t="s">
        <v>147</v>
      </c>
      <c r="Q728" s="19">
        <v>1.0</v>
      </c>
      <c r="R728" s="20">
        <v>0.0714285714285714</v>
      </c>
      <c r="S728" s="21">
        <v>19.0</v>
      </c>
      <c r="T728" s="21">
        <v>19.0</v>
      </c>
      <c r="U728" s="22">
        <v>18900.0</v>
      </c>
      <c r="V728" s="21">
        <v>256.4999999999999</v>
      </c>
      <c r="W728" s="13">
        <v>0.0</v>
      </c>
      <c r="X728" s="13">
        <v>7.0</v>
      </c>
      <c r="Y728" s="13">
        <v>10.0</v>
      </c>
      <c r="Z728" s="13">
        <v>0.0</v>
      </c>
      <c r="AA728" s="13">
        <v>1.0</v>
      </c>
      <c r="AB728" s="13">
        <v>1.0</v>
      </c>
      <c r="AC728" s="21">
        <v>0.0</v>
      </c>
      <c r="AD728" s="21">
        <v>0.0</v>
      </c>
      <c r="AE728" s="13">
        <v>0.0</v>
      </c>
      <c r="AF728" s="13">
        <v>0.0</v>
      </c>
      <c r="AG728" s="13">
        <v>0.0</v>
      </c>
      <c r="AH728" s="13" t="b">
        <v>0</v>
      </c>
      <c r="AI728" s="13">
        <v>4.0</v>
      </c>
      <c r="AJ728" s="13" t="s">
        <v>169</v>
      </c>
      <c r="AK728" s="23" t="s">
        <v>2193</v>
      </c>
      <c r="AL728" s="13" t="s">
        <v>528</v>
      </c>
      <c r="AM728" s="18" t="s">
        <v>151</v>
      </c>
    </row>
    <row r="729" ht="14.25" customHeight="1">
      <c r="A729" s="13" t="s">
        <v>2190</v>
      </c>
      <c r="B729" s="14">
        <v>42282.0</v>
      </c>
      <c r="C729" s="15">
        <v>2015.0</v>
      </c>
      <c r="D729" s="15" t="s">
        <v>2027</v>
      </c>
      <c r="E729" s="16">
        <v>10.0</v>
      </c>
      <c r="F729" s="13" t="s">
        <v>140</v>
      </c>
      <c r="G729" s="13" t="s">
        <v>141</v>
      </c>
      <c r="H729" s="13" t="s">
        <v>2191</v>
      </c>
      <c r="I729" s="17" t="s">
        <v>107</v>
      </c>
      <c r="J729" s="13" t="s">
        <v>173</v>
      </c>
      <c r="K729" s="13" t="s">
        <v>2192</v>
      </c>
      <c r="L729" s="13" t="s">
        <v>174</v>
      </c>
      <c r="M729" s="13" t="s">
        <v>145</v>
      </c>
      <c r="N729" s="13" t="s">
        <v>87</v>
      </c>
      <c r="O729" s="13">
        <v>0.0</v>
      </c>
      <c r="P729" s="18" t="s">
        <v>147</v>
      </c>
      <c r="Q729" s="19">
        <v>1.0</v>
      </c>
      <c r="R729" s="20">
        <v>0.0714285714285714</v>
      </c>
      <c r="S729" s="21">
        <v>19.0</v>
      </c>
      <c r="T729" s="21">
        <v>19.0</v>
      </c>
      <c r="U729" s="22">
        <v>18900.0</v>
      </c>
      <c r="V729" s="21">
        <v>256.4999999999999</v>
      </c>
      <c r="W729" s="13">
        <v>0.0</v>
      </c>
      <c r="X729" s="13">
        <v>7.0</v>
      </c>
      <c r="Y729" s="13">
        <v>10.0</v>
      </c>
      <c r="Z729" s="13">
        <v>0.0</v>
      </c>
      <c r="AA729" s="13">
        <v>1.0</v>
      </c>
      <c r="AB729" s="13">
        <v>1.0</v>
      </c>
      <c r="AC729" s="21">
        <v>0.0</v>
      </c>
      <c r="AD729" s="21">
        <v>0.0</v>
      </c>
      <c r="AE729" s="13">
        <v>0.0</v>
      </c>
      <c r="AF729" s="13">
        <v>0.0</v>
      </c>
      <c r="AG729" s="13">
        <v>0.0</v>
      </c>
      <c r="AH729" s="13" t="b">
        <v>0</v>
      </c>
      <c r="AI729" s="13">
        <v>4.0</v>
      </c>
      <c r="AJ729" s="13" t="s">
        <v>169</v>
      </c>
      <c r="AK729" s="23" t="s">
        <v>2193</v>
      </c>
      <c r="AL729" s="13" t="s">
        <v>528</v>
      </c>
      <c r="AM729" s="18" t="s">
        <v>151</v>
      </c>
    </row>
    <row r="730" ht="14.25" customHeight="1">
      <c r="A730" s="13" t="s">
        <v>2194</v>
      </c>
      <c r="B730" s="14">
        <v>42282.0</v>
      </c>
      <c r="C730" s="15">
        <v>2015.0</v>
      </c>
      <c r="D730" s="15" t="s">
        <v>2027</v>
      </c>
      <c r="E730" s="16">
        <v>10.0</v>
      </c>
      <c r="F730" s="13" t="s">
        <v>140</v>
      </c>
      <c r="G730" s="13" t="s">
        <v>141</v>
      </c>
      <c r="H730" s="13" t="s">
        <v>2191</v>
      </c>
      <c r="I730" s="17" t="s">
        <v>107</v>
      </c>
      <c r="J730" s="13" t="s">
        <v>173</v>
      </c>
      <c r="K730" s="13" t="s">
        <v>2192</v>
      </c>
      <c r="L730" s="13" t="s">
        <v>174</v>
      </c>
      <c r="M730" s="13" t="s">
        <v>145</v>
      </c>
      <c r="N730" s="13" t="s">
        <v>58</v>
      </c>
      <c r="O730" s="13">
        <v>0.0</v>
      </c>
      <c r="P730" s="18" t="s">
        <v>147</v>
      </c>
      <c r="Q730" s="19">
        <v>1.0</v>
      </c>
      <c r="R730" s="20">
        <v>0.0909090909090909</v>
      </c>
      <c r="S730" s="21">
        <v>18.0</v>
      </c>
      <c r="T730" s="21">
        <v>18.0</v>
      </c>
      <c r="U730" s="22">
        <v>16800.0</v>
      </c>
      <c r="V730" s="21">
        <v>274.9090909090909</v>
      </c>
      <c r="W730" s="13">
        <v>0.0</v>
      </c>
      <c r="X730" s="13">
        <v>6.0</v>
      </c>
      <c r="Y730" s="13">
        <v>10.0</v>
      </c>
      <c r="Z730" s="13">
        <v>0.0</v>
      </c>
      <c r="AA730" s="13">
        <v>1.0</v>
      </c>
      <c r="AB730" s="13">
        <v>1.0</v>
      </c>
      <c r="AC730" s="21">
        <v>0.0</v>
      </c>
      <c r="AD730" s="21">
        <v>0.0</v>
      </c>
      <c r="AE730" s="13">
        <v>0.0</v>
      </c>
      <c r="AF730" s="13">
        <v>0.0</v>
      </c>
      <c r="AG730" s="13">
        <v>0.0</v>
      </c>
      <c r="AH730" s="13" t="b">
        <v>0</v>
      </c>
      <c r="AI730" s="13">
        <v>5.0</v>
      </c>
      <c r="AJ730" s="13" t="s">
        <v>169</v>
      </c>
      <c r="AK730" s="23" t="s">
        <v>2195</v>
      </c>
      <c r="AL730" s="13" t="s">
        <v>528</v>
      </c>
      <c r="AM730" s="18" t="s">
        <v>151</v>
      </c>
    </row>
    <row r="731" ht="14.25" customHeight="1">
      <c r="A731" s="13" t="s">
        <v>2196</v>
      </c>
      <c r="B731" s="14">
        <v>42282.0</v>
      </c>
      <c r="C731" s="15">
        <v>2015.0</v>
      </c>
      <c r="D731" s="15" t="s">
        <v>2027</v>
      </c>
      <c r="E731" s="16">
        <v>10.0</v>
      </c>
      <c r="F731" s="13" t="s">
        <v>140</v>
      </c>
      <c r="G731" s="13" t="s">
        <v>141</v>
      </c>
      <c r="H731" s="13" t="s">
        <v>2197</v>
      </c>
      <c r="I731" s="17" t="s">
        <v>107</v>
      </c>
      <c r="J731" s="13" t="s">
        <v>143</v>
      </c>
      <c r="K731" s="13" t="s">
        <v>2086</v>
      </c>
      <c r="L731" s="13" t="s">
        <v>144</v>
      </c>
      <c r="M731" s="13" t="s">
        <v>145</v>
      </c>
      <c r="N731" s="13" t="s">
        <v>146</v>
      </c>
      <c r="O731" s="13">
        <v>0.0</v>
      </c>
      <c r="P731" s="18" t="s">
        <v>147</v>
      </c>
      <c r="Q731" s="19">
        <v>1.0</v>
      </c>
      <c r="R731" s="20">
        <v>1.0</v>
      </c>
      <c r="S731" s="21">
        <v>31.0</v>
      </c>
      <c r="T731" s="21">
        <v>31.0</v>
      </c>
      <c r="U731" s="22">
        <v>4900.0</v>
      </c>
      <c r="V731" s="21">
        <v>1519.0</v>
      </c>
      <c r="W731" s="13">
        <v>0.0</v>
      </c>
      <c r="X731" s="13">
        <v>10.0</v>
      </c>
      <c r="Y731" s="13">
        <v>9.0</v>
      </c>
      <c r="Z731" s="13">
        <v>10.0</v>
      </c>
      <c r="AA731" s="13">
        <v>1.0</v>
      </c>
      <c r="AB731" s="13">
        <v>1.0</v>
      </c>
      <c r="AC731" s="21">
        <v>0.0</v>
      </c>
      <c r="AD731" s="21">
        <v>0.0</v>
      </c>
      <c r="AE731" s="13">
        <v>0.0</v>
      </c>
      <c r="AF731" s="13">
        <v>0.0</v>
      </c>
      <c r="AG731" s="13">
        <v>0.0</v>
      </c>
      <c r="AH731" s="13" t="b">
        <v>0</v>
      </c>
      <c r="AI731" s="13">
        <v>1.0</v>
      </c>
      <c r="AJ731" s="13" t="s">
        <v>148</v>
      </c>
      <c r="AK731" s="23" t="s">
        <v>2198</v>
      </c>
      <c r="AL731" s="13" t="s">
        <v>528</v>
      </c>
      <c r="AM731" s="18" t="s">
        <v>151</v>
      </c>
    </row>
    <row r="732" ht="14.25" customHeight="1">
      <c r="A732" s="13" t="s">
        <v>2199</v>
      </c>
      <c r="B732" s="14">
        <v>42282.0</v>
      </c>
      <c r="C732" s="15">
        <v>2015.0</v>
      </c>
      <c r="D732" s="15" t="s">
        <v>2027</v>
      </c>
      <c r="E732" s="16">
        <v>10.0</v>
      </c>
      <c r="F732" s="13" t="s">
        <v>140</v>
      </c>
      <c r="G732" s="13" t="s">
        <v>141</v>
      </c>
      <c r="H732" s="13" t="s">
        <v>2200</v>
      </c>
      <c r="I732" s="17" t="s">
        <v>107</v>
      </c>
      <c r="J732" s="13" t="s">
        <v>839</v>
      </c>
      <c r="K732" s="13" t="s">
        <v>2201</v>
      </c>
      <c r="L732" s="13" t="s">
        <v>161</v>
      </c>
      <c r="M732" s="13" t="s">
        <v>145</v>
      </c>
      <c r="N732" s="13" t="s">
        <v>199</v>
      </c>
      <c r="O732" s="13">
        <v>0.0</v>
      </c>
      <c r="P732" s="18" t="s">
        <v>147</v>
      </c>
      <c r="Q732" s="19">
        <v>1.0</v>
      </c>
      <c r="R732" s="20">
        <v>1.0</v>
      </c>
      <c r="S732" s="21">
        <v>52.0</v>
      </c>
      <c r="T732" s="21">
        <v>52.0</v>
      </c>
      <c r="U732" s="22">
        <v>12600.0</v>
      </c>
      <c r="V732" s="21">
        <v>6552.0</v>
      </c>
      <c r="W732" s="13">
        <v>0.0</v>
      </c>
      <c r="X732" s="13">
        <v>10.0</v>
      </c>
      <c r="Y732" s="13">
        <v>10.0</v>
      </c>
      <c r="Z732" s="13">
        <v>10.0</v>
      </c>
      <c r="AA732" s="13">
        <v>3.0</v>
      </c>
      <c r="AB732" s="13">
        <v>9.0</v>
      </c>
      <c r="AC732" s="21">
        <v>10.0</v>
      </c>
      <c r="AD732" s="21">
        <v>0.0</v>
      </c>
      <c r="AE732" s="13">
        <v>0.0</v>
      </c>
      <c r="AF732" s="13">
        <v>0.0</v>
      </c>
      <c r="AG732" s="13">
        <v>0.0</v>
      </c>
      <c r="AH732" s="13" t="b">
        <v>1</v>
      </c>
      <c r="AI732" s="13">
        <v>1.0</v>
      </c>
      <c r="AJ732" s="13" t="s">
        <v>169</v>
      </c>
      <c r="AK732" s="23" t="s">
        <v>2202</v>
      </c>
      <c r="AL732" s="13" t="s">
        <v>528</v>
      </c>
      <c r="AM732" s="18" t="s">
        <v>151</v>
      </c>
    </row>
    <row r="733" ht="14.25" customHeight="1">
      <c r="A733" s="13" t="s">
        <v>2203</v>
      </c>
      <c r="B733" s="14">
        <v>42282.0</v>
      </c>
      <c r="C733" s="15">
        <v>2015.0</v>
      </c>
      <c r="D733" s="15" t="s">
        <v>2027</v>
      </c>
      <c r="E733" s="16">
        <v>10.0</v>
      </c>
      <c r="F733" s="13" t="s">
        <v>140</v>
      </c>
      <c r="G733" s="13" t="s">
        <v>141</v>
      </c>
      <c r="H733" s="13" t="s">
        <v>2204</v>
      </c>
      <c r="I733" s="17" t="s">
        <v>107</v>
      </c>
      <c r="J733" s="13" t="s">
        <v>251</v>
      </c>
      <c r="K733" s="13" t="s">
        <v>2205</v>
      </c>
      <c r="L733" s="13" t="s">
        <v>161</v>
      </c>
      <c r="M733" s="13" t="s">
        <v>145</v>
      </c>
      <c r="N733" s="13" t="s">
        <v>244</v>
      </c>
      <c r="O733" s="13">
        <v>0.0</v>
      </c>
      <c r="P733" s="18" t="s">
        <v>147</v>
      </c>
      <c r="Q733" s="19">
        <v>3.0</v>
      </c>
      <c r="R733" s="20">
        <v>1.0</v>
      </c>
      <c r="S733" s="21">
        <v>74.0</v>
      </c>
      <c r="T733" s="21">
        <v>222.0</v>
      </c>
      <c r="U733" s="22">
        <v>16800.0</v>
      </c>
      <c r="V733" s="21">
        <v>37296.0</v>
      </c>
      <c r="W733" s="13">
        <v>0.0</v>
      </c>
      <c r="X733" s="13">
        <v>10.0</v>
      </c>
      <c r="Y733" s="13">
        <v>10.0</v>
      </c>
      <c r="Z733" s="13">
        <v>10.0</v>
      </c>
      <c r="AA733" s="13">
        <v>4.0</v>
      </c>
      <c r="AB733" s="13">
        <v>10.0</v>
      </c>
      <c r="AC733" s="21">
        <v>10.0</v>
      </c>
      <c r="AD733" s="21">
        <v>20.0</v>
      </c>
      <c r="AE733" s="13">
        <v>0.0</v>
      </c>
      <c r="AF733" s="13">
        <v>2.0</v>
      </c>
      <c r="AG733" s="13">
        <v>0.0</v>
      </c>
      <c r="AH733" s="13" t="b">
        <v>1</v>
      </c>
      <c r="AI733" s="13">
        <v>1.0</v>
      </c>
      <c r="AJ733" s="13" t="s">
        <v>194</v>
      </c>
      <c r="AK733" s="23" t="s">
        <v>2206</v>
      </c>
      <c r="AL733" s="13" t="s">
        <v>528</v>
      </c>
      <c r="AM733" s="18" t="s">
        <v>151</v>
      </c>
    </row>
    <row r="734" ht="14.25" customHeight="1">
      <c r="A734" s="13" t="s">
        <v>2207</v>
      </c>
      <c r="B734" s="14">
        <v>42282.0</v>
      </c>
      <c r="C734" s="15">
        <v>2015.0</v>
      </c>
      <c r="D734" s="15" t="s">
        <v>2027</v>
      </c>
      <c r="E734" s="16">
        <v>10.0</v>
      </c>
      <c r="F734" s="13" t="s">
        <v>140</v>
      </c>
      <c r="G734" s="13" t="s">
        <v>141</v>
      </c>
      <c r="H734" s="13" t="s">
        <v>2208</v>
      </c>
      <c r="I734" s="17" t="s">
        <v>107</v>
      </c>
      <c r="J734" s="13" t="s">
        <v>143</v>
      </c>
      <c r="K734" s="13"/>
      <c r="L734" s="13" t="s">
        <v>144</v>
      </c>
      <c r="M734" s="13" t="s">
        <v>145</v>
      </c>
      <c r="N734" s="13" t="s">
        <v>146</v>
      </c>
      <c r="O734" s="13">
        <v>0.0</v>
      </c>
      <c r="P734" s="18" t="s">
        <v>147</v>
      </c>
      <c r="Q734" s="19">
        <v>1.0</v>
      </c>
      <c r="R734" s="20">
        <v>1.0</v>
      </c>
      <c r="S734" s="21">
        <v>31.0</v>
      </c>
      <c r="T734" s="21">
        <v>31.0</v>
      </c>
      <c r="U734" s="22">
        <v>4900.0</v>
      </c>
      <c r="V734" s="21">
        <v>1519.0</v>
      </c>
      <c r="W734" s="13">
        <v>0.0</v>
      </c>
      <c r="X734" s="13">
        <v>10.0</v>
      </c>
      <c r="Y734" s="13">
        <v>9.0</v>
      </c>
      <c r="Z734" s="13">
        <v>10.0</v>
      </c>
      <c r="AA734" s="13">
        <v>1.0</v>
      </c>
      <c r="AB734" s="13">
        <v>1.0</v>
      </c>
      <c r="AC734" s="21">
        <v>0.0</v>
      </c>
      <c r="AD734" s="21">
        <v>0.0</v>
      </c>
      <c r="AE734" s="13">
        <v>0.0</v>
      </c>
      <c r="AF734" s="13">
        <v>0.0</v>
      </c>
      <c r="AG734" s="13">
        <v>0.0</v>
      </c>
      <c r="AH734" s="13" t="b">
        <v>0</v>
      </c>
      <c r="AI734" s="13">
        <v>1.0</v>
      </c>
      <c r="AJ734" s="13" t="s">
        <v>148</v>
      </c>
      <c r="AK734" s="23" t="s">
        <v>2209</v>
      </c>
      <c r="AL734" s="13" t="s">
        <v>528</v>
      </c>
      <c r="AM734" s="18" t="s">
        <v>151</v>
      </c>
    </row>
    <row r="735" ht="14.25" customHeight="1">
      <c r="A735" s="13" t="s">
        <v>2210</v>
      </c>
      <c r="B735" s="14">
        <v>42282.0</v>
      </c>
      <c r="C735" s="15">
        <v>2015.0</v>
      </c>
      <c r="D735" s="15" t="s">
        <v>2027</v>
      </c>
      <c r="E735" s="16">
        <v>10.0</v>
      </c>
      <c r="F735" s="13" t="s">
        <v>185</v>
      </c>
      <c r="G735" s="13" t="s">
        <v>186</v>
      </c>
      <c r="H735" s="13" t="s">
        <v>2211</v>
      </c>
      <c r="I735" s="17" t="s">
        <v>107</v>
      </c>
      <c r="J735" s="13" t="s">
        <v>198</v>
      </c>
      <c r="K735" s="13" t="s">
        <v>2098</v>
      </c>
      <c r="L735" s="13" t="s">
        <v>167</v>
      </c>
      <c r="M735" s="13" t="s">
        <v>193</v>
      </c>
      <c r="N735" s="13" t="s">
        <v>1496</v>
      </c>
      <c r="O735" s="13">
        <v>0.0</v>
      </c>
      <c r="P735" s="18" t="s">
        <v>147</v>
      </c>
      <c r="Q735" s="19">
        <v>3.0</v>
      </c>
      <c r="R735" s="20">
        <v>0.166666666666666</v>
      </c>
      <c r="S735" s="21">
        <v>43.0</v>
      </c>
      <c r="T735" s="21">
        <v>129.0</v>
      </c>
      <c r="U735" s="22">
        <v>146531.81</v>
      </c>
      <c r="V735" s="21">
        <v>31504.33914999987</v>
      </c>
      <c r="W735" s="13">
        <v>613.0</v>
      </c>
      <c r="X735" s="13">
        <v>1.0</v>
      </c>
      <c r="Y735" s="13">
        <v>10.0</v>
      </c>
      <c r="Z735" s="13">
        <v>10.0</v>
      </c>
      <c r="AA735" s="13">
        <v>1.0</v>
      </c>
      <c r="AB735" s="13">
        <v>1.0</v>
      </c>
      <c r="AC735" s="21">
        <v>0.0</v>
      </c>
      <c r="AD735" s="21">
        <v>20.0</v>
      </c>
      <c r="AE735" s="13">
        <v>0.0</v>
      </c>
      <c r="AF735" s="13">
        <v>2.0</v>
      </c>
      <c r="AG735" s="13">
        <v>0.0</v>
      </c>
      <c r="AH735" s="13" t="b">
        <v>0</v>
      </c>
      <c r="AI735" s="13">
        <v>36.0</v>
      </c>
      <c r="AJ735" s="13" t="s">
        <v>169</v>
      </c>
      <c r="AK735" s="23" t="s">
        <v>2212</v>
      </c>
      <c r="AL735" s="13" t="s">
        <v>528</v>
      </c>
      <c r="AM735" s="18" t="s">
        <v>151</v>
      </c>
    </row>
    <row r="736" ht="14.25" customHeight="1">
      <c r="A736" s="13" t="s">
        <v>2213</v>
      </c>
      <c r="B736" s="14">
        <v>42282.0</v>
      </c>
      <c r="C736" s="15">
        <v>2015.0</v>
      </c>
      <c r="D736" s="15" t="s">
        <v>2027</v>
      </c>
      <c r="E736" s="16">
        <v>10.0</v>
      </c>
      <c r="F736" s="13" t="s">
        <v>185</v>
      </c>
      <c r="G736" s="13" t="s">
        <v>186</v>
      </c>
      <c r="H736" s="13" t="s">
        <v>2214</v>
      </c>
      <c r="I736" s="17" t="s">
        <v>107</v>
      </c>
      <c r="J736" s="13" t="s">
        <v>198</v>
      </c>
      <c r="K736" s="13" t="s">
        <v>2098</v>
      </c>
      <c r="L736" s="13" t="s">
        <v>174</v>
      </c>
      <c r="M736" s="13" t="s">
        <v>193</v>
      </c>
      <c r="N736" s="13" t="s">
        <v>2215</v>
      </c>
      <c r="O736" s="13">
        <v>0.0</v>
      </c>
      <c r="P736" s="18" t="s">
        <v>147</v>
      </c>
      <c r="Q736" s="19">
        <v>3.0</v>
      </c>
      <c r="R736" s="20">
        <v>1.0</v>
      </c>
      <c r="S736" s="21">
        <v>73.0</v>
      </c>
      <c r="T736" s="21">
        <v>219.0</v>
      </c>
      <c r="U736" s="22">
        <v>20454.54</v>
      </c>
      <c r="V736" s="21">
        <v>44795.4426</v>
      </c>
      <c r="W736" s="13">
        <v>90.0</v>
      </c>
      <c r="X736" s="13">
        <v>1.0</v>
      </c>
      <c r="Y736" s="13">
        <v>8.0</v>
      </c>
      <c r="Z736" s="13">
        <v>10.0</v>
      </c>
      <c r="AA736" s="13">
        <v>4.0</v>
      </c>
      <c r="AB736" s="13">
        <v>10.0</v>
      </c>
      <c r="AC736" s="21">
        <v>10.0</v>
      </c>
      <c r="AD736" s="21">
        <v>30.0</v>
      </c>
      <c r="AE736" s="13">
        <v>0.0</v>
      </c>
      <c r="AF736" s="13">
        <v>3.0</v>
      </c>
      <c r="AG736" s="13">
        <v>0.0</v>
      </c>
      <c r="AH736" s="13" t="b">
        <v>1</v>
      </c>
      <c r="AI736" s="13">
        <v>16.0</v>
      </c>
      <c r="AJ736" s="13" t="s">
        <v>437</v>
      </c>
      <c r="AK736" s="23" t="s">
        <v>2216</v>
      </c>
      <c r="AL736" s="13" t="s">
        <v>528</v>
      </c>
      <c r="AM736" s="18" t="s">
        <v>151</v>
      </c>
    </row>
    <row r="737" ht="14.25" customHeight="1">
      <c r="A737" s="13" t="s">
        <v>2217</v>
      </c>
      <c r="B737" s="14">
        <v>42282.0</v>
      </c>
      <c r="C737" s="15">
        <v>2015.0</v>
      </c>
      <c r="D737" s="15" t="s">
        <v>2027</v>
      </c>
      <c r="E737" s="16">
        <v>10.0</v>
      </c>
      <c r="F737" s="13" t="s">
        <v>140</v>
      </c>
      <c r="G737" s="13" t="s">
        <v>141</v>
      </c>
      <c r="H737" s="13" t="s">
        <v>2218</v>
      </c>
      <c r="I737" s="17" t="s">
        <v>107</v>
      </c>
      <c r="J737" s="13" t="s">
        <v>143</v>
      </c>
      <c r="K737" s="13" t="s">
        <v>2086</v>
      </c>
      <c r="L737" s="13" t="s">
        <v>144</v>
      </c>
      <c r="M737" s="13" t="s">
        <v>193</v>
      </c>
      <c r="N737" s="13" t="s">
        <v>1496</v>
      </c>
      <c r="O737" s="13" t="s">
        <v>46</v>
      </c>
      <c r="P737" s="18" t="s">
        <v>147</v>
      </c>
      <c r="Q737" s="19">
        <v>1.0</v>
      </c>
      <c r="R737" s="20">
        <v>0.5</v>
      </c>
      <c r="S737" s="21">
        <v>14.0</v>
      </c>
      <c r="T737" s="21">
        <v>14.0</v>
      </c>
      <c r="U737" s="22">
        <v>148149.0</v>
      </c>
      <c r="V737" s="21">
        <v>10370.43</v>
      </c>
      <c r="W737" s="13">
        <v>623.0</v>
      </c>
      <c r="X737" s="13">
        <v>1.0</v>
      </c>
      <c r="Y737" s="13">
        <v>1.0</v>
      </c>
      <c r="Z737" s="13">
        <v>10.0</v>
      </c>
      <c r="AA737" s="13">
        <v>1.0</v>
      </c>
      <c r="AB737" s="13">
        <v>1.0</v>
      </c>
      <c r="AC737" s="21">
        <v>0.0</v>
      </c>
      <c r="AD737" s="21">
        <v>0.0</v>
      </c>
      <c r="AE737" s="13">
        <v>0.0</v>
      </c>
      <c r="AF737" s="13">
        <v>0.0</v>
      </c>
      <c r="AG737" s="13">
        <v>0.0</v>
      </c>
      <c r="AH737" s="13" t="b">
        <v>0</v>
      </c>
      <c r="AI737" s="13">
        <v>10.0</v>
      </c>
      <c r="AJ737" s="13" t="s">
        <v>470</v>
      </c>
      <c r="AK737" s="23" t="s">
        <v>2219</v>
      </c>
      <c r="AL737" s="13" t="s">
        <v>528</v>
      </c>
      <c r="AM737" s="18" t="s">
        <v>151</v>
      </c>
    </row>
    <row r="738" ht="14.25" customHeight="1">
      <c r="A738" s="13" t="s">
        <v>2220</v>
      </c>
      <c r="B738" s="14">
        <v>42282.0</v>
      </c>
      <c r="C738" s="15">
        <v>2015.0</v>
      </c>
      <c r="D738" s="15" t="s">
        <v>2027</v>
      </c>
      <c r="E738" s="16">
        <v>10.0</v>
      </c>
      <c r="F738" s="13" t="s">
        <v>140</v>
      </c>
      <c r="G738" s="13" t="s">
        <v>141</v>
      </c>
      <c r="H738" s="13" t="s">
        <v>2221</v>
      </c>
      <c r="I738" s="17" t="s">
        <v>107</v>
      </c>
      <c r="J738" s="13" t="s">
        <v>143</v>
      </c>
      <c r="K738" s="13" t="s">
        <v>2222</v>
      </c>
      <c r="L738" s="13" t="s">
        <v>144</v>
      </c>
      <c r="M738" s="13" t="s">
        <v>193</v>
      </c>
      <c r="N738" s="13" t="s">
        <v>1496</v>
      </c>
      <c r="O738" s="13" t="s">
        <v>1518</v>
      </c>
      <c r="P738" s="18" t="s">
        <v>147</v>
      </c>
      <c r="Q738" s="19">
        <v>1.0</v>
      </c>
      <c r="R738" s="20">
        <v>0.088235294117647</v>
      </c>
      <c r="S738" s="21">
        <v>23.0</v>
      </c>
      <c r="T738" s="21">
        <v>23.0</v>
      </c>
      <c r="U738" s="22">
        <v>1782309.0</v>
      </c>
      <c r="V738" s="21">
        <v>36170.38852941174</v>
      </c>
      <c r="W738" s="13">
        <v>7495.0</v>
      </c>
      <c r="X738" s="13">
        <v>1.0</v>
      </c>
      <c r="Y738" s="13">
        <v>8.0</v>
      </c>
      <c r="Z738" s="13">
        <v>10.0</v>
      </c>
      <c r="AA738" s="13">
        <v>3.0</v>
      </c>
      <c r="AB738" s="13">
        <v>1.0</v>
      </c>
      <c r="AC738" s="21">
        <v>0.0</v>
      </c>
      <c r="AD738" s="21">
        <v>0.0</v>
      </c>
      <c r="AE738" s="13">
        <v>0.0</v>
      </c>
      <c r="AF738" s="13">
        <v>0.0</v>
      </c>
      <c r="AG738" s="13">
        <v>0.0</v>
      </c>
      <c r="AH738" s="13" t="b">
        <v>0</v>
      </c>
      <c r="AI738" s="13"/>
      <c r="AJ738" s="13" t="s">
        <v>437</v>
      </c>
      <c r="AK738" s="23" t="s">
        <v>2223</v>
      </c>
      <c r="AL738" s="13" t="s">
        <v>528</v>
      </c>
      <c r="AM738" s="18" t="s">
        <v>151</v>
      </c>
    </row>
    <row r="739" ht="14.25" customHeight="1">
      <c r="A739" s="13" t="s">
        <v>2224</v>
      </c>
      <c r="B739" s="14">
        <v>42282.0</v>
      </c>
      <c r="C739" s="15">
        <v>2015.0</v>
      </c>
      <c r="D739" s="15" t="s">
        <v>2027</v>
      </c>
      <c r="E739" s="16">
        <v>10.0</v>
      </c>
      <c r="F739" s="13" t="s">
        <v>203</v>
      </c>
      <c r="G739" s="13" t="s">
        <v>204</v>
      </c>
      <c r="H739" s="13" t="s">
        <v>2225</v>
      </c>
      <c r="I739" s="17" t="s">
        <v>107</v>
      </c>
      <c r="J739" s="13" t="s">
        <v>191</v>
      </c>
      <c r="K739" s="13" t="s">
        <v>1219</v>
      </c>
      <c r="L739" s="13" t="s">
        <v>192</v>
      </c>
      <c r="M739" s="13" t="s">
        <v>168</v>
      </c>
      <c r="N739" s="13" t="s">
        <v>2226</v>
      </c>
      <c r="O739" s="13" t="s">
        <v>2149</v>
      </c>
      <c r="P739" s="18" t="s">
        <v>147</v>
      </c>
      <c r="Q739" s="19">
        <v>1.0</v>
      </c>
      <c r="R739" s="20">
        <v>0.166666666666666</v>
      </c>
      <c r="S739" s="21">
        <v>39.0</v>
      </c>
      <c r="T739" s="21">
        <v>39.0</v>
      </c>
      <c r="U739" s="22">
        <v>24036.92</v>
      </c>
      <c r="V739" s="21">
        <v>1562.3997999999935</v>
      </c>
      <c r="W739" s="13">
        <v>248.0</v>
      </c>
      <c r="X739" s="13">
        <v>5.0</v>
      </c>
      <c r="Y739" s="13">
        <v>10.0</v>
      </c>
      <c r="Z739" s="13">
        <v>6.0</v>
      </c>
      <c r="AA739" s="13">
        <v>7.0</v>
      </c>
      <c r="AB739" s="13">
        <v>1.0</v>
      </c>
      <c r="AC739" s="21">
        <v>0.0</v>
      </c>
      <c r="AD739" s="21">
        <v>10.0</v>
      </c>
      <c r="AE739" s="13">
        <v>0.0</v>
      </c>
      <c r="AF739" s="13">
        <v>1.0</v>
      </c>
      <c r="AG739" s="13">
        <v>0.0</v>
      </c>
      <c r="AH739" s="13" t="b">
        <v>0</v>
      </c>
      <c r="AI739" s="13">
        <v>6.0</v>
      </c>
      <c r="AJ739" s="13" t="s">
        <v>169</v>
      </c>
      <c r="AK739" s="23" t="s">
        <v>2227</v>
      </c>
      <c r="AL739" s="13" t="s">
        <v>528</v>
      </c>
      <c r="AM739" s="18" t="s">
        <v>151</v>
      </c>
    </row>
    <row r="740" ht="14.25" customHeight="1">
      <c r="A740" s="13" t="s">
        <v>2228</v>
      </c>
      <c r="B740" s="14">
        <v>42282.0</v>
      </c>
      <c r="C740" s="15">
        <v>2015.0</v>
      </c>
      <c r="D740" s="15" t="s">
        <v>2027</v>
      </c>
      <c r="E740" s="16">
        <v>10.0</v>
      </c>
      <c r="F740" s="13" t="s">
        <v>203</v>
      </c>
      <c r="G740" s="13" t="s">
        <v>204</v>
      </c>
      <c r="H740" s="13" t="s">
        <v>2229</v>
      </c>
      <c r="I740" s="17" t="s">
        <v>107</v>
      </c>
      <c r="J740" s="13" t="s">
        <v>191</v>
      </c>
      <c r="K740" s="13" t="s">
        <v>1219</v>
      </c>
      <c r="L740" s="13" t="s">
        <v>192</v>
      </c>
      <c r="M740" s="13" t="s">
        <v>145</v>
      </c>
      <c r="N740" s="13" t="s">
        <v>2230</v>
      </c>
      <c r="O740" s="13" t="s">
        <v>2149</v>
      </c>
      <c r="P740" s="18" t="s">
        <v>147</v>
      </c>
      <c r="Q740" s="19">
        <v>1.0</v>
      </c>
      <c r="R740" s="20">
        <v>0.470588235294117</v>
      </c>
      <c r="S740" s="21">
        <v>35.0</v>
      </c>
      <c r="T740" s="21">
        <v>35.0</v>
      </c>
      <c r="U740" s="22">
        <v>6300.0</v>
      </c>
      <c r="V740" s="21">
        <v>1037.647058823528</v>
      </c>
      <c r="W740" s="13">
        <v>0.0</v>
      </c>
      <c r="X740" s="13">
        <v>1.0</v>
      </c>
      <c r="Y740" s="13">
        <v>10.0</v>
      </c>
      <c r="Z740" s="13">
        <v>6.0</v>
      </c>
      <c r="AA740" s="13">
        <v>7.0</v>
      </c>
      <c r="AB740" s="13">
        <v>1.0</v>
      </c>
      <c r="AC740" s="21">
        <v>0.0</v>
      </c>
      <c r="AD740" s="21">
        <v>10.0</v>
      </c>
      <c r="AE740" s="13">
        <v>0.0</v>
      </c>
      <c r="AF740" s="13">
        <v>1.0</v>
      </c>
      <c r="AG740" s="13">
        <v>0.0</v>
      </c>
      <c r="AH740" s="13" t="b">
        <v>0</v>
      </c>
      <c r="AI740" s="13">
        <v>10.0</v>
      </c>
      <c r="AJ740" s="13" t="s">
        <v>286</v>
      </c>
      <c r="AK740" s="23" t="s">
        <v>2231</v>
      </c>
      <c r="AL740" s="13" t="s">
        <v>528</v>
      </c>
      <c r="AM740" s="18" t="s">
        <v>151</v>
      </c>
    </row>
    <row r="741" ht="14.25" customHeight="1">
      <c r="A741" s="13" t="s">
        <v>2232</v>
      </c>
      <c r="B741" s="14">
        <v>42282.0</v>
      </c>
      <c r="C741" s="15">
        <v>2015.0</v>
      </c>
      <c r="D741" s="15" t="s">
        <v>2027</v>
      </c>
      <c r="E741" s="16">
        <v>10.0</v>
      </c>
      <c r="F741" s="13" t="s">
        <v>153</v>
      </c>
      <c r="G741" s="13" t="s">
        <v>154</v>
      </c>
      <c r="H741" s="13" t="s">
        <v>2233</v>
      </c>
      <c r="I741" s="17" t="s">
        <v>107</v>
      </c>
      <c r="J741" s="13" t="s">
        <v>143</v>
      </c>
      <c r="K741" s="13"/>
      <c r="L741" s="13" t="s">
        <v>167</v>
      </c>
      <c r="M741" s="13" t="s">
        <v>145</v>
      </c>
      <c r="N741" s="13" t="s">
        <v>4</v>
      </c>
      <c r="O741" s="13" t="s">
        <v>1790</v>
      </c>
      <c r="P741" s="18" t="s">
        <v>147</v>
      </c>
      <c r="Q741" s="19">
        <v>1.0</v>
      </c>
      <c r="R741" s="20">
        <v>0.142857142857142</v>
      </c>
      <c r="S741" s="21">
        <v>28.0</v>
      </c>
      <c r="T741" s="21">
        <v>28.0</v>
      </c>
      <c r="U741" s="22">
        <v>22400.0</v>
      </c>
      <c r="V741" s="21">
        <v>895.9999999999947</v>
      </c>
      <c r="W741" s="13">
        <v>0.0</v>
      </c>
      <c r="X741" s="13">
        <v>6.0</v>
      </c>
      <c r="Y741" s="13">
        <v>10.0</v>
      </c>
      <c r="Z741" s="13">
        <v>10.0</v>
      </c>
      <c r="AA741" s="13">
        <v>1.0</v>
      </c>
      <c r="AB741" s="13">
        <v>1.0</v>
      </c>
      <c r="AC741" s="21">
        <v>0.0</v>
      </c>
      <c r="AD741" s="21">
        <v>0.0</v>
      </c>
      <c r="AE741" s="13">
        <v>0.0</v>
      </c>
      <c r="AF741" s="13">
        <v>0.0</v>
      </c>
      <c r="AG741" s="13">
        <v>0.0</v>
      </c>
      <c r="AH741" s="13" t="b">
        <v>0</v>
      </c>
      <c r="AI741" s="13">
        <v>5.0</v>
      </c>
      <c r="AJ741" s="13" t="s">
        <v>169</v>
      </c>
      <c r="AK741" s="23" t="s">
        <v>2234</v>
      </c>
      <c r="AL741" s="13" t="s">
        <v>528</v>
      </c>
      <c r="AM741" s="18" t="s">
        <v>151</v>
      </c>
    </row>
    <row r="742" ht="14.25" customHeight="1">
      <c r="A742" s="13" t="s">
        <v>2232</v>
      </c>
      <c r="B742" s="14">
        <v>42282.0</v>
      </c>
      <c r="C742" s="15">
        <v>2015.0</v>
      </c>
      <c r="D742" s="15" t="s">
        <v>2027</v>
      </c>
      <c r="E742" s="16">
        <v>10.0</v>
      </c>
      <c r="F742" s="13" t="s">
        <v>140</v>
      </c>
      <c r="G742" s="13" t="s">
        <v>141</v>
      </c>
      <c r="H742" s="13" t="s">
        <v>2233</v>
      </c>
      <c r="I742" s="17" t="s">
        <v>107</v>
      </c>
      <c r="J742" s="13" t="s">
        <v>143</v>
      </c>
      <c r="K742" s="13"/>
      <c r="L742" s="13" t="s">
        <v>167</v>
      </c>
      <c r="M742" s="13" t="s">
        <v>145</v>
      </c>
      <c r="N742" s="13" t="s">
        <v>4</v>
      </c>
      <c r="O742" s="13" t="s">
        <v>1790</v>
      </c>
      <c r="P742" s="18" t="s">
        <v>147</v>
      </c>
      <c r="Q742" s="19">
        <v>1.0</v>
      </c>
      <c r="R742" s="20">
        <v>0.142857142857142</v>
      </c>
      <c r="S742" s="21">
        <v>28.0</v>
      </c>
      <c r="T742" s="21">
        <v>28.0</v>
      </c>
      <c r="U742" s="22">
        <v>22400.0</v>
      </c>
      <c r="V742" s="21">
        <v>895.9999999999947</v>
      </c>
      <c r="W742" s="13">
        <v>0.0</v>
      </c>
      <c r="X742" s="13">
        <v>6.0</v>
      </c>
      <c r="Y742" s="13">
        <v>10.0</v>
      </c>
      <c r="Z742" s="13">
        <v>10.0</v>
      </c>
      <c r="AA742" s="13">
        <v>1.0</v>
      </c>
      <c r="AB742" s="13">
        <v>1.0</v>
      </c>
      <c r="AC742" s="21">
        <v>0.0</v>
      </c>
      <c r="AD742" s="21">
        <v>0.0</v>
      </c>
      <c r="AE742" s="13">
        <v>0.0</v>
      </c>
      <c r="AF742" s="13">
        <v>0.0</v>
      </c>
      <c r="AG742" s="13">
        <v>0.0</v>
      </c>
      <c r="AH742" s="13" t="b">
        <v>0</v>
      </c>
      <c r="AI742" s="13">
        <v>5.0</v>
      </c>
      <c r="AJ742" s="13" t="s">
        <v>169</v>
      </c>
      <c r="AK742" s="23" t="s">
        <v>2234</v>
      </c>
      <c r="AL742" s="13" t="s">
        <v>528</v>
      </c>
      <c r="AM742" s="18" t="s">
        <v>151</v>
      </c>
    </row>
    <row r="743" ht="14.25" customHeight="1">
      <c r="A743" s="13" t="s">
        <v>2235</v>
      </c>
      <c r="B743" s="14">
        <v>42282.0</v>
      </c>
      <c r="C743" s="15">
        <v>2015.0</v>
      </c>
      <c r="D743" s="15" t="s">
        <v>2027</v>
      </c>
      <c r="E743" s="16">
        <v>10.0</v>
      </c>
      <c r="F743" s="13" t="s">
        <v>203</v>
      </c>
      <c r="G743" s="13" t="s">
        <v>204</v>
      </c>
      <c r="H743" s="13" t="s">
        <v>2236</v>
      </c>
      <c r="I743" s="17" t="s">
        <v>107</v>
      </c>
      <c r="J743" s="13" t="s">
        <v>206</v>
      </c>
      <c r="K743" s="13" t="s">
        <v>2138</v>
      </c>
      <c r="L743" s="13" t="s">
        <v>192</v>
      </c>
      <c r="M743" s="13" t="s">
        <v>193</v>
      </c>
      <c r="N743" s="13" t="s">
        <v>2237</v>
      </c>
      <c r="O743" s="13" t="s">
        <v>2238</v>
      </c>
      <c r="P743" s="18" t="s">
        <v>147</v>
      </c>
      <c r="Q743" s="19">
        <v>1.0</v>
      </c>
      <c r="R743" s="20">
        <v>0.05</v>
      </c>
      <c r="S743" s="21">
        <v>21.0</v>
      </c>
      <c r="T743" s="21">
        <v>21.0</v>
      </c>
      <c r="U743" s="22">
        <v>1053828.0</v>
      </c>
      <c r="V743" s="21">
        <v>11065.194</v>
      </c>
      <c r="W743" s="13">
        <v>4523.0</v>
      </c>
      <c r="X743" s="13">
        <v>1.0</v>
      </c>
      <c r="Y743" s="13">
        <v>8.0</v>
      </c>
      <c r="Z743" s="13">
        <v>10.0</v>
      </c>
      <c r="AA743" s="13">
        <v>1.0</v>
      </c>
      <c r="AB743" s="13">
        <v>1.0</v>
      </c>
      <c r="AC743" s="21">
        <v>0.0</v>
      </c>
      <c r="AD743" s="21">
        <v>0.0</v>
      </c>
      <c r="AE743" s="13">
        <v>0.0</v>
      </c>
      <c r="AF743" s="13">
        <v>0.0</v>
      </c>
      <c r="AG743" s="13">
        <v>0.0</v>
      </c>
      <c r="AH743" s="13" t="b">
        <v>0</v>
      </c>
      <c r="AI743" s="13"/>
      <c r="AJ743" s="13" t="s">
        <v>437</v>
      </c>
      <c r="AK743" s="23" t="s">
        <v>2239</v>
      </c>
      <c r="AL743" s="13" t="s">
        <v>528</v>
      </c>
      <c r="AM743" s="18" t="s">
        <v>151</v>
      </c>
    </row>
    <row r="744" ht="14.25" customHeight="1">
      <c r="A744" s="13" t="s">
        <v>2240</v>
      </c>
      <c r="B744" s="14">
        <v>42282.0</v>
      </c>
      <c r="C744" s="15">
        <v>2015.0</v>
      </c>
      <c r="D744" s="15" t="s">
        <v>2027</v>
      </c>
      <c r="E744" s="16">
        <v>10.0</v>
      </c>
      <c r="F744" s="13" t="s">
        <v>185</v>
      </c>
      <c r="G744" s="13" t="s">
        <v>186</v>
      </c>
      <c r="H744" s="13" t="s">
        <v>2241</v>
      </c>
      <c r="I744" s="17" t="s">
        <v>107</v>
      </c>
      <c r="J744" s="13" t="s">
        <v>1228</v>
      </c>
      <c r="K744" s="13" t="s">
        <v>2188</v>
      </c>
      <c r="L744" s="13" t="s">
        <v>174</v>
      </c>
      <c r="M744" s="13" t="s">
        <v>168</v>
      </c>
      <c r="N744" s="13" t="s">
        <v>53</v>
      </c>
      <c r="O744" s="13" t="s">
        <v>2018</v>
      </c>
      <c r="P744" s="18" t="s">
        <v>147</v>
      </c>
      <c r="Q744" s="19">
        <v>3.0</v>
      </c>
      <c r="R744" s="20">
        <v>0.777777777777777</v>
      </c>
      <c r="S744" s="21">
        <v>83.0</v>
      </c>
      <c r="T744" s="21">
        <v>249.0</v>
      </c>
      <c r="U744" s="22">
        <v>90039.6</v>
      </c>
      <c r="V744" s="21">
        <v>174376.69199999984</v>
      </c>
      <c r="W744" s="13">
        <v>397.0</v>
      </c>
      <c r="X744" s="13">
        <v>6.0</v>
      </c>
      <c r="Y744" s="13">
        <v>10.0</v>
      </c>
      <c r="Z744" s="13">
        <v>10.0</v>
      </c>
      <c r="AA744" s="13">
        <v>7.0</v>
      </c>
      <c r="AB744" s="13">
        <v>10.0</v>
      </c>
      <c r="AC744" s="21">
        <v>10.0</v>
      </c>
      <c r="AD744" s="21">
        <v>30.0</v>
      </c>
      <c r="AE744" s="13">
        <v>0.0</v>
      </c>
      <c r="AF744" s="13">
        <v>4.0</v>
      </c>
      <c r="AG744" s="13">
        <v>0.0</v>
      </c>
      <c r="AH744" s="13" t="b">
        <v>1</v>
      </c>
      <c r="AI744" s="13">
        <v>5.0</v>
      </c>
      <c r="AJ744" s="13" t="s">
        <v>194</v>
      </c>
      <c r="AK744" s="23" t="s">
        <v>2242</v>
      </c>
      <c r="AL744" s="13" t="s">
        <v>528</v>
      </c>
      <c r="AM744" s="18" t="s">
        <v>151</v>
      </c>
    </row>
    <row r="745" ht="14.25" customHeight="1">
      <c r="A745" s="13" t="s">
        <v>2243</v>
      </c>
      <c r="B745" s="14">
        <v>42283.0</v>
      </c>
      <c r="C745" s="15">
        <v>2015.0</v>
      </c>
      <c r="D745" s="15" t="s">
        <v>2027</v>
      </c>
      <c r="E745" s="16">
        <v>10.0</v>
      </c>
      <c r="F745" s="13" t="s">
        <v>140</v>
      </c>
      <c r="G745" s="13" t="s">
        <v>141</v>
      </c>
      <c r="H745" s="13" t="s">
        <v>2244</v>
      </c>
      <c r="I745" s="17" t="s">
        <v>107</v>
      </c>
      <c r="J745" s="13" t="s">
        <v>615</v>
      </c>
      <c r="K745" s="13" t="s">
        <v>2245</v>
      </c>
      <c r="L745" s="13" t="s">
        <v>174</v>
      </c>
      <c r="M745" s="13" t="s">
        <v>168</v>
      </c>
      <c r="N745" s="13" t="s">
        <v>56</v>
      </c>
      <c r="O745" s="13">
        <v>0.0</v>
      </c>
      <c r="P745" s="18" t="s">
        <v>147</v>
      </c>
      <c r="Q745" s="19">
        <v>1.0</v>
      </c>
      <c r="R745" s="20">
        <v>0.0909090909090909</v>
      </c>
      <c r="S745" s="21">
        <v>18.0</v>
      </c>
      <c r="T745" s="21">
        <v>18.0</v>
      </c>
      <c r="U745" s="22">
        <v>10570.0</v>
      </c>
      <c r="V745" s="21">
        <v>172.96363636363634</v>
      </c>
      <c r="W745" s="13">
        <v>140.0</v>
      </c>
      <c r="X745" s="13">
        <v>7.0</v>
      </c>
      <c r="Y745" s="13">
        <v>9.0</v>
      </c>
      <c r="Z745" s="13">
        <v>0.0</v>
      </c>
      <c r="AA745" s="13">
        <v>1.0</v>
      </c>
      <c r="AB745" s="13">
        <v>1.0</v>
      </c>
      <c r="AC745" s="21">
        <v>0.0</v>
      </c>
      <c r="AD745" s="21">
        <v>0.0</v>
      </c>
      <c r="AE745" s="13">
        <v>0.0</v>
      </c>
      <c r="AF745" s="13">
        <v>0.0</v>
      </c>
      <c r="AG745" s="13">
        <v>0.0</v>
      </c>
      <c r="AH745" s="13" t="b">
        <v>0</v>
      </c>
      <c r="AI745" s="13">
        <v>4.0</v>
      </c>
      <c r="AJ745" s="13" t="s">
        <v>176</v>
      </c>
      <c r="AK745" s="23" t="s">
        <v>2246</v>
      </c>
      <c r="AL745" s="13" t="s">
        <v>528</v>
      </c>
      <c r="AM745" s="18" t="s">
        <v>151</v>
      </c>
    </row>
    <row r="746" ht="14.25" customHeight="1">
      <c r="A746" s="13" t="s">
        <v>2247</v>
      </c>
      <c r="B746" s="14">
        <v>42283.0</v>
      </c>
      <c r="C746" s="15">
        <v>2015.0</v>
      </c>
      <c r="D746" s="15" t="s">
        <v>2027</v>
      </c>
      <c r="E746" s="16">
        <v>10.0</v>
      </c>
      <c r="F746" s="13" t="s">
        <v>140</v>
      </c>
      <c r="G746" s="13" t="s">
        <v>141</v>
      </c>
      <c r="H746" s="13" t="s">
        <v>2248</v>
      </c>
      <c r="I746" s="17" t="s">
        <v>107</v>
      </c>
      <c r="J746" s="13" t="s">
        <v>143</v>
      </c>
      <c r="K746" s="13" t="s">
        <v>2086</v>
      </c>
      <c r="L746" s="13" t="s">
        <v>144</v>
      </c>
      <c r="M746" s="13" t="s">
        <v>145</v>
      </c>
      <c r="N746" s="13" t="s">
        <v>800</v>
      </c>
      <c r="O746" s="13">
        <v>0.0</v>
      </c>
      <c r="P746" s="18" t="s">
        <v>147</v>
      </c>
      <c r="Q746" s="19">
        <v>1.0</v>
      </c>
      <c r="R746" s="20">
        <v>0.25</v>
      </c>
      <c r="S746" s="21">
        <v>32.0</v>
      </c>
      <c r="T746" s="21">
        <v>32.0</v>
      </c>
      <c r="U746" s="22">
        <v>3500.0</v>
      </c>
      <c r="V746" s="21">
        <v>280.0</v>
      </c>
      <c r="W746" s="13">
        <v>0.0</v>
      </c>
      <c r="X746" s="13">
        <v>10.0</v>
      </c>
      <c r="Y746" s="13">
        <v>10.0</v>
      </c>
      <c r="Z746" s="13">
        <v>10.0</v>
      </c>
      <c r="AA746" s="13">
        <v>1.0</v>
      </c>
      <c r="AB746" s="13">
        <v>1.0</v>
      </c>
      <c r="AC746" s="21">
        <v>0.0</v>
      </c>
      <c r="AD746" s="21">
        <v>0.0</v>
      </c>
      <c r="AE746" s="13">
        <v>0.0</v>
      </c>
      <c r="AF746" s="13">
        <v>0.0</v>
      </c>
      <c r="AG746" s="13">
        <v>0.0</v>
      </c>
      <c r="AH746" s="13" t="b">
        <v>0</v>
      </c>
      <c r="AI746" s="13">
        <v>1.0</v>
      </c>
      <c r="AJ746" s="13" t="s">
        <v>169</v>
      </c>
      <c r="AK746" s="23" t="s">
        <v>2249</v>
      </c>
      <c r="AL746" s="13" t="s">
        <v>528</v>
      </c>
      <c r="AM746" s="18" t="s">
        <v>151</v>
      </c>
    </row>
    <row r="747" ht="14.25" customHeight="1">
      <c r="A747" s="13" t="s">
        <v>2250</v>
      </c>
      <c r="B747" s="14">
        <v>42283.0</v>
      </c>
      <c r="C747" s="15">
        <v>2015.0</v>
      </c>
      <c r="D747" s="15" t="s">
        <v>2027</v>
      </c>
      <c r="E747" s="16">
        <v>10.0</v>
      </c>
      <c r="F747" s="13" t="s">
        <v>140</v>
      </c>
      <c r="G747" s="13" t="s">
        <v>141</v>
      </c>
      <c r="H747" s="13" t="s">
        <v>2251</v>
      </c>
      <c r="I747" s="17" t="s">
        <v>107</v>
      </c>
      <c r="J747" s="13" t="s">
        <v>143</v>
      </c>
      <c r="K747" s="13" t="s">
        <v>2252</v>
      </c>
      <c r="L747" s="13" t="s">
        <v>144</v>
      </c>
      <c r="M747" s="13" t="s">
        <v>193</v>
      </c>
      <c r="N747" s="13" t="s">
        <v>22</v>
      </c>
      <c r="O747" s="13">
        <v>0.0</v>
      </c>
      <c r="P747" s="18" t="s">
        <v>147</v>
      </c>
      <c r="Q747" s="19">
        <v>1.0</v>
      </c>
      <c r="R747" s="20">
        <v>0.2</v>
      </c>
      <c r="S747" s="21">
        <v>24.0</v>
      </c>
      <c r="T747" s="21">
        <v>24.0</v>
      </c>
      <c r="U747" s="22">
        <v>617555.0</v>
      </c>
      <c r="V747" s="21">
        <v>29642.64</v>
      </c>
      <c r="W747" s="13">
        <v>3703.0</v>
      </c>
      <c r="X747" s="13">
        <v>1.0</v>
      </c>
      <c r="Y747" s="13">
        <v>10.0</v>
      </c>
      <c r="Z747" s="13">
        <v>10.0</v>
      </c>
      <c r="AA747" s="13">
        <v>2.0</v>
      </c>
      <c r="AB747" s="13">
        <v>1.0</v>
      </c>
      <c r="AC747" s="21">
        <v>0.0</v>
      </c>
      <c r="AD747" s="21">
        <v>0.0</v>
      </c>
      <c r="AE747" s="13">
        <v>0.0</v>
      </c>
      <c r="AF747" s="13">
        <v>0.0</v>
      </c>
      <c r="AG747" s="13">
        <v>0.0</v>
      </c>
      <c r="AH747" s="13" t="b">
        <v>0</v>
      </c>
      <c r="AI747" s="13">
        <v>34.0</v>
      </c>
      <c r="AJ747" s="13" t="s">
        <v>169</v>
      </c>
      <c r="AK747" s="23" t="s">
        <v>2253</v>
      </c>
      <c r="AL747" s="13" t="s">
        <v>528</v>
      </c>
      <c r="AM747" s="18" t="s">
        <v>151</v>
      </c>
    </row>
    <row r="748" ht="14.25" customHeight="1">
      <c r="A748" s="13" t="s">
        <v>2254</v>
      </c>
      <c r="B748" s="14">
        <v>42283.0</v>
      </c>
      <c r="C748" s="15">
        <v>2015.0</v>
      </c>
      <c r="D748" s="15" t="s">
        <v>2027</v>
      </c>
      <c r="E748" s="16">
        <v>10.0</v>
      </c>
      <c r="F748" s="13" t="s">
        <v>140</v>
      </c>
      <c r="G748" s="13" t="s">
        <v>141</v>
      </c>
      <c r="H748" s="13" t="s">
        <v>2255</v>
      </c>
      <c r="I748" s="17" t="s">
        <v>107</v>
      </c>
      <c r="J748" s="13" t="s">
        <v>143</v>
      </c>
      <c r="K748" s="13"/>
      <c r="L748" s="13" t="s">
        <v>144</v>
      </c>
      <c r="M748" s="13" t="s">
        <v>193</v>
      </c>
      <c r="N748" s="13" t="s">
        <v>22</v>
      </c>
      <c r="O748" s="13">
        <v>0.0</v>
      </c>
      <c r="P748" s="18" t="s">
        <v>147</v>
      </c>
      <c r="Q748" s="19">
        <v>1.0</v>
      </c>
      <c r="R748" s="20">
        <v>0.333333333333333</v>
      </c>
      <c r="S748" s="21">
        <v>23.0</v>
      </c>
      <c r="T748" s="21">
        <v>23.0</v>
      </c>
      <c r="U748" s="22">
        <v>252759.22</v>
      </c>
      <c r="V748" s="21">
        <v>19378.20686666665</v>
      </c>
      <c r="W748" s="13">
        <v>1489.0</v>
      </c>
      <c r="X748" s="13">
        <v>1.0</v>
      </c>
      <c r="Y748" s="13">
        <v>10.0</v>
      </c>
      <c r="Z748" s="13">
        <v>10.0</v>
      </c>
      <c r="AA748" s="13">
        <v>1.0</v>
      </c>
      <c r="AB748" s="13">
        <v>1.0</v>
      </c>
      <c r="AC748" s="21">
        <v>0.0</v>
      </c>
      <c r="AD748" s="21">
        <v>0.0</v>
      </c>
      <c r="AE748" s="13">
        <v>0.0</v>
      </c>
      <c r="AF748" s="13">
        <v>0.0</v>
      </c>
      <c r="AG748" s="13">
        <v>0.0</v>
      </c>
      <c r="AH748" s="13" t="b">
        <v>0</v>
      </c>
      <c r="AI748" s="13">
        <v>18.0</v>
      </c>
      <c r="AJ748" s="13" t="s">
        <v>169</v>
      </c>
      <c r="AK748" s="23" t="s">
        <v>2256</v>
      </c>
      <c r="AL748" s="13" t="s">
        <v>528</v>
      </c>
      <c r="AM748" s="18" t="s">
        <v>151</v>
      </c>
    </row>
    <row r="749" ht="14.25" customHeight="1">
      <c r="A749" s="13" t="s">
        <v>2257</v>
      </c>
      <c r="B749" s="14">
        <v>42283.0</v>
      </c>
      <c r="C749" s="15">
        <v>2015.0</v>
      </c>
      <c r="D749" s="15" t="s">
        <v>2027</v>
      </c>
      <c r="E749" s="16">
        <v>10.0</v>
      </c>
      <c r="F749" s="13" t="s">
        <v>140</v>
      </c>
      <c r="G749" s="13" t="s">
        <v>141</v>
      </c>
      <c r="H749" s="13" t="s">
        <v>2258</v>
      </c>
      <c r="I749" s="17" t="s">
        <v>107</v>
      </c>
      <c r="J749" s="13" t="s">
        <v>251</v>
      </c>
      <c r="K749" s="13" t="s">
        <v>2259</v>
      </c>
      <c r="L749" s="13" t="s">
        <v>161</v>
      </c>
      <c r="M749" s="13" t="s">
        <v>193</v>
      </c>
      <c r="N749" s="13" t="s">
        <v>1133</v>
      </c>
      <c r="O749" s="13">
        <v>0.0</v>
      </c>
      <c r="P749" s="18" t="s">
        <v>147</v>
      </c>
      <c r="Q749" s="19">
        <v>3.0</v>
      </c>
      <c r="R749" s="20">
        <v>1.0</v>
      </c>
      <c r="S749" s="21">
        <v>63.0</v>
      </c>
      <c r="T749" s="21">
        <v>189.0</v>
      </c>
      <c r="U749" s="22">
        <v>132306.0</v>
      </c>
      <c r="V749" s="21">
        <v>250058.34</v>
      </c>
      <c r="W749" s="13">
        <v>654.0</v>
      </c>
      <c r="X749" s="13">
        <v>1.0</v>
      </c>
      <c r="Y749" s="13">
        <v>10.0</v>
      </c>
      <c r="Z749" s="13">
        <v>10.0</v>
      </c>
      <c r="AA749" s="13">
        <v>3.0</v>
      </c>
      <c r="AB749" s="13">
        <v>9.0</v>
      </c>
      <c r="AC749" s="21">
        <v>0.0</v>
      </c>
      <c r="AD749" s="21">
        <v>30.0</v>
      </c>
      <c r="AE749" s="13">
        <v>0.0</v>
      </c>
      <c r="AF749" s="13">
        <v>3.0</v>
      </c>
      <c r="AG749" s="13">
        <v>0.0</v>
      </c>
      <c r="AH749" s="13" t="b">
        <v>0</v>
      </c>
      <c r="AI749" s="13">
        <v>116.0</v>
      </c>
      <c r="AJ749" s="13" t="s">
        <v>169</v>
      </c>
      <c r="AK749" s="23" t="s">
        <v>2260</v>
      </c>
      <c r="AL749" s="13" t="s">
        <v>528</v>
      </c>
      <c r="AM749" s="18" t="s">
        <v>151</v>
      </c>
    </row>
    <row r="750" ht="14.25" customHeight="1">
      <c r="A750" s="13" t="s">
        <v>2261</v>
      </c>
      <c r="B750" s="14">
        <v>42283.0</v>
      </c>
      <c r="C750" s="15">
        <v>2015.0</v>
      </c>
      <c r="D750" s="15" t="s">
        <v>2027</v>
      </c>
      <c r="E750" s="16">
        <v>10.0</v>
      </c>
      <c r="F750" s="13" t="s">
        <v>140</v>
      </c>
      <c r="G750" s="13" t="s">
        <v>141</v>
      </c>
      <c r="H750" s="13" t="s">
        <v>2262</v>
      </c>
      <c r="I750" s="17" t="s">
        <v>107</v>
      </c>
      <c r="J750" s="13" t="s">
        <v>143</v>
      </c>
      <c r="K750" s="13"/>
      <c r="L750" s="13" t="s">
        <v>144</v>
      </c>
      <c r="M750" s="13" t="s">
        <v>145</v>
      </c>
      <c r="N750" s="13" t="s">
        <v>146</v>
      </c>
      <c r="O750" s="13">
        <v>0.0</v>
      </c>
      <c r="P750" s="18" t="s">
        <v>147</v>
      </c>
      <c r="Q750" s="19">
        <v>1.0</v>
      </c>
      <c r="R750" s="20">
        <v>0.5</v>
      </c>
      <c r="S750" s="21">
        <v>31.0</v>
      </c>
      <c r="T750" s="21">
        <v>31.0</v>
      </c>
      <c r="U750" s="22">
        <v>4900.0</v>
      </c>
      <c r="V750" s="21">
        <v>759.5</v>
      </c>
      <c r="W750" s="13">
        <v>0.0</v>
      </c>
      <c r="X750" s="13">
        <v>10.0</v>
      </c>
      <c r="Y750" s="13">
        <v>9.0</v>
      </c>
      <c r="Z750" s="13">
        <v>10.0</v>
      </c>
      <c r="AA750" s="13">
        <v>1.0</v>
      </c>
      <c r="AB750" s="13">
        <v>1.0</v>
      </c>
      <c r="AC750" s="21">
        <v>0.0</v>
      </c>
      <c r="AD750" s="21">
        <v>0.0</v>
      </c>
      <c r="AE750" s="13">
        <v>0.0</v>
      </c>
      <c r="AF750" s="13">
        <v>0.0</v>
      </c>
      <c r="AG750" s="13">
        <v>0.0</v>
      </c>
      <c r="AH750" s="13" t="b">
        <v>0</v>
      </c>
      <c r="AI750" s="13">
        <v>1.0</v>
      </c>
      <c r="AJ750" s="13" t="s">
        <v>148</v>
      </c>
      <c r="AK750" s="23" t="s">
        <v>2263</v>
      </c>
      <c r="AL750" s="13" t="s">
        <v>528</v>
      </c>
      <c r="AM750" s="18" t="s">
        <v>151</v>
      </c>
    </row>
    <row r="751" ht="14.25" customHeight="1">
      <c r="A751" s="13" t="s">
        <v>2264</v>
      </c>
      <c r="B751" s="14">
        <v>42283.0</v>
      </c>
      <c r="C751" s="15">
        <v>2015.0</v>
      </c>
      <c r="D751" s="15" t="s">
        <v>2027</v>
      </c>
      <c r="E751" s="16">
        <v>10.0</v>
      </c>
      <c r="F751" s="13" t="s">
        <v>188</v>
      </c>
      <c r="G751" s="13" t="s">
        <v>189</v>
      </c>
      <c r="H751" s="13" t="s">
        <v>2265</v>
      </c>
      <c r="I751" s="17" t="s">
        <v>107</v>
      </c>
      <c r="J751" s="13" t="s">
        <v>143</v>
      </c>
      <c r="K751" s="13" t="s">
        <v>2266</v>
      </c>
      <c r="L751" s="13" t="s">
        <v>167</v>
      </c>
      <c r="M751" s="13" t="s">
        <v>193</v>
      </c>
      <c r="N751" s="13" t="s">
        <v>22</v>
      </c>
      <c r="O751" s="13">
        <v>0.0</v>
      </c>
      <c r="P751" s="18" t="s">
        <v>147</v>
      </c>
      <c r="Q751" s="19">
        <v>1.0</v>
      </c>
      <c r="R751" s="20">
        <v>0.0454545454545454</v>
      </c>
      <c r="S751" s="21">
        <v>33.0</v>
      </c>
      <c r="T751" s="21">
        <v>33.0</v>
      </c>
      <c r="U751" s="22">
        <v>253268.47</v>
      </c>
      <c r="V751" s="21">
        <v>3799.0270499999956</v>
      </c>
      <c r="W751" s="13">
        <v>1492.0</v>
      </c>
      <c r="X751" s="13">
        <v>1.0</v>
      </c>
      <c r="Y751" s="13">
        <v>10.0</v>
      </c>
      <c r="Z751" s="13">
        <v>10.0</v>
      </c>
      <c r="AA751" s="13">
        <v>1.0</v>
      </c>
      <c r="AB751" s="13">
        <v>1.0</v>
      </c>
      <c r="AC751" s="21">
        <v>0.0</v>
      </c>
      <c r="AD751" s="21">
        <v>10.0</v>
      </c>
      <c r="AE751" s="13">
        <v>0.0</v>
      </c>
      <c r="AF751" s="13">
        <v>1.0</v>
      </c>
      <c r="AG751" s="13">
        <v>0.0</v>
      </c>
      <c r="AH751" s="13" t="b">
        <v>0</v>
      </c>
      <c r="AI751" s="13">
        <v>10.0</v>
      </c>
      <c r="AJ751" s="13" t="s">
        <v>169</v>
      </c>
      <c r="AK751" s="23" t="s">
        <v>2267</v>
      </c>
      <c r="AL751" s="13" t="s">
        <v>528</v>
      </c>
      <c r="AM751" s="18" t="s">
        <v>151</v>
      </c>
    </row>
    <row r="752" ht="14.25" customHeight="1">
      <c r="A752" s="13" t="s">
        <v>2254</v>
      </c>
      <c r="B752" s="14">
        <v>42283.0</v>
      </c>
      <c r="C752" s="15">
        <v>2015.0</v>
      </c>
      <c r="D752" s="15" t="s">
        <v>2027</v>
      </c>
      <c r="E752" s="16">
        <v>10.0</v>
      </c>
      <c r="F752" s="13" t="s">
        <v>188</v>
      </c>
      <c r="G752" s="13" t="s">
        <v>189</v>
      </c>
      <c r="H752" s="13" t="s">
        <v>2255</v>
      </c>
      <c r="I752" s="17" t="s">
        <v>107</v>
      </c>
      <c r="J752" s="13" t="s">
        <v>143</v>
      </c>
      <c r="K752" s="13"/>
      <c r="L752" s="13" t="s">
        <v>144</v>
      </c>
      <c r="M752" s="13" t="s">
        <v>193</v>
      </c>
      <c r="N752" s="13" t="s">
        <v>22</v>
      </c>
      <c r="O752" s="13">
        <v>0.0</v>
      </c>
      <c r="P752" s="18" t="s">
        <v>147</v>
      </c>
      <c r="Q752" s="19">
        <v>1.0</v>
      </c>
      <c r="R752" s="20">
        <v>0.333333333333333</v>
      </c>
      <c r="S752" s="21">
        <v>23.0</v>
      </c>
      <c r="T752" s="21">
        <v>23.0</v>
      </c>
      <c r="U752" s="22">
        <v>252759.22</v>
      </c>
      <c r="V752" s="21">
        <v>19378.20686666665</v>
      </c>
      <c r="W752" s="13">
        <v>1489.0</v>
      </c>
      <c r="X752" s="13">
        <v>1.0</v>
      </c>
      <c r="Y752" s="13">
        <v>10.0</v>
      </c>
      <c r="Z752" s="13">
        <v>10.0</v>
      </c>
      <c r="AA752" s="13">
        <v>1.0</v>
      </c>
      <c r="AB752" s="13">
        <v>1.0</v>
      </c>
      <c r="AC752" s="21">
        <v>0.0</v>
      </c>
      <c r="AD752" s="21">
        <v>0.0</v>
      </c>
      <c r="AE752" s="13">
        <v>0.0</v>
      </c>
      <c r="AF752" s="13">
        <v>0.0</v>
      </c>
      <c r="AG752" s="13">
        <v>0.0</v>
      </c>
      <c r="AH752" s="13" t="b">
        <v>0</v>
      </c>
      <c r="AI752" s="13">
        <v>18.0</v>
      </c>
      <c r="AJ752" s="13" t="s">
        <v>169</v>
      </c>
      <c r="AK752" s="23" t="s">
        <v>2256</v>
      </c>
      <c r="AL752" s="13" t="s">
        <v>528</v>
      </c>
      <c r="AM752" s="18" t="s">
        <v>151</v>
      </c>
    </row>
    <row r="753" ht="14.25" customHeight="1">
      <c r="A753" s="13" t="s">
        <v>2264</v>
      </c>
      <c r="B753" s="14">
        <v>42283.0</v>
      </c>
      <c r="C753" s="15">
        <v>2015.0</v>
      </c>
      <c r="D753" s="15" t="s">
        <v>2027</v>
      </c>
      <c r="E753" s="16">
        <v>10.0</v>
      </c>
      <c r="F753" s="13" t="s">
        <v>185</v>
      </c>
      <c r="G753" s="13" t="s">
        <v>186</v>
      </c>
      <c r="H753" s="13" t="s">
        <v>2265</v>
      </c>
      <c r="I753" s="17" t="s">
        <v>107</v>
      </c>
      <c r="J753" s="13" t="s">
        <v>143</v>
      </c>
      <c r="K753" s="13" t="s">
        <v>2266</v>
      </c>
      <c r="L753" s="13" t="s">
        <v>167</v>
      </c>
      <c r="M753" s="13" t="s">
        <v>193</v>
      </c>
      <c r="N753" s="13" t="s">
        <v>22</v>
      </c>
      <c r="O753" s="13">
        <v>0.0</v>
      </c>
      <c r="P753" s="18" t="s">
        <v>147</v>
      </c>
      <c r="Q753" s="19">
        <v>3.0</v>
      </c>
      <c r="R753" s="20">
        <v>0.0454545454545454</v>
      </c>
      <c r="S753" s="21">
        <v>43.0</v>
      </c>
      <c r="T753" s="21">
        <v>129.0</v>
      </c>
      <c r="U753" s="22">
        <v>253268.47</v>
      </c>
      <c r="V753" s="21">
        <v>14850.742104545438</v>
      </c>
      <c r="W753" s="13">
        <v>1492.0</v>
      </c>
      <c r="X753" s="13">
        <v>1.0</v>
      </c>
      <c r="Y753" s="13">
        <v>10.0</v>
      </c>
      <c r="Z753" s="13">
        <v>10.0</v>
      </c>
      <c r="AA753" s="13">
        <v>1.0</v>
      </c>
      <c r="AB753" s="13">
        <v>1.0</v>
      </c>
      <c r="AC753" s="21">
        <v>0.0</v>
      </c>
      <c r="AD753" s="21">
        <v>20.0</v>
      </c>
      <c r="AE753" s="13">
        <v>0.0</v>
      </c>
      <c r="AF753" s="13">
        <v>2.0</v>
      </c>
      <c r="AG753" s="13">
        <v>0.0</v>
      </c>
      <c r="AH753" s="13" t="b">
        <v>0</v>
      </c>
      <c r="AI753" s="13">
        <v>10.0</v>
      </c>
      <c r="AJ753" s="13" t="s">
        <v>169</v>
      </c>
      <c r="AK753" s="23" t="s">
        <v>2267</v>
      </c>
      <c r="AL753" s="13" t="s">
        <v>528</v>
      </c>
      <c r="AM753" s="18" t="s">
        <v>151</v>
      </c>
    </row>
    <row r="754" ht="14.25" customHeight="1">
      <c r="A754" s="13" t="s">
        <v>2268</v>
      </c>
      <c r="B754" s="14">
        <v>42283.0</v>
      </c>
      <c r="C754" s="15">
        <v>2015.0</v>
      </c>
      <c r="D754" s="15" t="s">
        <v>2027</v>
      </c>
      <c r="E754" s="16">
        <v>10.0</v>
      </c>
      <c r="F754" s="13" t="s">
        <v>153</v>
      </c>
      <c r="G754" s="13" t="s">
        <v>154</v>
      </c>
      <c r="H754" s="13" t="s">
        <v>2269</v>
      </c>
      <c r="I754" s="17" t="s">
        <v>107</v>
      </c>
      <c r="J754" s="13" t="s">
        <v>143</v>
      </c>
      <c r="K754" s="13"/>
      <c r="L754" s="13" t="s">
        <v>144</v>
      </c>
      <c r="M754" s="13" t="s">
        <v>193</v>
      </c>
      <c r="N754" s="13" t="s">
        <v>22</v>
      </c>
      <c r="O754" s="13" t="s">
        <v>1413</v>
      </c>
      <c r="P754" s="18" t="s">
        <v>147</v>
      </c>
      <c r="Q754" s="19">
        <v>1.0</v>
      </c>
      <c r="R754" s="20">
        <v>0.0833333333333333</v>
      </c>
      <c r="S754" s="21">
        <v>21.0</v>
      </c>
      <c r="T754" s="21">
        <v>21.0</v>
      </c>
      <c r="U754" s="22">
        <v>491142.0</v>
      </c>
      <c r="V754" s="21">
        <v>8594.984999999997</v>
      </c>
      <c r="W754" s="13">
        <v>2945.0</v>
      </c>
      <c r="X754" s="13">
        <v>1.0</v>
      </c>
      <c r="Y754" s="13">
        <v>8.0</v>
      </c>
      <c r="Z754" s="13">
        <v>10.0</v>
      </c>
      <c r="AA754" s="13">
        <v>1.0</v>
      </c>
      <c r="AB754" s="13">
        <v>1.0</v>
      </c>
      <c r="AC754" s="21">
        <v>0.0</v>
      </c>
      <c r="AD754" s="21">
        <v>0.0</v>
      </c>
      <c r="AE754" s="13">
        <v>0.0</v>
      </c>
      <c r="AF754" s="13">
        <v>0.0</v>
      </c>
      <c r="AG754" s="13">
        <v>0.0</v>
      </c>
      <c r="AH754" s="13" t="b">
        <v>0</v>
      </c>
      <c r="AI754" s="13">
        <v>56.0</v>
      </c>
      <c r="AJ754" s="13" t="s">
        <v>437</v>
      </c>
      <c r="AK754" s="23" t="s">
        <v>2270</v>
      </c>
      <c r="AL754" s="13" t="s">
        <v>528</v>
      </c>
      <c r="AM754" s="18" t="s">
        <v>151</v>
      </c>
    </row>
    <row r="755" ht="14.25" customHeight="1">
      <c r="A755" s="13" t="s">
        <v>2268</v>
      </c>
      <c r="B755" s="14">
        <v>42283.0</v>
      </c>
      <c r="C755" s="15">
        <v>2015.0</v>
      </c>
      <c r="D755" s="15" t="s">
        <v>2027</v>
      </c>
      <c r="E755" s="16">
        <v>10.0</v>
      </c>
      <c r="F755" s="13" t="s">
        <v>140</v>
      </c>
      <c r="G755" s="13" t="s">
        <v>141</v>
      </c>
      <c r="H755" s="13" t="s">
        <v>2269</v>
      </c>
      <c r="I755" s="17" t="s">
        <v>107</v>
      </c>
      <c r="J755" s="13" t="s">
        <v>143</v>
      </c>
      <c r="K755" s="13"/>
      <c r="L755" s="13" t="s">
        <v>144</v>
      </c>
      <c r="M755" s="13" t="s">
        <v>193</v>
      </c>
      <c r="N755" s="13" t="s">
        <v>22</v>
      </c>
      <c r="O755" s="13" t="s">
        <v>1413</v>
      </c>
      <c r="P755" s="18" t="s">
        <v>147</v>
      </c>
      <c r="Q755" s="19">
        <v>1.0</v>
      </c>
      <c r="R755" s="20">
        <v>0.25</v>
      </c>
      <c r="S755" s="21">
        <v>23.0</v>
      </c>
      <c r="T755" s="21">
        <v>23.0</v>
      </c>
      <c r="U755" s="22">
        <v>491142.0</v>
      </c>
      <c r="V755" s="21">
        <v>28240.665</v>
      </c>
      <c r="W755" s="13">
        <v>2945.0</v>
      </c>
      <c r="X755" s="13">
        <v>1.0</v>
      </c>
      <c r="Y755" s="13">
        <v>8.0</v>
      </c>
      <c r="Z755" s="13">
        <v>10.0</v>
      </c>
      <c r="AA755" s="13">
        <v>3.0</v>
      </c>
      <c r="AB755" s="13">
        <v>1.0</v>
      </c>
      <c r="AC755" s="21">
        <v>0.0</v>
      </c>
      <c r="AD755" s="21">
        <v>0.0</v>
      </c>
      <c r="AE755" s="13">
        <v>0.0</v>
      </c>
      <c r="AF755" s="13">
        <v>0.0</v>
      </c>
      <c r="AG755" s="13">
        <v>0.0</v>
      </c>
      <c r="AH755" s="13" t="b">
        <v>0</v>
      </c>
      <c r="AI755" s="13">
        <v>56.0</v>
      </c>
      <c r="AJ755" s="13" t="s">
        <v>437</v>
      </c>
      <c r="AK755" s="23" t="s">
        <v>2270</v>
      </c>
      <c r="AL755" s="13" t="s">
        <v>528</v>
      </c>
      <c r="AM755" s="18" t="s">
        <v>151</v>
      </c>
    </row>
    <row r="756" ht="14.25" customHeight="1">
      <c r="A756" s="13" t="s">
        <v>2271</v>
      </c>
      <c r="B756" s="14">
        <v>42283.0</v>
      </c>
      <c r="C756" s="15">
        <v>2015.0</v>
      </c>
      <c r="D756" s="15" t="s">
        <v>2027</v>
      </c>
      <c r="E756" s="16">
        <v>10.0</v>
      </c>
      <c r="F756" s="13" t="s">
        <v>140</v>
      </c>
      <c r="G756" s="13" t="s">
        <v>141</v>
      </c>
      <c r="H756" s="13" t="s">
        <v>2272</v>
      </c>
      <c r="I756" s="17" t="s">
        <v>107</v>
      </c>
      <c r="J756" s="13" t="s">
        <v>206</v>
      </c>
      <c r="K756" s="13" t="s">
        <v>2273</v>
      </c>
      <c r="L756" s="13" t="s">
        <v>192</v>
      </c>
      <c r="M756" s="13" t="s">
        <v>145</v>
      </c>
      <c r="N756" s="13" t="s">
        <v>607</v>
      </c>
      <c r="O756" s="13" t="s">
        <v>1425</v>
      </c>
      <c r="P756" s="18" t="s">
        <v>147</v>
      </c>
      <c r="Q756" s="19">
        <v>1.0</v>
      </c>
      <c r="R756" s="20">
        <v>0.125</v>
      </c>
      <c r="S756" s="21">
        <v>23.0</v>
      </c>
      <c r="T756" s="21">
        <v>23.0</v>
      </c>
      <c r="U756" s="22">
        <v>2100.0</v>
      </c>
      <c r="V756" s="21">
        <v>60.375</v>
      </c>
      <c r="W756" s="13">
        <v>0.0</v>
      </c>
      <c r="X756" s="13">
        <v>1.0</v>
      </c>
      <c r="Y756" s="13">
        <v>10.0</v>
      </c>
      <c r="Z756" s="13">
        <v>10.0</v>
      </c>
      <c r="AA756" s="13">
        <v>1.0</v>
      </c>
      <c r="AB756" s="13">
        <v>1.0</v>
      </c>
      <c r="AC756" s="21">
        <v>0.0</v>
      </c>
      <c r="AD756" s="21">
        <v>0.0</v>
      </c>
      <c r="AE756" s="13">
        <v>0.0</v>
      </c>
      <c r="AF756" s="13">
        <v>0.0</v>
      </c>
      <c r="AG756" s="13">
        <v>0.0</v>
      </c>
      <c r="AH756" s="13" t="b">
        <v>0</v>
      </c>
      <c r="AI756" s="13">
        <v>10.0</v>
      </c>
      <c r="AJ756" s="13" t="s">
        <v>169</v>
      </c>
      <c r="AK756" s="23" t="s">
        <v>2274</v>
      </c>
      <c r="AL756" s="13" t="s">
        <v>528</v>
      </c>
      <c r="AM756" s="18" t="s">
        <v>151</v>
      </c>
    </row>
    <row r="757" ht="14.25" customHeight="1">
      <c r="A757" s="13" t="s">
        <v>2275</v>
      </c>
      <c r="B757" s="14">
        <v>42283.0</v>
      </c>
      <c r="C757" s="15">
        <v>2015.0</v>
      </c>
      <c r="D757" s="15" t="s">
        <v>2027</v>
      </c>
      <c r="E757" s="16">
        <v>10.0</v>
      </c>
      <c r="F757" s="13" t="s">
        <v>140</v>
      </c>
      <c r="G757" s="13" t="s">
        <v>141</v>
      </c>
      <c r="H757" s="13" t="s">
        <v>2276</v>
      </c>
      <c r="I757" s="17" t="s">
        <v>107</v>
      </c>
      <c r="J757" s="13" t="s">
        <v>143</v>
      </c>
      <c r="K757" s="13" t="s">
        <v>745</v>
      </c>
      <c r="L757" s="13" t="s">
        <v>144</v>
      </c>
      <c r="M757" s="13" t="s">
        <v>193</v>
      </c>
      <c r="N757" s="13" t="s">
        <v>22</v>
      </c>
      <c r="O757" s="13" t="s">
        <v>2277</v>
      </c>
      <c r="P757" s="18" t="s">
        <v>147</v>
      </c>
      <c r="Q757" s="19">
        <v>1.0</v>
      </c>
      <c r="R757" s="20">
        <v>0.1</v>
      </c>
      <c r="S757" s="21">
        <v>23.0</v>
      </c>
      <c r="T757" s="21">
        <v>23.0</v>
      </c>
      <c r="U757" s="22">
        <v>245821.0</v>
      </c>
      <c r="V757" s="21">
        <v>5653.883000000001</v>
      </c>
      <c r="W757" s="13">
        <v>1474.0</v>
      </c>
      <c r="X757" s="13">
        <v>1.0</v>
      </c>
      <c r="Y757" s="13">
        <v>10.0</v>
      </c>
      <c r="Z757" s="13">
        <v>10.0</v>
      </c>
      <c r="AA757" s="13">
        <v>1.0</v>
      </c>
      <c r="AB757" s="13">
        <v>1.0</v>
      </c>
      <c r="AC757" s="21">
        <v>0.0</v>
      </c>
      <c r="AD757" s="21">
        <v>0.0</v>
      </c>
      <c r="AE757" s="13">
        <v>0.0</v>
      </c>
      <c r="AF757" s="13">
        <v>0.0</v>
      </c>
      <c r="AG757" s="13">
        <v>0.0</v>
      </c>
      <c r="AH757" s="13" t="b">
        <v>0</v>
      </c>
      <c r="AI757" s="13">
        <v>16.0</v>
      </c>
      <c r="AJ757" s="13" t="s">
        <v>169</v>
      </c>
      <c r="AK757" s="23" t="s">
        <v>2278</v>
      </c>
      <c r="AL757" s="13" t="s">
        <v>528</v>
      </c>
      <c r="AM757" s="18" t="s">
        <v>151</v>
      </c>
    </row>
    <row r="758" ht="14.25" customHeight="1">
      <c r="A758" s="13" t="s">
        <v>2279</v>
      </c>
      <c r="B758" s="14">
        <v>42283.0</v>
      </c>
      <c r="C758" s="15">
        <v>2015.0</v>
      </c>
      <c r="D758" s="15" t="s">
        <v>2027</v>
      </c>
      <c r="E758" s="16">
        <v>10.0</v>
      </c>
      <c r="F758" s="13" t="s">
        <v>153</v>
      </c>
      <c r="G758" s="13" t="s">
        <v>154</v>
      </c>
      <c r="H758" s="13" t="s">
        <v>2280</v>
      </c>
      <c r="I758" s="17" t="s">
        <v>107</v>
      </c>
      <c r="J758" s="13" t="s">
        <v>198</v>
      </c>
      <c r="K758" s="13" t="s">
        <v>2176</v>
      </c>
      <c r="L758" s="13" t="s">
        <v>174</v>
      </c>
      <c r="M758" s="13" t="s">
        <v>168</v>
      </c>
      <c r="N758" s="13" t="s">
        <v>1083</v>
      </c>
      <c r="O758" s="13" t="s">
        <v>2281</v>
      </c>
      <c r="P758" s="18" t="s">
        <v>147</v>
      </c>
      <c r="Q758" s="19">
        <v>3.0</v>
      </c>
      <c r="R758" s="20">
        <v>1.0</v>
      </c>
      <c r="S758" s="21">
        <v>75.0</v>
      </c>
      <c r="T758" s="21">
        <v>225.0</v>
      </c>
      <c r="U758" s="22">
        <v>106703.0</v>
      </c>
      <c r="V758" s="21">
        <v>240081.75</v>
      </c>
      <c r="W758" s="13">
        <v>701.0</v>
      </c>
      <c r="X758" s="13">
        <v>3.0</v>
      </c>
      <c r="Y758" s="13">
        <v>10.0</v>
      </c>
      <c r="Z758" s="13">
        <v>10.0</v>
      </c>
      <c r="AA758" s="13">
        <v>2.0</v>
      </c>
      <c r="AB758" s="13">
        <v>10.0</v>
      </c>
      <c r="AC758" s="21">
        <v>10.0</v>
      </c>
      <c r="AD758" s="21">
        <v>30.0</v>
      </c>
      <c r="AE758" s="13">
        <v>0.0</v>
      </c>
      <c r="AF758" s="13">
        <v>4.0</v>
      </c>
      <c r="AG758" s="13">
        <v>0.0</v>
      </c>
      <c r="AH758" s="13" t="b">
        <v>1</v>
      </c>
      <c r="AI758" s="13">
        <v>8.0</v>
      </c>
      <c r="AJ758" s="13" t="s">
        <v>169</v>
      </c>
      <c r="AK758" s="23" t="s">
        <v>2282</v>
      </c>
      <c r="AL758" s="13" t="s">
        <v>528</v>
      </c>
      <c r="AM758" s="18" t="s">
        <v>151</v>
      </c>
    </row>
    <row r="759" ht="14.25" customHeight="1">
      <c r="A759" s="13" t="s">
        <v>2283</v>
      </c>
      <c r="B759" s="14">
        <v>42283.0</v>
      </c>
      <c r="C759" s="15">
        <v>2015.0</v>
      </c>
      <c r="D759" s="15" t="s">
        <v>2027</v>
      </c>
      <c r="E759" s="16">
        <v>10.0</v>
      </c>
      <c r="F759" s="13" t="s">
        <v>203</v>
      </c>
      <c r="G759" s="13" t="s">
        <v>204</v>
      </c>
      <c r="H759" s="13" t="s">
        <v>2284</v>
      </c>
      <c r="I759" s="17" t="s">
        <v>107</v>
      </c>
      <c r="J759" s="13" t="s">
        <v>251</v>
      </c>
      <c r="K759" s="13" t="s">
        <v>2029</v>
      </c>
      <c r="L759" s="13" t="s">
        <v>161</v>
      </c>
      <c r="M759" s="13" t="s">
        <v>168</v>
      </c>
      <c r="N759" s="13" t="s">
        <v>1083</v>
      </c>
      <c r="O759" s="13" t="s">
        <v>2285</v>
      </c>
      <c r="P759" s="18" t="s">
        <v>147</v>
      </c>
      <c r="Q759" s="19">
        <v>1.0</v>
      </c>
      <c r="R759" s="20">
        <v>0.166666666666666</v>
      </c>
      <c r="S759" s="21">
        <v>16.0</v>
      </c>
      <c r="T759" s="21">
        <v>16.0</v>
      </c>
      <c r="U759" s="22">
        <v>42620.0</v>
      </c>
      <c r="V759" s="21">
        <v>1136.5333333333288</v>
      </c>
      <c r="W759" s="13">
        <v>280.0</v>
      </c>
      <c r="X759" s="13">
        <v>3.0</v>
      </c>
      <c r="Y759" s="13">
        <v>10.0</v>
      </c>
      <c r="Z759" s="13">
        <v>1.0</v>
      </c>
      <c r="AA759" s="13">
        <v>1.0</v>
      </c>
      <c r="AB759" s="13">
        <v>1.0</v>
      </c>
      <c r="AC759" s="21">
        <v>0.0</v>
      </c>
      <c r="AD759" s="21">
        <v>0.0</v>
      </c>
      <c r="AE759" s="13">
        <v>0.0</v>
      </c>
      <c r="AF759" s="13">
        <v>0.0</v>
      </c>
      <c r="AG759" s="13">
        <v>0.0</v>
      </c>
      <c r="AH759" s="13" t="b">
        <v>0</v>
      </c>
      <c r="AI759" s="13">
        <v>8.0</v>
      </c>
      <c r="AJ759" s="13" t="s">
        <v>390</v>
      </c>
      <c r="AK759" s="23" t="s">
        <v>2286</v>
      </c>
      <c r="AL759" s="13" t="s">
        <v>528</v>
      </c>
      <c r="AM759" s="18" t="s">
        <v>151</v>
      </c>
    </row>
    <row r="760" ht="14.25" customHeight="1">
      <c r="A760" s="13" t="s">
        <v>2283</v>
      </c>
      <c r="B760" s="14">
        <v>42283.0</v>
      </c>
      <c r="C760" s="15">
        <v>2015.0</v>
      </c>
      <c r="D760" s="15" t="s">
        <v>2027</v>
      </c>
      <c r="E760" s="16">
        <v>10.0</v>
      </c>
      <c r="F760" s="13" t="s">
        <v>185</v>
      </c>
      <c r="G760" s="13" t="s">
        <v>186</v>
      </c>
      <c r="H760" s="13" t="s">
        <v>2284</v>
      </c>
      <c r="I760" s="17" t="s">
        <v>107</v>
      </c>
      <c r="J760" s="13" t="s">
        <v>206</v>
      </c>
      <c r="K760" s="13" t="s">
        <v>2035</v>
      </c>
      <c r="L760" s="13" t="s">
        <v>192</v>
      </c>
      <c r="M760" s="13" t="s">
        <v>168</v>
      </c>
      <c r="N760" s="13" t="s">
        <v>1083</v>
      </c>
      <c r="O760" s="13" t="s">
        <v>2285</v>
      </c>
      <c r="P760" s="18" t="s">
        <v>147</v>
      </c>
      <c r="Q760" s="19">
        <v>1.0</v>
      </c>
      <c r="R760" s="20">
        <v>0.333333333333333</v>
      </c>
      <c r="S760" s="21">
        <v>17.0</v>
      </c>
      <c r="T760" s="21">
        <v>17.0</v>
      </c>
      <c r="U760" s="22">
        <v>42620.0</v>
      </c>
      <c r="V760" s="21">
        <v>2415.133333333331</v>
      </c>
      <c r="W760" s="13">
        <v>280.0</v>
      </c>
      <c r="X760" s="13">
        <v>3.0</v>
      </c>
      <c r="Y760" s="13">
        <v>10.0</v>
      </c>
      <c r="Z760" s="13">
        <v>1.0</v>
      </c>
      <c r="AA760" s="13">
        <v>2.0</v>
      </c>
      <c r="AB760" s="13">
        <v>1.0</v>
      </c>
      <c r="AC760" s="21">
        <v>0.0</v>
      </c>
      <c r="AD760" s="21">
        <v>0.0</v>
      </c>
      <c r="AE760" s="13">
        <v>0.0</v>
      </c>
      <c r="AF760" s="13">
        <v>0.0</v>
      </c>
      <c r="AG760" s="13">
        <v>0.0</v>
      </c>
      <c r="AH760" s="13" t="b">
        <v>0</v>
      </c>
      <c r="AI760" s="13">
        <v>8.0</v>
      </c>
      <c r="AJ760" s="13" t="s">
        <v>390</v>
      </c>
      <c r="AK760" s="23" t="s">
        <v>2286</v>
      </c>
      <c r="AL760" s="13" t="s">
        <v>528</v>
      </c>
      <c r="AM760" s="18" t="s">
        <v>151</v>
      </c>
    </row>
    <row r="761" ht="14.25" customHeight="1">
      <c r="A761" s="13" t="s">
        <v>2287</v>
      </c>
      <c r="B761" s="14">
        <v>42283.0</v>
      </c>
      <c r="C761" s="15">
        <v>2015.0</v>
      </c>
      <c r="D761" s="15" t="s">
        <v>2027</v>
      </c>
      <c r="E761" s="16">
        <v>10.0</v>
      </c>
      <c r="F761" s="13" t="s">
        <v>153</v>
      </c>
      <c r="G761" s="13" t="s">
        <v>154</v>
      </c>
      <c r="H761" s="13" t="s">
        <v>2288</v>
      </c>
      <c r="I761" s="17" t="s">
        <v>107</v>
      </c>
      <c r="J761" s="13" t="s">
        <v>143</v>
      </c>
      <c r="K761" s="13"/>
      <c r="L761" s="13" t="s">
        <v>167</v>
      </c>
      <c r="M761" s="13" t="s">
        <v>193</v>
      </c>
      <c r="N761" s="13" t="s">
        <v>22</v>
      </c>
      <c r="O761" s="13" t="s">
        <v>23</v>
      </c>
      <c r="P761" s="18" t="s">
        <v>147</v>
      </c>
      <c r="Q761" s="19">
        <v>1.0</v>
      </c>
      <c r="R761" s="20">
        <v>0.181818181818181</v>
      </c>
      <c r="S761" s="21">
        <v>26.0</v>
      </c>
      <c r="T761" s="21">
        <v>26.0</v>
      </c>
      <c r="U761" s="22">
        <v>248156.0</v>
      </c>
      <c r="V761" s="21">
        <v>11731.010909090857</v>
      </c>
      <c r="W761" s="13">
        <v>1488.0</v>
      </c>
      <c r="X761" s="13">
        <v>1.0</v>
      </c>
      <c r="Y761" s="13">
        <v>10.0</v>
      </c>
      <c r="Z761" s="13">
        <v>10.0</v>
      </c>
      <c r="AA761" s="13">
        <v>4.0</v>
      </c>
      <c r="AB761" s="13">
        <v>1.0</v>
      </c>
      <c r="AC761" s="21">
        <v>0.0</v>
      </c>
      <c r="AD761" s="21">
        <v>0.0</v>
      </c>
      <c r="AE761" s="13">
        <v>0.0</v>
      </c>
      <c r="AF761" s="13">
        <v>0.0</v>
      </c>
      <c r="AG761" s="13">
        <v>0.0</v>
      </c>
      <c r="AH761" s="13" t="b">
        <v>0</v>
      </c>
      <c r="AI761" s="13">
        <v>10.0</v>
      </c>
      <c r="AJ761" s="13" t="s">
        <v>169</v>
      </c>
      <c r="AK761" s="23" t="s">
        <v>2289</v>
      </c>
      <c r="AL761" s="13" t="s">
        <v>528</v>
      </c>
      <c r="AM761" s="18" t="s">
        <v>151</v>
      </c>
    </row>
    <row r="762" ht="14.25" customHeight="1">
      <c r="A762" s="13" t="s">
        <v>2290</v>
      </c>
      <c r="B762" s="14">
        <v>42283.0</v>
      </c>
      <c r="C762" s="15">
        <v>2015.0</v>
      </c>
      <c r="D762" s="15" t="s">
        <v>2027</v>
      </c>
      <c r="E762" s="16">
        <v>10.0</v>
      </c>
      <c r="F762" s="13" t="s">
        <v>153</v>
      </c>
      <c r="G762" s="13" t="s">
        <v>154</v>
      </c>
      <c r="H762" s="13" t="s">
        <v>2291</v>
      </c>
      <c r="I762" s="17" t="s">
        <v>107</v>
      </c>
      <c r="J762" s="13" t="s">
        <v>143</v>
      </c>
      <c r="K762" s="13" t="s">
        <v>2116</v>
      </c>
      <c r="L762" s="13" t="s">
        <v>144</v>
      </c>
      <c r="M762" s="13" t="s">
        <v>193</v>
      </c>
      <c r="N762" s="13" t="s">
        <v>22</v>
      </c>
      <c r="O762" s="13" t="s">
        <v>23</v>
      </c>
      <c r="P762" s="18" t="s">
        <v>147</v>
      </c>
      <c r="Q762" s="19">
        <v>1.0</v>
      </c>
      <c r="R762" s="20">
        <v>0.2</v>
      </c>
      <c r="S762" s="21">
        <v>28.0</v>
      </c>
      <c r="T762" s="21">
        <v>28.0</v>
      </c>
      <c r="U762" s="22">
        <v>881347.13</v>
      </c>
      <c r="V762" s="21">
        <v>49355.439280000006</v>
      </c>
      <c r="W762" s="13">
        <v>5192.0</v>
      </c>
      <c r="X762" s="13">
        <v>1.0</v>
      </c>
      <c r="Y762" s="13">
        <v>10.0</v>
      </c>
      <c r="Z762" s="13">
        <v>10.0</v>
      </c>
      <c r="AA762" s="13">
        <v>6.0</v>
      </c>
      <c r="AB762" s="13">
        <v>1.0</v>
      </c>
      <c r="AC762" s="21">
        <v>0.0</v>
      </c>
      <c r="AD762" s="21">
        <v>0.0</v>
      </c>
      <c r="AE762" s="13">
        <v>0.0</v>
      </c>
      <c r="AF762" s="13">
        <v>0.0</v>
      </c>
      <c r="AG762" s="13">
        <v>0.0</v>
      </c>
      <c r="AH762" s="13" t="b">
        <v>0</v>
      </c>
      <c r="AI762" s="13">
        <v>16.0</v>
      </c>
      <c r="AJ762" s="13" t="s">
        <v>390</v>
      </c>
      <c r="AK762" s="23" t="s">
        <v>2292</v>
      </c>
      <c r="AL762" s="13" t="s">
        <v>528</v>
      </c>
      <c r="AM762" s="18" t="s">
        <v>151</v>
      </c>
    </row>
    <row r="763" ht="14.25" customHeight="1">
      <c r="A763" s="13" t="s">
        <v>2287</v>
      </c>
      <c r="B763" s="14">
        <v>42283.0</v>
      </c>
      <c r="C763" s="15">
        <v>2015.0</v>
      </c>
      <c r="D763" s="15" t="s">
        <v>2027</v>
      </c>
      <c r="E763" s="16">
        <v>10.0</v>
      </c>
      <c r="F763" s="13" t="s">
        <v>140</v>
      </c>
      <c r="G763" s="13" t="s">
        <v>141</v>
      </c>
      <c r="H763" s="13" t="s">
        <v>2288</v>
      </c>
      <c r="I763" s="17" t="s">
        <v>107</v>
      </c>
      <c r="J763" s="13" t="s">
        <v>143</v>
      </c>
      <c r="K763" s="13"/>
      <c r="L763" s="13" t="s">
        <v>167</v>
      </c>
      <c r="M763" s="13" t="s">
        <v>193</v>
      </c>
      <c r="N763" s="13" t="s">
        <v>22</v>
      </c>
      <c r="O763" s="13" t="s">
        <v>23</v>
      </c>
      <c r="P763" s="18" t="s">
        <v>147</v>
      </c>
      <c r="Q763" s="19">
        <v>1.0</v>
      </c>
      <c r="R763" s="20">
        <v>0.136363636363636</v>
      </c>
      <c r="S763" s="21">
        <v>25.0</v>
      </c>
      <c r="T763" s="21">
        <v>25.0</v>
      </c>
      <c r="U763" s="22">
        <v>248156.0</v>
      </c>
      <c r="V763" s="21">
        <v>8459.863636363614</v>
      </c>
      <c r="W763" s="13">
        <v>1488.0</v>
      </c>
      <c r="X763" s="13">
        <v>1.0</v>
      </c>
      <c r="Y763" s="13">
        <v>10.0</v>
      </c>
      <c r="Z763" s="13">
        <v>10.0</v>
      </c>
      <c r="AA763" s="13">
        <v>3.0</v>
      </c>
      <c r="AB763" s="13">
        <v>1.0</v>
      </c>
      <c r="AC763" s="21">
        <v>0.0</v>
      </c>
      <c r="AD763" s="21">
        <v>0.0</v>
      </c>
      <c r="AE763" s="13">
        <v>0.0</v>
      </c>
      <c r="AF763" s="13">
        <v>0.0</v>
      </c>
      <c r="AG763" s="13">
        <v>0.0</v>
      </c>
      <c r="AH763" s="13" t="b">
        <v>0</v>
      </c>
      <c r="AI763" s="13">
        <v>10.0</v>
      </c>
      <c r="AJ763" s="13" t="s">
        <v>169</v>
      </c>
      <c r="AK763" s="23" t="s">
        <v>2289</v>
      </c>
      <c r="AL763" s="13" t="s">
        <v>528</v>
      </c>
      <c r="AM763" s="18" t="s">
        <v>151</v>
      </c>
    </row>
    <row r="764" ht="14.25" customHeight="1">
      <c r="A764" s="13" t="s">
        <v>2293</v>
      </c>
      <c r="B764" s="14">
        <v>42283.0</v>
      </c>
      <c r="C764" s="15">
        <v>2015.0</v>
      </c>
      <c r="D764" s="15" t="s">
        <v>2027</v>
      </c>
      <c r="E764" s="16">
        <v>10.0</v>
      </c>
      <c r="F764" s="13" t="s">
        <v>140</v>
      </c>
      <c r="G764" s="13" t="s">
        <v>141</v>
      </c>
      <c r="H764" s="13" t="s">
        <v>2294</v>
      </c>
      <c r="I764" s="17" t="s">
        <v>107</v>
      </c>
      <c r="J764" s="13" t="s">
        <v>143</v>
      </c>
      <c r="K764" s="13"/>
      <c r="L764" s="13" t="s">
        <v>144</v>
      </c>
      <c r="M764" s="13" t="s">
        <v>193</v>
      </c>
      <c r="N764" s="13" t="s">
        <v>22</v>
      </c>
      <c r="O764" s="13" t="s">
        <v>23</v>
      </c>
      <c r="P764" s="18" t="s">
        <v>147</v>
      </c>
      <c r="Q764" s="19">
        <v>1.0</v>
      </c>
      <c r="R764" s="20">
        <v>0.23076923076923</v>
      </c>
      <c r="S764" s="21">
        <v>23.0</v>
      </c>
      <c r="T764" s="21">
        <v>23.0</v>
      </c>
      <c r="U764" s="22">
        <v>248490.0</v>
      </c>
      <c r="V764" s="21">
        <v>13189.084615384572</v>
      </c>
      <c r="W764" s="13">
        <v>1490.0</v>
      </c>
      <c r="X764" s="13">
        <v>1.0</v>
      </c>
      <c r="Y764" s="13">
        <v>8.0</v>
      </c>
      <c r="Z764" s="13">
        <v>10.0</v>
      </c>
      <c r="AA764" s="13">
        <v>3.0</v>
      </c>
      <c r="AB764" s="13">
        <v>1.0</v>
      </c>
      <c r="AC764" s="21">
        <v>0.0</v>
      </c>
      <c r="AD764" s="21">
        <v>0.0</v>
      </c>
      <c r="AE764" s="13">
        <v>0.0</v>
      </c>
      <c r="AF764" s="13">
        <v>0.0</v>
      </c>
      <c r="AG764" s="13">
        <v>0.0</v>
      </c>
      <c r="AH764" s="13" t="b">
        <v>0</v>
      </c>
      <c r="AI764" s="13">
        <v>14.0</v>
      </c>
      <c r="AJ764" s="13" t="s">
        <v>437</v>
      </c>
      <c r="AK764" s="23" t="s">
        <v>2295</v>
      </c>
      <c r="AL764" s="13" t="s">
        <v>528</v>
      </c>
      <c r="AM764" s="18" t="s">
        <v>151</v>
      </c>
    </row>
    <row r="765" ht="14.25" customHeight="1">
      <c r="A765" s="13" t="s">
        <v>2296</v>
      </c>
      <c r="B765" s="14">
        <v>42283.0</v>
      </c>
      <c r="C765" s="15">
        <v>2015.0</v>
      </c>
      <c r="D765" s="15" t="s">
        <v>2027</v>
      </c>
      <c r="E765" s="16">
        <v>10.0</v>
      </c>
      <c r="F765" s="13" t="s">
        <v>140</v>
      </c>
      <c r="G765" s="13" t="s">
        <v>141</v>
      </c>
      <c r="H765" s="13" t="s">
        <v>2297</v>
      </c>
      <c r="I765" s="17" t="s">
        <v>107</v>
      </c>
      <c r="J765" s="13" t="s">
        <v>143</v>
      </c>
      <c r="K765" s="13" t="s">
        <v>745</v>
      </c>
      <c r="L765" s="13" t="s">
        <v>144</v>
      </c>
      <c r="M765" s="13" t="s">
        <v>193</v>
      </c>
      <c r="N765" s="13" t="s">
        <v>22</v>
      </c>
      <c r="O765" s="13" t="s">
        <v>2298</v>
      </c>
      <c r="P765" s="18" t="s">
        <v>147</v>
      </c>
      <c r="Q765" s="19">
        <v>1.0</v>
      </c>
      <c r="R765" s="20">
        <v>0.2</v>
      </c>
      <c r="S765" s="21">
        <v>13.0</v>
      </c>
      <c r="T765" s="21">
        <v>13.0</v>
      </c>
      <c r="U765" s="22">
        <v>378714.45</v>
      </c>
      <c r="V765" s="21">
        <v>9846.5757</v>
      </c>
      <c r="W765" s="13">
        <v>2231.0</v>
      </c>
      <c r="X765" s="13">
        <v>1.0</v>
      </c>
      <c r="Y765" s="13">
        <v>10.0</v>
      </c>
      <c r="Z765" s="13">
        <v>0.0</v>
      </c>
      <c r="AA765" s="13">
        <v>1.0</v>
      </c>
      <c r="AB765" s="13">
        <v>1.0</v>
      </c>
      <c r="AC765" s="21">
        <v>0.0</v>
      </c>
      <c r="AD765" s="21">
        <v>0.0</v>
      </c>
      <c r="AE765" s="13">
        <v>0.0</v>
      </c>
      <c r="AF765" s="13">
        <v>0.0</v>
      </c>
      <c r="AG765" s="13">
        <v>0.0</v>
      </c>
      <c r="AH765" s="13" t="b">
        <v>0</v>
      </c>
      <c r="AI765" s="13">
        <v>13.0</v>
      </c>
      <c r="AJ765" s="13" t="s">
        <v>169</v>
      </c>
      <c r="AK765" s="23" t="s">
        <v>2299</v>
      </c>
      <c r="AL765" s="13" t="s">
        <v>528</v>
      </c>
      <c r="AM765" s="18" t="s">
        <v>151</v>
      </c>
    </row>
    <row r="766" ht="14.25" customHeight="1">
      <c r="A766" s="13" t="s">
        <v>2300</v>
      </c>
      <c r="B766" s="14">
        <v>42283.0</v>
      </c>
      <c r="C766" s="15">
        <v>2015.0</v>
      </c>
      <c r="D766" s="15" t="s">
        <v>2027</v>
      </c>
      <c r="E766" s="16">
        <v>10.0</v>
      </c>
      <c r="F766" s="13" t="s">
        <v>140</v>
      </c>
      <c r="G766" s="13" t="s">
        <v>141</v>
      </c>
      <c r="H766" s="13" t="s">
        <v>2301</v>
      </c>
      <c r="I766" s="17" t="s">
        <v>107</v>
      </c>
      <c r="J766" s="13" t="s">
        <v>143</v>
      </c>
      <c r="K766" s="13" t="s">
        <v>2302</v>
      </c>
      <c r="L766" s="13" t="s">
        <v>167</v>
      </c>
      <c r="M766" s="13" t="s">
        <v>145</v>
      </c>
      <c r="N766" s="13" t="s">
        <v>607</v>
      </c>
      <c r="O766" s="13" t="s">
        <v>1807</v>
      </c>
      <c r="P766" s="18" t="s">
        <v>147</v>
      </c>
      <c r="Q766" s="19">
        <v>1.0</v>
      </c>
      <c r="R766" s="20">
        <v>0.235294117647058</v>
      </c>
      <c r="S766" s="21">
        <v>30.0</v>
      </c>
      <c r="T766" s="21">
        <v>30.0</v>
      </c>
      <c r="U766" s="22">
        <v>2100.0</v>
      </c>
      <c r="V766" s="21">
        <v>148.23529411764653</v>
      </c>
      <c r="W766" s="13">
        <v>0.0</v>
      </c>
      <c r="X766" s="13">
        <v>1.0</v>
      </c>
      <c r="Y766" s="13">
        <v>10.0</v>
      </c>
      <c r="Z766" s="13">
        <v>10.0</v>
      </c>
      <c r="AA766" s="13">
        <v>8.0</v>
      </c>
      <c r="AB766" s="13">
        <v>1.0</v>
      </c>
      <c r="AC766" s="21">
        <v>0.0</v>
      </c>
      <c r="AD766" s="21">
        <v>0.0</v>
      </c>
      <c r="AE766" s="13">
        <v>0.0</v>
      </c>
      <c r="AF766" s="13">
        <v>0.0</v>
      </c>
      <c r="AG766" s="13">
        <v>0.0</v>
      </c>
      <c r="AH766" s="13" t="b">
        <v>0</v>
      </c>
      <c r="AI766" s="13">
        <v>10.0</v>
      </c>
      <c r="AJ766" s="13" t="s">
        <v>169</v>
      </c>
      <c r="AK766" s="23" t="s">
        <v>2303</v>
      </c>
      <c r="AL766" s="13" t="s">
        <v>528</v>
      </c>
      <c r="AM766" s="18" t="s">
        <v>151</v>
      </c>
    </row>
    <row r="767" ht="14.25" customHeight="1">
      <c r="A767" s="13" t="s">
        <v>2304</v>
      </c>
      <c r="B767" s="14">
        <v>42283.0</v>
      </c>
      <c r="C767" s="15">
        <v>2015.0</v>
      </c>
      <c r="D767" s="15" t="s">
        <v>2027</v>
      </c>
      <c r="E767" s="16">
        <v>10.0</v>
      </c>
      <c r="F767" s="13" t="s">
        <v>185</v>
      </c>
      <c r="G767" s="13" t="s">
        <v>186</v>
      </c>
      <c r="H767" s="13" t="s">
        <v>2305</v>
      </c>
      <c r="I767" s="17" t="s">
        <v>107</v>
      </c>
      <c r="J767" s="13" t="s">
        <v>379</v>
      </c>
      <c r="K767" s="13" t="s">
        <v>379</v>
      </c>
      <c r="L767" s="13" t="s">
        <v>174</v>
      </c>
      <c r="M767" s="13" t="s">
        <v>1343</v>
      </c>
      <c r="N767" s="13" t="s">
        <v>1344</v>
      </c>
      <c r="O767" s="13" t="s">
        <v>2306</v>
      </c>
      <c r="P767" s="18" t="s">
        <v>147</v>
      </c>
      <c r="Q767" s="19">
        <v>3.0</v>
      </c>
      <c r="R767" s="20">
        <v>0.9</v>
      </c>
      <c r="S767" s="21">
        <v>77.0</v>
      </c>
      <c r="T767" s="21">
        <v>231.0</v>
      </c>
      <c r="U767" s="22">
        <v>347760.0</v>
      </c>
      <c r="V767" s="21">
        <v>722993.04</v>
      </c>
      <c r="W767" s="13">
        <v>189.0</v>
      </c>
      <c r="X767" s="13">
        <v>10.0</v>
      </c>
      <c r="Y767" s="13">
        <v>10.0</v>
      </c>
      <c r="Z767" s="13">
        <v>10.0</v>
      </c>
      <c r="AA767" s="13">
        <v>7.0</v>
      </c>
      <c r="AB767" s="13">
        <v>10.0</v>
      </c>
      <c r="AC767" s="21">
        <v>10.0</v>
      </c>
      <c r="AD767" s="21">
        <v>20.0</v>
      </c>
      <c r="AE767" s="13">
        <v>0.0</v>
      </c>
      <c r="AF767" s="13">
        <v>2.0</v>
      </c>
      <c r="AG767" s="13">
        <v>0.0</v>
      </c>
      <c r="AH767" s="13" t="b">
        <v>1</v>
      </c>
      <c r="AI767" s="13"/>
      <c r="AJ767" s="13" t="s">
        <v>286</v>
      </c>
      <c r="AK767" s="23" t="s">
        <v>2307</v>
      </c>
      <c r="AL767" s="13" t="s">
        <v>528</v>
      </c>
      <c r="AM767" s="18" t="s">
        <v>151</v>
      </c>
    </row>
    <row r="768" ht="14.25" customHeight="1">
      <c r="A768" s="13" t="s">
        <v>2308</v>
      </c>
      <c r="B768" s="14">
        <v>42284.0</v>
      </c>
      <c r="C768" s="15">
        <v>2015.0</v>
      </c>
      <c r="D768" s="15" t="s">
        <v>2027</v>
      </c>
      <c r="E768" s="16">
        <v>10.0</v>
      </c>
      <c r="F768" s="13" t="s">
        <v>153</v>
      </c>
      <c r="G768" s="13" t="s">
        <v>154</v>
      </c>
      <c r="H768" s="13" t="s">
        <v>2309</v>
      </c>
      <c r="I768" s="17" t="s">
        <v>107</v>
      </c>
      <c r="J768" s="13" t="s">
        <v>173</v>
      </c>
      <c r="K768" s="13" t="s">
        <v>2192</v>
      </c>
      <c r="L768" s="13" t="s">
        <v>174</v>
      </c>
      <c r="M768" s="13" t="s">
        <v>168</v>
      </c>
      <c r="N768" s="13" t="s">
        <v>53</v>
      </c>
      <c r="O768" s="13">
        <v>0.0</v>
      </c>
      <c r="P768" s="18" t="s">
        <v>147</v>
      </c>
      <c r="Q768" s="19">
        <v>1.0</v>
      </c>
      <c r="R768" s="20">
        <v>0.0555555555555555</v>
      </c>
      <c r="S768" s="21">
        <v>27.0</v>
      </c>
      <c r="T768" s="21">
        <v>27.0</v>
      </c>
      <c r="U768" s="22">
        <v>27468.0</v>
      </c>
      <c r="V768" s="21">
        <v>412.0199999999996</v>
      </c>
      <c r="W768" s="13">
        <v>218.0</v>
      </c>
      <c r="X768" s="13">
        <v>8.0</v>
      </c>
      <c r="Y768" s="13">
        <v>9.0</v>
      </c>
      <c r="Z768" s="13">
        <v>0.0</v>
      </c>
      <c r="AA768" s="13">
        <v>1.0</v>
      </c>
      <c r="AB768" s="13">
        <v>9.0</v>
      </c>
      <c r="AC768" s="21">
        <v>0.0</v>
      </c>
      <c r="AD768" s="21">
        <v>0.0</v>
      </c>
      <c r="AE768" s="13">
        <v>0.0</v>
      </c>
      <c r="AF768" s="13">
        <v>0.0</v>
      </c>
      <c r="AG768" s="13">
        <v>0.0</v>
      </c>
      <c r="AH768" s="13" t="b">
        <v>0</v>
      </c>
      <c r="AI768" s="13">
        <v>3.0</v>
      </c>
      <c r="AJ768" s="13" t="s">
        <v>176</v>
      </c>
      <c r="AK768" s="23" t="s">
        <v>2310</v>
      </c>
      <c r="AL768" s="13" t="s">
        <v>528</v>
      </c>
      <c r="AM768" s="18" t="s">
        <v>151</v>
      </c>
    </row>
    <row r="769" ht="14.25" customHeight="1">
      <c r="A769" s="13" t="s">
        <v>2311</v>
      </c>
      <c r="B769" s="14">
        <v>42284.0</v>
      </c>
      <c r="C769" s="15">
        <v>2015.0</v>
      </c>
      <c r="D769" s="15" t="s">
        <v>2027</v>
      </c>
      <c r="E769" s="16">
        <v>10.0</v>
      </c>
      <c r="F769" s="13" t="s">
        <v>153</v>
      </c>
      <c r="G769" s="13" t="s">
        <v>154</v>
      </c>
      <c r="H769" s="13" t="s">
        <v>2312</v>
      </c>
      <c r="I769" s="17" t="s">
        <v>107</v>
      </c>
      <c r="J769" s="13" t="s">
        <v>143</v>
      </c>
      <c r="K769" s="13" t="s">
        <v>2063</v>
      </c>
      <c r="L769" s="13" t="s">
        <v>221</v>
      </c>
      <c r="M769" s="13" t="s">
        <v>145</v>
      </c>
      <c r="N769" s="13" t="s">
        <v>225</v>
      </c>
      <c r="O769" s="13">
        <v>0.0</v>
      </c>
      <c r="P769" s="18" t="s">
        <v>147</v>
      </c>
      <c r="Q769" s="19">
        <v>1.0</v>
      </c>
      <c r="R769" s="20">
        <v>0.0769230769230769</v>
      </c>
      <c r="S769" s="21">
        <v>32.0</v>
      </c>
      <c r="T769" s="21">
        <v>32.0</v>
      </c>
      <c r="U769" s="22">
        <v>11200.0</v>
      </c>
      <c r="V769" s="21">
        <v>275.6923076923076</v>
      </c>
      <c r="W769" s="13">
        <v>0.0</v>
      </c>
      <c r="X769" s="13">
        <v>6.0</v>
      </c>
      <c r="Y769" s="13">
        <v>8.0</v>
      </c>
      <c r="Z769" s="13">
        <v>6.0</v>
      </c>
      <c r="AA769" s="13">
        <v>1.0</v>
      </c>
      <c r="AB769" s="13">
        <v>1.0</v>
      </c>
      <c r="AC769" s="21">
        <v>0.0</v>
      </c>
      <c r="AD769" s="21">
        <v>10.0</v>
      </c>
      <c r="AE769" s="13">
        <v>0.0</v>
      </c>
      <c r="AF769" s="13">
        <v>1.0</v>
      </c>
      <c r="AG769" s="13">
        <v>0.0</v>
      </c>
      <c r="AH769" s="13" t="b">
        <v>0</v>
      </c>
      <c r="AI769" s="13">
        <v>5.0</v>
      </c>
      <c r="AJ769" s="13" t="s">
        <v>437</v>
      </c>
      <c r="AK769" s="23" t="s">
        <v>2313</v>
      </c>
      <c r="AL769" s="13" t="s">
        <v>528</v>
      </c>
      <c r="AM769" s="18" t="s">
        <v>151</v>
      </c>
    </row>
    <row r="770" ht="14.25" customHeight="1">
      <c r="A770" s="13" t="s">
        <v>2308</v>
      </c>
      <c r="B770" s="14">
        <v>42284.0</v>
      </c>
      <c r="C770" s="15">
        <v>2015.0</v>
      </c>
      <c r="D770" s="15" t="s">
        <v>2027</v>
      </c>
      <c r="E770" s="16">
        <v>10.0</v>
      </c>
      <c r="F770" s="13" t="s">
        <v>140</v>
      </c>
      <c r="G770" s="13" t="s">
        <v>141</v>
      </c>
      <c r="H770" s="13" t="s">
        <v>2309</v>
      </c>
      <c r="I770" s="17" t="s">
        <v>107</v>
      </c>
      <c r="J770" s="13" t="s">
        <v>173</v>
      </c>
      <c r="K770" s="13" t="s">
        <v>2192</v>
      </c>
      <c r="L770" s="13" t="s">
        <v>174</v>
      </c>
      <c r="M770" s="13" t="s">
        <v>168</v>
      </c>
      <c r="N770" s="13" t="s">
        <v>53</v>
      </c>
      <c r="O770" s="13">
        <v>0.0</v>
      </c>
      <c r="P770" s="18" t="s">
        <v>147</v>
      </c>
      <c r="Q770" s="19">
        <v>1.0</v>
      </c>
      <c r="R770" s="20">
        <v>0.0555555555555555</v>
      </c>
      <c r="S770" s="21">
        <v>27.0</v>
      </c>
      <c r="T770" s="21">
        <v>27.0</v>
      </c>
      <c r="U770" s="22">
        <v>27468.0</v>
      </c>
      <c r="V770" s="21">
        <v>412.0199999999996</v>
      </c>
      <c r="W770" s="13">
        <v>218.0</v>
      </c>
      <c r="X770" s="13">
        <v>8.0</v>
      </c>
      <c r="Y770" s="13">
        <v>9.0</v>
      </c>
      <c r="Z770" s="13">
        <v>0.0</v>
      </c>
      <c r="AA770" s="13">
        <v>1.0</v>
      </c>
      <c r="AB770" s="13">
        <v>9.0</v>
      </c>
      <c r="AC770" s="21">
        <v>0.0</v>
      </c>
      <c r="AD770" s="21">
        <v>0.0</v>
      </c>
      <c r="AE770" s="13">
        <v>0.0</v>
      </c>
      <c r="AF770" s="13">
        <v>0.0</v>
      </c>
      <c r="AG770" s="13">
        <v>0.0</v>
      </c>
      <c r="AH770" s="13" t="b">
        <v>0</v>
      </c>
      <c r="AI770" s="13">
        <v>3.0</v>
      </c>
      <c r="AJ770" s="13" t="s">
        <v>176</v>
      </c>
      <c r="AK770" s="23" t="s">
        <v>2310</v>
      </c>
      <c r="AL770" s="13" t="s">
        <v>528</v>
      </c>
      <c r="AM770" s="18" t="s">
        <v>151</v>
      </c>
    </row>
    <row r="771" ht="14.25" customHeight="1">
      <c r="A771" s="13" t="s">
        <v>2314</v>
      </c>
      <c r="B771" s="14">
        <v>42284.0</v>
      </c>
      <c r="C771" s="15">
        <v>2015.0</v>
      </c>
      <c r="D771" s="15" t="s">
        <v>2027</v>
      </c>
      <c r="E771" s="16">
        <v>10.0</v>
      </c>
      <c r="F771" s="13" t="s">
        <v>140</v>
      </c>
      <c r="G771" s="13" t="s">
        <v>141</v>
      </c>
      <c r="H771" s="13" t="s">
        <v>2315</v>
      </c>
      <c r="I771" s="17" t="s">
        <v>107</v>
      </c>
      <c r="J771" s="13" t="s">
        <v>143</v>
      </c>
      <c r="K771" s="13"/>
      <c r="L771" s="13" t="s">
        <v>144</v>
      </c>
      <c r="M771" s="13" t="s">
        <v>145</v>
      </c>
      <c r="N771" s="13" t="s">
        <v>146</v>
      </c>
      <c r="O771" s="13">
        <v>0.0</v>
      </c>
      <c r="P771" s="18" t="s">
        <v>147</v>
      </c>
      <c r="Q771" s="19">
        <v>1.0</v>
      </c>
      <c r="R771" s="20">
        <v>0.5</v>
      </c>
      <c r="S771" s="21">
        <v>32.0</v>
      </c>
      <c r="T771" s="21">
        <v>32.0</v>
      </c>
      <c r="U771" s="22">
        <v>4900.0</v>
      </c>
      <c r="V771" s="21">
        <v>784.0</v>
      </c>
      <c r="W771" s="13">
        <v>0.0</v>
      </c>
      <c r="X771" s="13">
        <v>10.0</v>
      </c>
      <c r="Y771" s="13">
        <v>9.0</v>
      </c>
      <c r="Z771" s="13">
        <v>10.0</v>
      </c>
      <c r="AA771" s="13">
        <v>2.0</v>
      </c>
      <c r="AB771" s="13">
        <v>1.0</v>
      </c>
      <c r="AC771" s="21">
        <v>0.0</v>
      </c>
      <c r="AD771" s="21">
        <v>0.0</v>
      </c>
      <c r="AE771" s="13">
        <v>0.0</v>
      </c>
      <c r="AF771" s="13">
        <v>0.0</v>
      </c>
      <c r="AG771" s="13">
        <v>0.0</v>
      </c>
      <c r="AH771" s="13" t="b">
        <v>0</v>
      </c>
      <c r="AI771" s="13">
        <v>1.0</v>
      </c>
      <c r="AJ771" s="13" t="s">
        <v>148</v>
      </c>
      <c r="AK771" s="23" t="s">
        <v>2316</v>
      </c>
      <c r="AL771" s="13" t="s">
        <v>528</v>
      </c>
      <c r="AM771" s="18" t="s">
        <v>151</v>
      </c>
    </row>
    <row r="772" ht="14.25" customHeight="1">
      <c r="A772" s="13" t="s">
        <v>2311</v>
      </c>
      <c r="B772" s="14">
        <v>42284.0</v>
      </c>
      <c r="C772" s="15">
        <v>2015.0</v>
      </c>
      <c r="D772" s="15" t="s">
        <v>2027</v>
      </c>
      <c r="E772" s="16">
        <v>10.0</v>
      </c>
      <c r="F772" s="13" t="s">
        <v>140</v>
      </c>
      <c r="G772" s="13" t="s">
        <v>141</v>
      </c>
      <c r="H772" s="13" t="s">
        <v>2312</v>
      </c>
      <c r="I772" s="17" t="s">
        <v>107</v>
      </c>
      <c r="J772" s="13" t="s">
        <v>143</v>
      </c>
      <c r="K772" s="13" t="s">
        <v>2063</v>
      </c>
      <c r="L772" s="13" t="s">
        <v>221</v>
      </c>
      <c r="M772" s="13" t="s">
        <v>145</v>
      </c>
      <c r="N772" s="13" t="s">
        <v>225</v>
      </c>
      <c r="O772" s="13">
        <v>0.0</v>
      </c>
      <c r="P772" s="18" t="s">
        <v>147</v>
      </c>
      <c r="Q772" s="19">
        <v>1.0</v>
      </c>
      <c r="R772" s="20">
        <v>0.0769230769230769</v>
      </c>
      <c r="S772" s="21">
        <v>32.0</v>
      </c>
      <c r="T772" s="21">
        <v>32.0</v>
      </c>
      <c r="U772" s="22">
        <v>11200.0</v>
      </c>
      <c r="V772" s="21">
        <v>275.6923076923076</v>
      </c>
      <c r="W772" s="13">
        <v>0.0</v>
      </c>
      <c r="X772" s="13">
        <v>6.0</v>
      </c>
      <c r="Y772" s="13">
        <v>8.0</v>
      </c>
      <c r="Z772" s="13">
        <v>6.0</v>
      </c>
      <c r="AA772" s="13">
        <v>1.0</v>
      </c>
      <c r="AB772" s="13">
        <v>1.0</v>
      </c>
      <c r="AC772" s="21">
        <v>0.0</v>
      </c>
      <c r="AD772" s="21">
        <v>10.0</v>
      </c>
      <c r="AE772" s="13">
        <v>0.0</v>
      </c>
      <c r="AF772" s="13">
        <v>1.0</v>
      </c>
      <c r="AG772" s="13">
        <v>0.0</v>
      </c>
      <c r="AH772" s="13" t="b">
        <v>0</v>
      </c>
      <c r="AI772" s="13">
        <v>5.0</v>
      </c>
      <c r="AJ772" s="13" t="s">
        <v>437</v>
      </c>
      <c r="AK772" s="23" t="s">
        <v>2313</v>
      </c>
      <c r="AL772" s="13" t="s">
        <v>528</v>
      </c>
      <c r="AM772" s="18" t="s">
        <v>151</v>
      </c>
    </row>
    <row r="773" ht="14.25" customHeight="1">
      <c r="A773" s="13" t="s">
        <v>2317</v>
      </c>
      <c r="B773" s="14">
        <v>42284.0</v>
      </c>
      <c r="C773" s="15">
        <v>2015.0</v>
      </c>
      <c r="D773" s="15" t="s">
        <v>2027</v>
      </c>
      <c r="E773" s="16">
        <v>10.0</v>
      </c>
      <c r="F773" s="13" t="s">
        <v>185</v>
      </c>
      <c r="G773" s="13" t="s">
        <v>186</v>
      </c>
      <c r="H773" s="13" t="s">
        <v>2318</v>
      </c>
      <c r="I773" s="17" t="s">
        <v>107</v>
      </c>
      <c r="J773" s="13" t="s">
        <v>143</v>
      </c>
      <c r="K773" s="13" t="s">
        <v>2319</v>
      </c>
      <c r="L773" s="13" t="s">
        <v>167</v>
      </c>
      <c r="M773" s="13" t="s">
        <v>193</v>
      </c>
      <c r="N773" s="13" t="s">
        <v>2320</v>
      </c>
      <c r="O773" s="13">
        <v>0.0</v>
      </c>
      <c r="P773" s="18" t="s">
        <v>147</v>
      </c>
      <c r="Q773" s="19">
        <v>1.0</v>
      </c>
      <c r="R773" s="20">
        <v>0.111111111111111</v>
      </c>
      <c r="S773" s="21">
        <v>21.0</v>
      </c>
      <c r="T773" s="21">
        <v>21.0</v>
      </c>
      <c r="U773" s="22">
        <v>184905.8</v>
      </c>
      <c r="V773" s="21">
        <v>4314.468666666662</v>
      </c>
      <c r="W773" s="13">
        <v>1343.0</v>
      </c>
      <c r="X773" s="13">
        <v>1.0</v>
      </c>
      <c r="Y773" s="13">
        <v>8.0</v>
      </c>
      <c r="Z773" s="13">
        <v>10.0</v>
      </c>
      <c r="AA773" s="13">
        <v>1.0</v>
      </c>
      <c r="AB773" s="13">
        <v>1.0</v>
      </c>
      <c r="AC773" s="21">
        <v>0.0</v>
      </c>
      <c r="AD773" s="21">
        <v>0.0</v>
      </c>
      <c r="AE773" s="13">
        <v>0.0</v>
      </c>
      <c r="AF773" s="13">
        <v>0.0</v>
      </c>
      <c r="AG773" s="13">
        <v>0.0</v>
      </c>
      <c r="AH773" s="13" t="b">
        <v>0</v>
      </c>
      <c r="AI773" s="13">
        <v>106.0</v>
      </c>
      <c r="AJ773" s="13" t="s">
        <v>437</v>
      </c>
      <c r="AK773" s="23" t="s">
        <v>2321</v>
      </c>
      <c r="AL773" s="13" t="s">
        <v>528</v>
      </c>
      <c r="AM773" s="18" t="s">
        <v>151</v>
      </c>
    </row>
    <row r="774" ht="14.25" customHeight="1">
      <c r="A774" s="13" t="s">
        <v>2322</v>
      </c>
      <c r="B774" s="14">
        <v>42284.0</v>
      </c>
      <c r="C774" s="15">
        <v>2015.0</v>
      </c>
      <c r="D774" s="15" t="s">
        <v>2027</v>
      </c>
      <c r="E774" s="16">
        <v>10.0</v>
      </c>
      <c r="F774" s="13" t="s">
        <v>185</v>
      </c>
      <c r="G774" s="13" t="s">
        <v>186</v>
      </c>
      <c r="H774" s="13" t="s">
        <v>2323</v>
      </c>
      <c r="I774" s="17" t="s">
        <v>107</v>
      </c>
      <c r="J774" s="13" t="s">
        <v>198</v>
      </c>
      <c r="K774" s="13" t="s">
        <v>2324</v>
      </c>
      <c r="L774" s="13" t="s">
        <v>174</v>
      </c>
      <c r="M774" s="13" t="s">
        <v>145</v>
      </c>
      <c r="N774" s="13" t="s">
        <v>2325</v>
      </c>
      <c r="O774" s="13">
        <v>0.0</v>
      </c>
      <c r="P774" s="18" t="s">
        <v>147</v>
      </c>
      <c r="Q774" s="19">
        <v>3.0</v>
      </c>
      <c r="R774" s="20">
        <v>1.0</v>
      </c>
      <c r="S774" s="21">
        <v>79.0</v>
      </c>
      <c r="T774" s="21">
        <v>237.0</v>
      </c>
      <c r="U774" s="22">
        <v>5600.0</v>
      </c>
      <c r="V774" s="21">
        <v>13272.0</v>
      </c>
      <c r="W774" s="13">
        <v>0.0</v>
      </c>
      <c r="X774" s="13">
        <v>2.0</v>
      </c>
      <c r="Y774" s="13">
        <v>10.0</v>
      </c>
      <c r="Z774" s="13">
        <v>10.0</v>
      </c>
      <c r="AA774" s="13">
        <v>7.0</v>
      </c>
      <c r="AB774" s="13">
        <v>10.0</v>
      </c>
      <c r="AC774" s="21">
        <v>10.0</v>
      </c>
      <c r="AD774" s="21">
        <v>30.0</v>
      </c>
      <c r="AE774" s="13">
        <v>0.0</v>
      </c>
      <c r="AF774" s="13">
        <v>4.0</v>
      </c>
      <c r="AG774" s="13">
        <v>0.0</v>
      </c>
      <c r="AH774" s="13" t="b">
        <v>1</v>
      </c>
      <c r="AI774" s="13">
        <v>9.0</v>
      </c>
      <c r="AJ774" s="13" t="s">
        <v>286</v>
      </c>
      <c r="AK774" s="23" t="s">
        <v>2326</v>
      </c>
      <c r="AL774" s="13" t="s">
        <v>528</v>
      </c>
      <c r="AM774" s="18" t="s">
        <v>151</v>
      </c>
    </row>
    <row r="775" ht="14.25" customHeight="1">
      <c r="A775" s="13" t="s">
        <v>2327</v>
      </c>
      <c r="B775" s="14">
        <v>42284.0</v>
      </c>
      <c r="C775" s="15">
        <v>2015.0</v>
      </c>
      <c r="D775" s="15" t="s">
        <v>2027</v>
      </c>
      <c r="E775" s="16">
        <v>10.0</v>
      </c>
      <c r="F775" s="13" t="s">
        <v>185</v>
      </c>
      <c r="G775" s="13" t="s">
        <v>186</v>
      </c>
      <c r="H775" s="13" t="s">
        <v>2328</v>
      </c>
      <c r="I775" s="17" t="s">
        <v>107</v>
      </c>
      <c r="J775" s="13" t="s">
        <v>379</v>
      </c>
      <c r="K775" s="13" t="s">
        <v>379</v>
      </c>
      <c r="L775" s="13" t="s">
        <v>174</v>
      </c>
      <c r="M775" s="13" t="s">
        <v>145</v>
      </c>
      <c r="N775" s="13" t="s">
        <v>45</v>
      </c>
      <c r="O775" s="13">
        <v>0.0</v>
      </c>
      <c r="P775" s="18" t="s">
        <v>147</v>
      </c>
      <c r="Q775" s="19">
        <v>3.0</v>
      </c>
      <c r="R775" s="20">
        <v>0.0666666666666666</v>
      </c>
      <c r="S775" s="21">
        <v>32.0</v>
      </c>
      <c r="T775" s="21">
        <v>96.0</v>
      </c>
      <c r="U775" s="22">
        <v>16800.0</v>
      </c>
      <c r="V775" s="21">
        <v>1075.199999999999</v>
      </c>
      <c r="W775" s="13">
        <v>0.0</v>
      </c>
      <c r="X775" s="13">
        <v>6.0</v>
      </c>
      <c r="Y775" s="13">
        <v>8.0</v>
      </c>
      <c r="Z775" s="13">
        <v>6.0</v>
      </c>
      <c r="AA775" s="13">
        <v>1.0</v>
      </c>
      <c r="AB775" s="13">
        <v>1.0</v>
      </c>
      <c r="AC775" s="21">
        <v>0.0</v>
      </c>
      <c r="AD775" s="21">
        <v>10.0</v>
      </c>
      <c r="AE775" s="13">
        <v>0.0</v>
      </c>
      <c r="AF775" s="13">
        <v>1.0</v>
      </c>
      <c r="AG775" s="13">
        <v>0.0</v>
      </c>
      <c r="AH775" s="13" t="b">
        <v>0</v>
      </c>
      <c r="AI775" s="13">
        <v>5.0</v>
      </c>
      <c r="AJ775" s="13" t="s">
        <v>942</v>
      </c>
      <c r="AK775" s="23" t="s">
        <v>2329</v>
      </c>
      <c r="AL775" s="13" t="s">
        <v>528</v>
      </c>
      <c r="AM775" s="18" t="s">
        <v>151</v>
      </c>
    </row>
    <row r="776" ht="14.25" customHeight="1">
      <c r="A776" s="13" t="s">
        <v>2330</v>
      </c>
      <c r="B776" s="14">
        <v>42285.0</v>
      </c>
      <c r="C776" s="15">
        <v>2015.0</v>
      </c>
      <c r="D776" s="15" t="s">
        <v>2027</v>
      </c>
      <c r="E776" s="16">
        <v>10.0</v>
      </c>
      <c r="F776" s="13" t="s">
        <v>153</v>
      </c>
      <c r="G776" s="13" t="s">
        <v>154</v>
      </c>
      <c r="H776" s="13" t="s">
        <v>2331</v>
      </c>
      <c r="I776" s="17" t="s">
        <v>107</v>
      </c>
      <c r="J776" s="13" t="s">
        <v>143</v>
      </c>
      <c r="K776" s="13" t="s">
        <v>2077</v>
      </c>
      <c r="L776" s="13" t="s">
        <v>144</v>
      </c>
      <c r="M776" s="13" t="s">
        <v>145</v>
      </c>
      <c r="N776" s="13" t="s">
        <v>146</v>
      </c>
      <c r="O776" s="13">
        <v>0.0</v>
      </c>
      <c r="P776" s="18" t="s">
        <v>147</v>
      </c>
      <c r="Q776" s="19">
        <v>1.0</v>
      </c>
      <c r="R776" s="20">
        <v>0.0909090909090909</v>
      </c>
      <c r="S776" s="21">
        <v>32.0</v>
      </c>
      <c r="T776" s="21">
        <v>32.0</v>
      </c>
      <c r="U776" s="22">
        <v>4900.0</v>
      </c>
      <c r="V776" s="21">
        <v>142.54545454545453</v>
      </c>
      <c r="W776" s="13">
        <v>0.0</v>
      </c>
      <c r="X776" s="13">
        <v>10.0</v>
      </c>
      <c r="Y776" s="13">
        <v>9.0</v>
      </c>
      <c r="Z776" s="13">
        <v>10.0</v>
      </c>
      <c r="AA776" s="13">
        <v>2.0</v>
      </c>
      <c r="AB776" s="13">
        <v>1.0</v>
      </c>
      <c r="AC776" s="21">
        <v>0.0</v>
      </c>
      <c r="AD776" s="21">
        <v>0.0</v>
      </c>
      <c r="AE776" s="13">
        <v>0.0</v>
      </c>
      <c r="AF776" s="13">
        <v>0.0</v>
      </c>
      <c r="AG776" s="13">
        <v>0.0</v>
      </c>
      <c r="AH776" s="13" t="b">
        <v>0</v>
      </c>
      <c r="AI776" s="13">
        <v>1.0</v>
      </c>
      <c r="AJ776" s="13" t="s">
        <v>148</v>
      </c>
      <c r="AK776" s="23" t="s">
        <v>2332</v>
      </c>
      <c r="AL776" s="13" t="s">
        <v>528</v>
      </c>
      <c r="AM776" s="18" t="s">
        <v>151</v>
      </c>
    </row>
    <row r="777" ht="14.25" customHeight="1">
      <c r="A777" s="13" t="s">
        <v>2333</v>
      </c>
      <c r="B777" s="14">
        <v>42285.0</v>
      </c>
      <c r="C777" s="15">
        <v>2015.0</v>
      </c>
      <c r="D777" s="15" t="s">
        <v>2027</v>
      </c>
      <c r="E777" s="16">
        <v>10.0</v>
      </c>
      <c r="F777" s="13" t="s">
        <v>140</v>
      </c>
      <c r="G777" s="13" t="s">
        <v>141</v>
      </c>
      <c r="H777" s="13" t="s">
        <v>627</v>
      </c>
      <c r="I777" s="17" t="s">
        <v>107</v>
      </c>
      <c r="J777" s="13" t="s">
        <v>143</v>
      </c>
      <c r="K777" s="13" t="s">
        <v>2077</v>
      </c>
      <c r="L777" s="13" t="s">
        <v>144</v>
      </c>
      <c r="M777" s="13" t="s">
        <v>145</v>
      </c>
      <c r="N777" s="13" t="s">
        <v>146</v>
      </c>
      <c r="O777" s="13">
        <v>0.0</v>
      </c>
      <c r="P777" s="18" t="s">
        <v>147</v>
      </c>
      <c r="Q777" s="19">
        <v>1.0</v>
      </c>
      <c r="R777" s="20">
        <v>0.12</v>
      </c>
      <c r="S777" s="21">
        <v>33.0</v>
      </c>
      <c r="T777" s="21">
        <v>33.0</v>
      </c>
      <c r="U777" s="22">
        <v>4900.0</v>
      </c>
      <c r="V777" s="21">
        <v>194.04000000000002</v>
      </c>
      <c r="W777" s="13">
        <v>0.0</v>
      </c>
      <c r="X777" s="13">
        <v>10.0</v>
      </c>
      <c r="Y777" s="13">
        <v>9.0</v>
      </c>
      <c r="Z777" s="13">
        <v>10.0</v>
      </c>
      <c r="AA777" s="13">
        <v>3.0</v>
      </c>
      <c r="AB777" s="13">
        <v>1.0</v>
      </c>
      <c r="AC777" s="21">
        <v>0.0</v>
      </c>
      <c r="AD777" s="21">
        <v>0.0</v>
      </c>
      <c r="AE777" s="13">
        <v>0.0</v>
      </c>
      <c r="AF777" s="13">
        <v>0.0</v>
      </c>
      <c r="AG777" s="13">
        <v>0.0</v>
      </c>
      <c r="AH777" s="13" t="b">
        <v>0</v>
      </c>
      <c r="AI777" s="13">
        <v>1.0</v>
      </c>
      <c r="AJ777" s="13" t="s">
        <v>148</v>
      </c>
      <c r="AK777" s="23" t="s">
        <v>2334</v>
      </c>
      <c r="AL777" s="13" t="s">
        <v>528</v>
      </c>
      <c r="AM777" s="18" t="s">
        <v>151</v>
      </c>
    </row>
    <row r="778" ht="14.25" customHeight="1">
      <c r="A778" s="13" t="s">
        <v>2330</v>
      </c>
      <c r="B778" s="14">
        <v>42285.0</v>
      </c>
      <c r="C778" s="15">
        <v>2015.0</v>
      </c>
      <c r="D778" s="15" t="s">
        <v>2027</v>
      </c>
      <c r="E778" s="16">
        <v>10.0</v>
      </c>
      <c r="F778" s="13" t="s">
        <v>140</v>
      </c>
      <c r="G778" s="13" t="s">
        <v>141</v>
      </c>
      <c r="H778" s="13" t="s">
        <v>2331</v>
      </c>
      <c r="I778" s="17" t="s">
        <v>107</v>
      </c>
      <c r="J778" s="13" t="s">
        <v>143</v>
      </c>
      <c r="K778" s="13" t="s">
        <v>2077</v>
      </c>
      <c r="L778" s="13" t="s">
        <v>144</v>
      </c>
      <c r="M778" s="13" t="s">
        <v>145</v>
      </c>
      <c r="N778" s="13" t="s">
        <v>146</v>
      </c>
      <c r="O778" s="13">
        <v>0.0</v>
      </c>
      <c r="P778" s="18" t="s">
        <v>147</v>
      </c>
      <c r="Q778" s="19">
        <v>1.0</v>
      </c>
      <c r="R778" s="20">
        <v>0.0909090909090909</v>
      </c>
      <c r="S778" s="21">
        <v>31.0</v>
      </c>
      <c r="T778" s="21">
        <v>31.0</v>
      </c>
      <c r="U778" s="22">
        <v>4900.0</v>
      </c>
      <c r="V778" s="21">
        <v>138.09090909090907</v>
      </c>
      <c r="W778" s="13">
        <v>0.0</v>
      </c>
      <c r="X778" s="13">
        <v>10.0</v>
      </c>
      <c r="Y778" s="13">
        <v>9.0</v>
      </c>
      <c r="Z778" s="13">
        <v>10.0</v>
      </c>
      <c r="AA778" s="13">
        <v>1.0</v>
      </c>
      <c r="AB778" s="13">
        <v>1.0</v>
      </c>
      <c r="AC778" s="21">
        <v>0.0</v>
      </c>
      <c r="AD778" s="21">
        <v>0.0</v>
      </c>
      <c r="AE778" s="13">
        <v>0.0</v>
      </c>
      <c r="AF778" s="13">
        <v>0.0</v>
      </c>
      <c r="AG778" s="13">
        <v>0.0</v>
      </c>
      <c r="AH778" s="13" t="b">
        <v>0</v>
      </c>
      <c r="AI778" s="13">
        <v>1.0</v>
      </c>
      <c r="AJ778" s="13" t="s">
        <v>148</v>
      </c>
      <c r="AK778" s="23" t="s">
        <v>2332</v>
      </c>
      <c r="AL778" s="13" t="s">
        <v>528</v>
      </c>
      <c r="AM778" s="18" t="s">
        <v>151</v>
      </c>
    </row>
    <row r="779" ht="14.25" customHeight="1">
      <c r="A779" s="13" t="s">
        <v>2335</v>
      </c>
      <c r="B779" s="14">
        <v>42285.0</v>
      </c>
      <c r="C779" s="15">
        <v>2015.0</v>
      </c>
      <c r="D779" s="15" t="s">
        <v>2027</v>
      </c>
      <c r="E779" s="16">
        <v>10.0</v>
      </c>
      <c r="F779" s="13" t="s">
        <v>140</v>
      </c>
      <c r="G779" s="13" t="s">
        <v>141</v>
      </c>
      <c r="H779" s="13" t="s">
        <v>2336</v>
      </c>
      <c r="I779" s="17" t="s">
        <v>107</v>
      </c>
      <c r="J779" s="13" t="s">
        <v>143</v>
      </c>
      <c r="K779" s="13" t="s">
        <v>2086</v>
      </c>
      <c r="L779" s="13" t="s">
        <v>144</v>
      </c>
      <c r="M779" s="13" t="s">
        <v>145</v>
      </c>
      <c r="N779" s="13" t="s">
        <v>146</v>
      </c>
      <c r="O779" s="13">
        <v>0.0</v>
      </c>
      <c r="P779" s="18" t="s">
        <v>147</v>
      </c>
      <c r="Q779" s="19">
        <v>1.0</v>
      </c>
      <c r="R779" s="20">
        <v>0.153846153846153</v>
      </c>
      <c r="S779" s="21">
        <v>34.0</v>
      </c>
      <c r="T779" s="21">
        <v>34.0</v>
      </c>
      <c r="U779" s="22">
        <v>4900.0</v>
      </c>
      <c r="V779" s="21">
        <v>256.3076923076909</v>
      </c>
      <c r="W779" s="13">
        <v>0.0</v>
      </c>
      <c r="X779" s="13">
        <v>10.0</v>
      </c>
      <c r="Y779" s="13">
        <v>9.0</v>
      </c>
      <c r="Z779" s="13">
        <v>10.0</v>
      </c>
      <c r="AA779" s="13">
        <v>4.0</v>
      </c>
      <c r="AB779" s="13">
        <v>1.0</v>
      </c>
      <c r="AC779" s="21">
        <v>0.0</v>
      </c>
      <c r="AD779" s="21">
        <v>0.0</v>
      </c>
      <c r="AE779" s="13">
        <v>0.0</v>
      </c>
      <c r="AF779" s="13">
        <v>0.0</v>
      </c>
      <c r="AG779" s="13">
        <v>0.0</v>
      </c>
      <c r="AH779" s="13" t="b">
        <v>0</v>
      </c>
      <c r="AI779" s="13">
        <v>1.0</v>
      </c>
      <c r="AJ779" s="13" t="s">
        <v>148</v>
      </c>
      <c r="AK779" s="23" t="s">
        <v>2337</v>
      </c>
      <c r="AL779" s="13" t="s">
        <v>528</v>
      </c>
      <c r="AM779" s="18" t="s">
        <v>151</v>
      </c>
    </row>
    <row r="780" ht="14.25" customHeight="1">
      <c r="A780" s="13" t="s">
        <v>2338</v>
      </c>
      <c r="B780" s="14">
        <v>42285.0</v>
      </c>
      <c r="C780" s="15">
        <v>2015.0</v>
      </c>
      <c r="D780" s="15" t="s">
        <v>2027</v>
      </c>
      <c r="E780" s="16">
        <v>10.0</v>
      </c>
      <c r="F780" s="13" t="s">
        <v>140</v>
      </c>
      <c r="G780" s="13" t="s">
        <v>141</v>
      </c>
      <c r="H780" s="13" t="s">
        <v>2339</v>
      </c>
      <c r="I780" s="17" t="s">
        <v>107</v>
      </c>
      <c r="J780" s="13" t="s">
        <v>143</v>
      </c>
      <c r="K780" s="13"/>
      <c r="L780" s="13" t="s">
        <v>144</v>
      </c>
      <c r="M780" s="13" t="s">
        <v>145</v>
      </c>
      <c r="N780" s="13" t="s">
        <v>146</v>
      </c>
      <c r="O780" s="13">
        <v>0.0</v>
      </c>
      <c r="P780" s="18" t="s">
        <v>147</v>
      </c>
      <c r="Q780" s="19">
        <v>1.0</v>
      </c>
      <c r="R780" s="20">
        <v>0.171428571428571</v>
      </c>
      <c r="S780" s="21">
        <v>36.0</v>
      </c>
      <c r="T780" s="21">
        <v>36.0</v>
      </c>
      <c r="U780" s="22">
        <v>4900.0</v>
      </c>
      <c r="V780" s="21">
        <v>302.39999999999924</v>
      </c>
      <c r="W780" s="13">
        <v>0.0</v>
      </c>
      <c r="X780" s="13">
        <v>10.0</v>
      </c>
      <c r="Y780" s="13">
        <v>9.0</v>
      </c>
      <c r="Z780" s="13">
        <v>10.0</v>
      </c>
      <c r="AA780" s="13">
        <v>6.0</v>
      </c>
      <c r="AB780" s="13">
        <v>1.0</v>
      </c>
      <c r="AC780" s="21">
        <v>0.0</v>
      </c>
      <c r="AD780" s="21">
        <v>0.0</v>
      </c>
      <c r="AE780" s="13">
        <v>0.0</v>
      </c>
      <c r="AF780" s="13">
        <v>0.0</v>
      </c>
      <c r="AG780" s="13">
        <v>0.0</v>
      </c>
      <c r="AH780" s="13" t="b">
        <v>0</v>
      </c>
      <c r="AI780" s="13">
        <v>1.0</v>
      </c>
      <c r="AJ780" s="13" t="s">
        <v>148</v>
      </c>
      <c r="AK780" s="23" t="s">
        <v>2340</v>
      </c>
      <c r="AL780" s="13" t="s">
        <v>528</v>
      </c>
      <c r="AM780" s="18" t="s">
        <v>151</v>
      </c>
    </row>
    <row r="781" ht="14.25" customHeight="1">
      <c r="A781" s="13" t="s">
        <v>2341</v>
      </c>
      <c r="B781" s="14">
        <v>42285.0</v>
      </c>
      <c r="C781" s="15">
        <v>2015.0</v>
      </c>
      <c r="D781" s="15" t="s">
        <v>2027</v>
      </c>
      <c r="E781" s="16">
        <v>10.0</v>
      </c>
      <c r="F781" s="13" t="s">
        <v>140</v>
      </c>
      <c r="G781" s="13" t="s">
        <v>141</v>
      </c>
      <c r="H781" s="13" t="s">
        <v>2342</v>
      </c>
      <c r="I781" s="17" t="s">
        <v>107</v>
      </c>
      <c r="J781" s="13" t="s">
        <v>143</v>
      </c>
      <c r="K781" s="13" t="s">
        <v>2343</v>
      </c>
      <c r="L781" s="13" t="s">
        <v>144</v>
      </c>
      <c r="M781" s="13" t="s">
        <v>145</v>
      </c>
      <c r="N781" s="13" t="s">
        <v>2344</v>
      </c>
      <c r="O781" s="13">
        <v>0.0</v>
      </c>
      <c r="P781" s="18" t="s">
        <v>147</v>
      </c>
      <c r="Q781" s="19">
        <v>1.0</v>
      </c>
      <c r="R781" s="20">
        <v>0.333333333333333</v>
      </c>
      <c r="S781" s="21">
        <v>32.0</v>
      </c>
      <c r="T781" s="21">
        <v>32.0</v>
      </c>
      <c r="U781" s="22">
        <v>2100.0</v>
      </c>
      <c r="V781" s="21">
        <v>223.99999999999977</v>
      </c>
      <c r="W781" s="13">
        <v>0.0</v>
      </c>
      <c r="X781" s="13">
        <v>10.0</v>
      </c>
      <c r="Y781" s="13">
        <v>10.0</v>
      </c>
      <c r="Z781" s="13">
        <v>10.0</v>
      </c>
      <c r="AA781" s="13">
        <v>1.0</v>
      </c>
      <c r="AB781" s="13">
        <v>1.0</v>
      </c>
      <c r="AC781" s="21">
        <v>0.0</v>
      </c>
      <c r="AD781" s="21">
        <v>0.0</v>
      </c>
      <c r="AE781" s="13">
        <v>0.0</v>
      </c>
      <c r="AF781" s="13">
        <v>0.0</v>
      </c>
      <c r="AG781" s="13">
        <v>0.0</v>
      </c>
      <c r="AH781" s="13" t="b">
        <v>0</v>
      </c>
      <c r="AI781" s="13">
        <v>1.0</v>
      </c>
      <c r="AJ781" s="13" t="s">
        <v>169</v>
      </c>
      <c r="AK781" s="23" t="s">
        <v>2345</v>
      </c>
      <c r="AL781" s="13" t="s">
        <v>528</v>
      </c>
      <c r="AM781" s="18" t="s">
        <v>151</v>
      </c>
    </row>
    <row r="782" ht="14.25" customHeight="1">
      <c r="A782" s="13" t="s">
        <v>2346</v>
      </c>
      <c r="B782" s="14">
        <v>42285.0</v>
      </c>
      <c r="C782" s="15">
        <v>2015.0</v>
      </c>
      <c r="D782" s="15" t="s">
        <v>2027</v>
      </c>
      <c r="E782" s="16">
        <v>10.0</v>
      </c>
      <c r="F782" s="13" t="s">
        <v>140</v>
      </c>
      <c r="G782" s="13" t="s">
        <v>141</v>
      </c>
      <c r="H782" s="13" t="s">
        <v>2347</v>
      </c>
      <c r="I782" s="17" t="s">
        <v>107</v>
      </c>
      <c r="J782" s="13" t="s">
        <v>143</v>
      </c>
      <c r="K782" s="13" t="s">
        <v>2116</v>
      </c>
      <c r="L782" s="13" t="s">
        <v>144</v>
      </c>
      <c r="M782" s="13" t="s">
        <v>145</v>
      </c>
      <c r="N782" s="13" t="s">
        <v>146</v>
      </c>
      <c r="O782" s="13">
        <v>0.0</v>
      </c>
      <c r="P782" s="18" t="s">
        <v>147</v>
      </c>
      <c r="Q782" s="19">
        <v>1.0</v>
      </c>
      <c r="R782" s="20">
        <v>0.064516129032258</v>
      </c>
      <c r="S782" s="21">
        <v>32.0</v>
      </c>
      <c r="T782" s="21">
        <v>32.0</v>
      </c>
      <c r="U782" s="22">
        <v>4900.0</v>
      </c>
      <c r="V782" s="21">
        <v>101.16129032258054</v>
      </c>
      <c r="W782" s="13">
        <v>0.0</v>
      </c>
      <c r="X782" s="13">
        <v>10.0</v>
      </c>
      <c r="Y782" s="13">
        <v>9.0</v>
      </c>
      <c r="Z782" s="13">
        <v>10.0</v>
      </c>
      <c r="AA782" s="13">
        <v>2.0</v>
      </c>
      <c r="AB782" s="13">
        <v>1.0</v>
      </c>
      <c r="AC782" s="21">
        <v>0.0</v>
      </c>
      <c r="AD782" s="21">
        <v>0.0</v>
      </c>
      <c r="AE782" s="13">
        <v>0.0</v>
      </c>
      <c r="AF782" s="13">
        <v>0.0</v>
      </c>
      <c r="AG782" s="13">
        <v>0.0</v>
      </c>
      <c r="AH782" s="13" t="b">
        <v>0</v>
      </c>
      <c r="AI782" s="13">
        <v>1.0</v>
      </c>
      <c r="AJ782" s="13" t="s">
        <v>148</v>
      </c>
      <c r="AK782" s="23" t="s">
        <v>2348</v>
      </c>
      <c r="AL782" s="13" t="s">
        <v>528</v>
      </c>
      <c r="AM782" s="18" t="s">
        <v>151</v>
      </c>
    </row>
    <row r="783" ht="14.25" customHeight="1">
      <c r="A783" s="13" t="s">
        <v>2349</v>
      </c>
      <c r="B783" s="14">
        <v>42285.0</v>
      </c>
      <c r="C783" s="15">
        <v>2015.0</v>
      </c>
      <c r="D783" s="15" t="s">
        <v>2027</v>
      </c>
      <c r="E783" s="16">
        <v>10.0</v>
      </c>
      <c r="F783" s="13" t="s">
        <v>140</v>
      </c>
      <c r="G783" s="13" t="s">
        <v>141</v>
      </c>
      <c r="H783" s="13" t="s">
        <v>2350</v>
      </c>
      <c r="I783" s="17" t="s">
        <v>107</v>
      </c>
      <c r="J783" s="13" t="s">
        <v>143</v>
      </c>
      <c r="K783" s="13" t="s">
        <v>756</v>
      </c>
      <c r="L783" s="13" t="s">
        <v>167</v>
      </c>
      <c r="M783" s="13" t="s">
        <v>193</v>
      </c>
      <c r="N783" s="13" t="s">
        <v>1976</v>
      </c>
      <c r="O783" s="13">
        <v>0.0</v>
      </c>
      <c r="P783" s="18" t="s">
        <v>147</v>
      </c>
      <c r="Q783" s="19">
        <v>1.0</v>
      </c>
      <c r="R783" s="20">
        <v>0.13</v>
      </c>
      <c r="S783" s="21">
        <v>34.0</v>
      </c>
      <c r="T783" s="21">
        <v>34.0</v>
      </c>
      <c r="U783" s="22">
        <v>757544.0</v>
      </c>
      <c r="V783" s="21">
        <v>33483.444800000005</v>
      </c>
      <c r="W783" s="13">
        <v>4343.0</v>
      </c>
      <c r="X783" s="13">
        <v>3.0</v>
      </c>
      <c r="Y783" s="13">
        <v>10.0</v>
      </c>
      <c r="Z783" s="13">
        <v>10.0</v>
      </c>
      <c r="AA783" s="13">
        <v>10.0</v>
      </c>
      <c r="AB783" s="13">
        <v>1.0</v>
      </c>
      <c r="AC783" s="21">
        <v>0.0</v>
      </c>
      <c r="AD783" s="21">
        <v>0.0</v>
      </c>
      <c r="AE783" s="13">
        <v>0.0</v>
      </c>
      <c r="AF783" s="13">
        <v>0.0</v>
      </c>
      <c r="AG783" s="13">
        <v>0.0</v>
      </c>
      <c r="AH783" s="13" t="b">
        <v>0</v>
      </c>
      <c r="AI783" s="13">
        <v>8.0</v>
      </c>
      <c r="AJ783" s="13" t="s">
        <v>390</v>
      </c>
      <c r="AK783" s="23" t="s">
        <v>2351</v>
      </c>
      <c r="AL783" s="13" t="s">
        <v>528</v>
      </c>
      <c r="AM783" s="18" t="s">
        <v>151</v>
      </c>
    </row>
    <row r="784" ht="14.25" customHeight="1">
      <c r="A784" s="13" t="s">
        <v>2352</v>
      </c>
      <c r="B784" s="14">
        <v>42285.0</v>
      </c>
      <c r="C784" s="15">
        <v>2015.0</v>
      </c>
      <c r="D784" s="15" t="s">
        <v>2027</v>
      </c>
      <c r="E784" s="16">
        <v>10.0</v>
      </c>
      <c r="F784" s="13" t="s">
        <v>188</v>
      </c>
      <c r="G784" s="13" t="s">
        <v>189</v>
      </c>
      <c r="H784" s="13" t="s">
        <v>2353</v>
      </c>
      <c r="I784" s="17" t="s">
        <v>107</v>
      </c>
      <c r="J784" s="13" t="s">
        <v>2354</v>
      </c>
      <c r="K784" s="13" t="s">
        <v>2355</v>
      </c>
      <c r="L784" s="13" t="s">
        <v>174</v>
      </c>
      <c r="M784" s="13" t="s">
        <v>145</v>
      </c>
      <c r="N784" s="13" t="s">
        <v>1904</v>
      </c>
      <c r="O784" s="13">
        <v>0.0</v>
      </c>
      <c r="P784" s="18" t="s">
        <v>147</v>
      </c>
      <c r="Q784" s="19">
        <v>1.0</v>
      </c>
      <c r="R784" s="20">
        <v>0.142857142857142</v>
      </c>
      <c r="S784" s="21">
        <v>26.0</v>
      </c>
      <c r="T784" s="21">
        <v>26.0</v>
      </c>
      <c r="U784" s="22">
        <v>8400.0</v>
      </c>
      <c r="V784" s="21">
        <v>311.9999999999981</v>
      </c>
      <c r="W784" s="13">
        <v>0.0</v>
      </c>
      <c r="X784" s="13">
        <v>4.0</v>
      </c>
      <c r="Y784" s="13">
        <v>10.0</v>
      </c>
      <c r="Z784" s="13">
        <v>0.0</v>
      </c>
      <c r="AA784" s="13">
        <v>1.0</v>
      </c>
      <c r="AB784" s="13">
        <v>1.0</v>
      </c>
      <c r="AC784" s="21">
        <v>0.0</v>
      </c>
      <c r="AD784" s="21">
        <v>10.0</v>
      </c>
      <c r="AE784" s="13">
        <v>0.0</v>
      </c>
      <c r="AF784" s="13">
        <v>1.0</v>
      </c>
      <c r="AG784" s="13">
        <v>0.0</v>
      </c>
      <c r="AH784" s="13" t="b">
        <v>0</v>
      </c>
      <c r="AI784" s="13">
        <v>7.0</v>
      </c>
      <c r="AJ784" s="13" t="s">
        <v>390</v>
      </c>
      <c r="AK784" s="23" t="s">
        <v>2356</v>
      </c>
      <c r="AL784" s="13" t="s">
        <v>528</v>
      </c>
      <c r="AM784" s="18" t="s">
        <v>151</v>
      </c>
    </row>
    <row r="785" ht="14.25" customHeight="1">
      <c r="A785" s="13" t="s">
        <v>2341</v>
      </c>
      <c r="B785" s="14">
        <v>42285.0</v>
      </c>
      <c r="C785" s="15">
        <v>2015.0</v>
      </c>
      <c r="D785" s="15" t="s">
        <v>2027</v>
      </c>
      <c r="E785" s="16">
        <v>10.0</v>
      </c>
      <c r="F785" s="13" t="s">
        <v>185</v>
      </c>
      <c r="G785" s="13" t="s">
        <v>186</v>
      </c>
      <c r="H785" s="13" t="s">
        <v>2342</v>
      </c>
      <c r="I785" s="17" t="s">
        <v>107</v>
      </c>
      <c r="J785" s="13" t="s">
        <v>143</v>
      </c>
      <c r="K785" s="13" t="s">
        <v>2343</v>
      </c>
      <c r="L785" s="13" t="s">
        <v>144</v>
      </c>
      <c r="M785" s="13" t="s">
        <v>145</v>
      </c>
      <c r="N785" s="13" t="s">
        <v>2344</v>
      </c>
      <c r="O785" s="13">
        <v>0.0</v>
      </c>
      <c r="P785" s="18" t="s">
        <v>147</v>
      </c>
      <c r="Q785" s="19">
        <v>1.0</v>
      </c>
      <c r="R785" s="20">
        <v>0.333333333333333</v>
      </c>
      <c r="S785" s="21">
        <v>32.0</v>
      </c>
      <c r="T785" s="21">
        <v>32.0</v>
      </c>
      <c r="U785" s="22">
        <v>2100.0</v>
      </c>
      <c r="V785" s="21">
        <v>223.99999999999977</v>
      </c>
      <c r="W785" s="13">
        <v>0.0</v>
      </c>
      <c r="X785" s="13">
        <v>10.0</v>
      </c>
      <c r="Y785" s="13">
        <v>10.0</v>
      </c>
      <c r="Z785" s="13">
        <v>10.0</v>
      </c>
      <c r="AA785" s="13">
        <v>1.0</v>
      </c>
      <c r="AB785" s="13">
        <v>1.0</v>
      </c>
      <c r="AC785" s="21">
        <v>0.0</v>
      </c>
      <c r="AD785" s="21">
        <v>0.0</v>
      </c>
      <c r="AE785" s="13">
        <v>0.0</v>
      </c>
      <c r="AF785" s="13">
        <v>0.0</v>
      </c>
      <c r="AG785" s="13">
        <v>0.0</v>
      </c>
      <c r="AH785" s="13" t="b">
        <v>0</v>
      </c>
      <c r="AI785" s="13">
        <v>1.0</v>
      </c>
      <c r="AJ785" s="13" t="s">
        <v>169</v>
      </c>
      <c r="AK785" s="23" t="s">
        <v>2345</v>
      </c>
      <c r="AL785" s="13" t="s">
        <v>528</v>
      </c>
      <c r="AM785" s="18" t="s">
        <v>151</v>
      </c>
    </row>
    <row r="786" ht="14.25" customHeight="1">
      <c r="A786" s="13" t="s">
        <v>2357</v>
      </c>
      <c r="B786" s="14">
        <v>42285.0</v>
      </c>
      <c r="C786" s="15">
        <v>2015.0</v>
      </c>
      <c r="D786" s="15" t="s">
        <v>2027</v>
      </c>
      <c r="E786" s="16">
        <v>10.0</v>
      </c>
      <c r="F786" s="13" t="s">
        <v>185</v>
      </c>
      <c r="G786" s="13" t="s">
        <v>186</v>
      </c>
      <c r="H786" s="13" t="s">
        <v>2358</v>
      </c>
      <c r="I786" s="17" t="s">
        <v>107</v>
      </c>
      <c r="J786" s="13" t="s">
        <v>379</v>
      </c>
      <c r="K786" s="13" t="s">
        <v>379</v>
      </c>
      <c r="L786" s="13" t="s">
        <v>174</v>
      </c>
      <c r="M786" s="13" t="s">
        <v>168</v>
      </c>
      <c r="N786" s="13" t="s">
        <v>47</v>
      </c>
      <c r="O786" s="13">
        <v>0.0</v>
      </c>
      <c r="P786" s="18" t="s">
        <v>147</v>
      </c>
      <c r="Q786" s="19">
        <v>3.0</v>
      </c>
      <c r="R786" s="20">
        <v>0.0666666666666666</v>
      </c>
      <c r="S786" s="21">
        <v>28.0</v>
      </c>
      <c r="T786" s="21">
        <v>84.0</v>
      </c>
      <c r="U786" s="22">
        <v>50591.0</v>
      </c>
      <c r="V786" s="21">
        <v>2833.095999999997</v>
      </c>
      <c r="W786" s="13">
        <v>450.0</v>
      </c>
      <c r="X786" s="13">
        <v>5.0</v>
      </c>
      <c r="Y786" s="13">
        <v>10.0</v>
      </c>
      <c r="Z786" s="13">
        <v>1.0</v>
      </c>
      <c r="AA786" s="13">
        <v>1.0</v>
      </c>
      <c r="AB786" s="13">
        <v>1.0</v>
      </c>
      <c r="AC786" s="21">
        <v>0.0</v>
      </c>
      <c r="AD786" s="21">
        <v>10.0</v>
      </c>
      <c r="AE786" s="13">
        <v>0.0</v>
      </c>
      <c r="AF786" s="13">
        <v>1.0</v>
      </c>
      <c r="AG786" s="13">
        <v>0.0</v>
      </c>
      <c r="AH786" s="13" t="b">
        <v>0</v>
      </c>
      <c r="AI786" s="13">
        <v>6.0</v>
      </c>
      <c r="AJ786" s="13" t="s">
        <v>390</v>
      </c>
      <c r="AK786" s="23" t="s">
        <v>2359</v>
      </c>
      <c r="AL786" s="13" t="s">
        <v>528</v>
      </c>
      <c r="AM786" s="18" t="s">
        <v>151</v>
      </c>
    </row>
    <row r="787" ht="14.25" customHeight="1">
      <c r="A787" s="13" t="s">
        <v>2360</v>
      </c>
      <c r="B787" s="14">
        <v>42285.0</v>
      </c>
      <c r="C787" s="15">
        <v>2015.0</v>
      </c>
      <c r="D787" s="15" t="s">
        <v>2027</v>
      </c>
      <c r="E787" s="16">
        <v>10.0</v>
      </c>
      <c r="F787" s="13" t="s">
        <v>185</v>
      </c>
      <c r="G787" s="13" t="s">
        <v>186</v>
      </c>
      <c r="H787" s="13" t="s">
        <v>2361</v>
      </c>
      <c r="I787" s="17" t="s">
        <v>107</v>
      </c>
      <c r="J787" s="13" t="s">
        <v>615</v>
      </c>
      <c r="K787" s="13" t="s">
        <v>2362</v>
      </c>
      <c r="L787" s="13" t="s">
        <v>174</v>
      </c>
      <c r="M787" s="13" t="s">
        <v>168</v>
      </c>
      <c r="N787" s="13" t="s">
        <v>53</v>
      </c>
      <c r="O787" s="13" t="s">
        <v>2363</v>
      </c>
      <c r="P787" s="18" t="s">
        <v>147</v>
      </c>
      <c r="Q787" s="19">
        <v>1.0</v>
      </c>
      <c r="R787" s="20">
        <v>0.111111111111111</v>
      </c>
      <c r="S787" s="21">
        <v>31.0</v>
      </c>
      <c r="T787" s="21">
        <v>31.0</v>
      </c>
      <c r="U787" s="22">
        <v>67583.0</v>
      </c>
      <c r="V787" s="21">
        <v>2327.8588888888867</v>
      </c>
      <c r="W787" s="13">
        <v>296.0</v>
      </c>
      <c r="X787" s="13">
        <v>10.0</v>
      </c>
      <c r="Y787" s="13">
        <v>10.0</v>
      </c>
      <c r="Z787" s="13">
        <v>0.0</v>
      </c>
      <c r="AA787" s="13">
        <v>2.0</v>
      </c>
      <c r="AB787" s="13">
        <v>9.0</v>
      </c>
      <c r="AC787" s="21">
        <v>0.0</v>
      </c>
      <c r="AD787" s="21">
        <v>0.0</v>
      </c>
      <c r="AE787" s="13">
        <v>0.0</v>
      </c>
      <c r="AF787" s="13">
        <v>0.0</v>
      </c>
      <c r="AG787" s="13">
        <v>0.0</v>
      </c>
      <c r="AH787" s="13" t="b">
        <v>0</v>
      </c>
      <c r="AI787" s="13">
        <v>1.0</v>
      </c>
      <c r="AJ787" s="13" t="s">
        <v>390</v>
      </c>
      <c r="AK787" s="23" t="s">
        <v>2364</v>
      </c>
      <c r="AL787" s="13" t="s">
        <v>528</v>
      </c>
      <c r="AM787" s="18" t="s">
        <v>151</v>
      </c>
    </row>
    <row r="788" ht="14.25" customHeight="1">
      <c r="A788" s="13" t="s">
        <v>2365</v>
      </c>
      <c r="B788" s="14">
        <v>42285.0</v>
      </c>
      <c r="C788" s="15">
        <v>2015.0</v>
      </c>
      <c r="D788" s="15" t="s">
        <v>2027</v>
      </c>
      <c r="E788" s="16">
        <v>10.0</v>
      </c>
      <c r="F788" s="13" t="s">
        <v>203</v>
      </c>
      <c r="G788" s="13" t="s">
        <v>204</v>
      </c>
      <c r="H788" s="13" t="s">
        <v>2366</v>
      </c>
      <c r="I788" s="17" t="s">
        <v>107</v>
      </c>
      <c r="J788" s="13" t="s">
        <v>1338</v>
      </c>
      <c r="K788" s="13" t="s">
        <v>2367</v>
      </c>
      <c r="L788" s="13" t="s">
        <v>174</v>
      </c>
      <c r="M788" s="13" t="s">
        <v>145</v>
      </c>
      <c r="N788" s="13" t="s">
        <v>4</v>
      </c>
      <c r="O788" s="13" t="s">
        <v>12</v>
      </c>
      <c r="P788" s="18" t="s">
        <v>147</v>
      </c>
      <c r="Q788" s="19">
        <v>3.0</v>
      </c>
      <c r="R788" s="20">
        <v>0.04</v>
      </c>
      <c r="S788" s="21">
        <v>26.0</v>
      </c>
      <c r="T788" s="21">
        <v>78.0</v>
      </c>
      <c r="U788" s="22">
        <v>22400.0</v>
      </c>
      <c r="V788" s="21">
        <v>698.88</v>
      </c>
      <c r="W788" s="13">
        <v>0.0</v>
      </c>
      <c r="X788" s="13">
        <v>6.0</v>
      </c>
      <c r="Y788" s="13">
        <v>8.0</v>
      </c>
      <c r="Z788" s="13">
        <v>10.0</v>
      </c>
      <c r="AA788" s="13">
        <v>1.0</v>
      </c>
      <c r="AB788" s="13">
        <v>1.0</v>
      </c>
      <c r="AC788" s="21">
        <v>0.0</v>
      </c>
      <c r="AD788" s="21">
        <v>0.0</v>
      </c>
      <c r="AE788" s="13">
        <v>0.0</v>
      </c>
      <c r="AF788" s="13">
        <v>0.0</v>
      </c>
      <c r="AG788" s="13">
        <v>0.0</v>
      </c>
      <c r="AH788" s="13" t="b">
        <v>0</v>
      </c>
      <c r="AI788" s="13">
        <v>5.0</v>
      </c>
      <c r="AJ788" s="13" t="s">
        <v>437</v>
      </c>
      <c r="AK788" s="23" t="s">
        <v>2368</v>
      </c>
      <c r="AL788" s="13" t="s">
        <v>528</v>
      </c>
      <c r="AM788" s="18" t="s">
        <v>151</v>
      </c>
    </row>
    <row r="789" ht="14.25" customHeight="1">
      <c r="A789" s="13" t="s">
        <v>2369</v>
      </c>
      <c r="B789" s="14">
        <v>42285.0</v>
      </c>
      <c r="C789" s="15">
        <v>2015.0</v>
      </c>
      <c r="D789" s="15" t="s">
        <v>2027</v>
      </c>
      <c r="E789" s="16">
        <v>10.0</v>
      </c>
      <c r="F789" s="13" t="s">
        <v>140</v>
      </c>
      <c r="G789" s="13" t="s">
        <v>141</v>
      </c>
      <c r="H789" s="13" t="s">
        <v>2370</v>
      </c>
      <c r="I789" s="17" t="s">
        <v>107</v>
      </c>
      <c r="J789" s="13" t="s">
        <v>143</v>
      </c>
      <c r="K789" s="13" t="s">
        <v>2371</v>
      </c>
      <c r="L789" s="13" t="s">
        <v>167</v>
      </c>
      <c r="M789" s="13" t="s">
        <v>193</v>
      </c>
      <c r="N789" s="13" t="s">
        <v>2372</v>
      </c>
      <c r="O789" s="13" t="s">
        <v>2373</v>
      </c>
      <c r="P789" s="18" t="s">
        <v>147</v>
      </c>
      <c r="Q789" s="19">
        <v>1.0</v>
      </c>
      <c r="R789" s="20">
        <v>0.1</v>
      </c>
      <c r="S789" s="21">
        <v>13.0</v>
      </c>
      <c r="T789" s="21">
        <v>13.0</v>
      </c>
      <c r="U789" s="22">
        <v>990887.0</v>
      </c>
      <c r="V789" s="21">
        <v>12881.531000000003</v>
      </c>
      <c r="W789" s="13">
        <v>8046.0</v>
      </c>
      <c r="X789" s="13">
        <v>1.0</v>
      </c>
      <c r="Y789" s="13">
        <v>10.0</v>
      </c>
      <c r="Z789" s="13">
        <v>0.0</v>
      </c>
      <c r="AA789" s="13">
        <v>1.0</v>
      </c>
      <c r="AB789" s="13">
        <v>1.0</v>
      </c>
      <c r="AC789" s="21">
        <v>0.0</v>
      </c>
      <c r="AD789" s="21">
        <v>0.0</v>
      </c>
      <c r="AE789" s="13">
        <v>0.0</v>
      </c>
      <c r="AF789" s="13">
        <v>0.0</v>
      </c>
      <c r="AG789" s="13">
        <v>0.0</v>
      </c>
      <c r="AH789" s="13" t="b">
        <v>0</v>
      </c>
      <c r="AI789" s="13">
        <v>16.0</v>
      </c>
      <c r="AJ789" s="13" t="s">
        <v>353</v>
      </c>
      <c r="AK789" s="23" t="s">
        <v>2374</v>
      </c>
      <c r="AL789" s="13" t="s">
        <v>528</v>
      </c>
      <c r="AM789" s="18" t="s">
        <v>151</v>
      </c>
    </row>
    <row r="790" ht="14.25" customHeight="1">
      <c r="A790" s="13" t="s">
        <v>2375</v>
      </c>
      <c r="B790" s="14">
        <v>42285.0</v>
      </c>
      <c r="C790" s="15">
        <v>2015.0</v>
      </c>
      <c r="D790" s="15" t="s">
        <v>2027</v>
      </c>
      <c r="E790" s="16">
        <v>10.0</v>
      </c>
      <c r="F790" s="13" t="s">
        <v>185</v>
      </c>
      <c r="G790" s="13" t="s">
        <v>186</v>
      </c>
      <c r="H790" s="13" t="s">
        <v>2376</v>
      </c>
      <c r="I790" s="17" t="s">
        <v>107</v>
      </c>
      <c r="J790" s="13" t="s">
        <v>379</v>
      </c>
      <c r="K790" s="13" t="s">
        <v>2377</v>
      </c>
      <c r="L790" s="13" t="s">
        <v>174</v>
      </c>
      <c r="M790" s="13" t="s">
        <v>145</v>
      </c>
      <c r="N790" s="13" t="s">
        <v>14</v>
      </c>
      <c r="O790" s="13" t="s">
        <v>2378</v>
      </c>
      <c r="P790" s="18" t="s">
        <v>147</v>
      </c>
      <c r="Q790" s="19">
        <v>3.0</v>
      </c>
      <c r="R790" s="20">
        <v>0.125</v>
      </c>
      <c r="S790" s="21">
        <v>33.0</v>
      </c>
      <c r="T790" s="21">
        <v>99.0</v>
      </c>
      <c r="U790" s="22">
        <v>18900.0</v>
      </c>
      <c r="V790" s="21">
        <v>2338.875</v>
      </c>
      <c r="W790" s="13">
        <v>0.0</v>
      </c>
      <c r="X790" s="13">
        <v>7.0</v>
      </c>
      <c r="Y790" s="13">
        <v>8.0</v>
      </c>
      <c r="Z790" s="13">
        <v>6.0</v>
      </c>
      <c r="AA790" s="13">
        <v>1.0</v>
      </c>
      <c r="AB790" s="13">
        <v>1.0</v>
      </c>
      <c r="AC790" s="21">
        <v>0.0</v>
      </c>
      <c r="AD790" s="21">
        <v>10.0</v>
      </c>
      <c r="AE790" s="13">
        <v>0.0</v>
      </c>
      <c r="AF790" s="13">
        <v>1.0</v>
      </c>
      <c r="AG790" s="13">
        <v>0.0</v>
      </c>
      <c r="AH790" s="13" t="b">
        <v>0</v>
      </c>
      <c r="AI790" s="13">
        <v>4.0</v>
      </c>
      <c r="AJ790" s="13" t="s">
        <v>437</v>
      </c>
      <c r="AK790" s="23" t="s">
        <v>2379</v>
      </c>
      <c r="AL790" s="13" t="s">
        <v>528</v>
      </c>
      <c r="AM790" s="18" t="s">
        <v>151</v>
      </c>
    </row>
    <row r="791" ht="14.25" customHeight="1">
      <c r="A791" s="13" t="s">
        <v>2380</v>
      </c>
      <c r="B791" s="14">
        <v>42285.0</v>
      </c>
      <c r="C791" s="15">
        <v>2015.0</v>
      </c>
      <c r="D791" s="15" t="s">
        <v>2027</v>
      </c>
      <c r="E791" s="16">
        <v>10.0</v>
      </c>
      <c r="F791" s="13" t="s">
        <v>185</v>
      </c>
      <c r="G791" s="13" t="s">
        <v>186</v>
      </c>
      <c r="H791" s="13" t="s">
        <v>2381</v>
      </c>
      <c r="I791" s="17" t="s">
        <v>107</v>
      </c>
      <c r="J791" s="13" t="s">
        <v>379</v>
      </c>
      <c r="K791" s="13" t="s">
        <v>2377</v>
      </c>
      <c r="L791" s="13" t="s">
        <v>174</v>
      </c>
      <c r="M791" s="13" t="s">
        <v>145</v>
      </c>
      <c r="N791" s="13" t="s">
        <v>45</v>
      </c>
      <c r="O791" s="13" t="s">
        <v>2382</v>
      </c>
      <c r="P791" s="18" t="s">
        <v>147</v>
      </c>
      <c r="Q791" s="19">
        <v>3.0</v>
      </c>
      <c r="R791" s="20">
        <v>0.0909090909090909</v>
      </c>
      <c r="S791" s="21">
        <v>32.0</v>
      </c>
      <c r="T791" s="21">
        <v>96.0</v>
      </c>
      <c r="U791" s="22">
        <v>16800.0</v>
      </c>
      <c r="V791" s="21">
        <v>1466.1818181818178</v>
      </c>
      <c r="W791" s="13">
        <v>0.0</v>
      </c>
      <c r="X791" s="13">
        <v>6.0</v>
      </c>
      <c r="Y791" s="13">
        <v>8.0</v>
      </c>
      <c r="Z791" s="13">
        <v>6.0</v>
      </c>
      <c r="AA791" s="13">
        <v>1.0</v>
      </c>
      <c r="AB791" s="13">
        <v>1.0</v>
      </c>
      <c r="AC791" s="21">
        <v>0.0</v>
      </c>
      <c r="AD791" s="21">
        <v>10.0</v>
      </c>
      <c r="AE791" s="13">
        <v>0.0</v>
      </c>
      <c r="AF791" s="13">
        <v>1.0</v>
      </c>
      <c r="AG791" s="13">
        <v>0.0</v>
      </c>
      <c r="AH791" s="13" t="b">
        <v>0</v>
      </c>
      <c r="AI791" s="13">
        <v>5.0</v>
      </c>
      <c r="AJ791" s="13" t="s">
        <v>2383</v>
      </c>
      <c r="AK791" s="23" t="s">
        <v>2384</v>
      </c>
      <c r="AL791" s="13" t="s">
        <v>528</v>
      </c>
      <c r="AM791" s="18" t="s">
        <v>151</v>
      </c>
    </row>
    <row r="792" ht="14.25" customHeight="1">
      <c r="A792" s="13" t="s">
        <v>2385</v>
      </c>
      <c r="B792" s="14">
        <v>42285.0</v>
      </c>
      <c r="C792" s="15">
        <v>2015.0</v>
      </c>
      <c r="D792" s="15" t="s">
        <v>2027</v>
      </c>
      <c r="E792" s="16">
        <v>10.0</v>
      </c>
      <c r="F792" s="13" t="s">
        <v>185</v>
      </c>
      <c r="G792" s="13" t="s">
        <v>186</v>
      </c>
      <c r="H792" s="13" t="s">
        <v>2386</v>
      </c>
      <c r="I792" s="17" t="s">
        <v>107</v>
      </c>
      <c r="J792" s="13" t="s">
        <v>379</v>
      </c>
      <c r="K792" s="13" t="s">
        <v>379</v>
      </c>
      <c r="L792" s="13" t="s">
        <v>174</v>
      </c>
      <c r="M792" s="13" t="s">
        <v>145</v>
      </c>
      <c r="N792" s="13" t="s">
        <v>1367</v>
      </c>
      <c r="O792" s="13" t="s">
        <v>2387</v>
      </c>
      <c r="P792" s="18" t="s">
        <v>147</v>
      </c>
      <c r="Q792" s="19">
        <v>3.0</v>
      </c>
      <c r="R792" s="20">
        <v>0.0833333333333333</v>
      </c>
      <c r="S792" s="21">
        <v>26.0</v>
      </c>
      <c r="T792" s="21">
        <v>78.0</v>
      </c>
      <c r="U792" s="22">
        <v>16800.0</v>
      </c>
      <c r="V792" s="21">
        <v>1091.9999999999998</v>
      </c>
      <c r="W792" s="13">
        <v>0.0</v>
      </c>
      <c r="X792" s="13">
        <v>6.0</v>
      </c>
      <c r="Y792" s="13">
        <v>8.0</v>
      </c>
      <c r="Z792" s="13">
        <v>0.0</v>
      </c>
      <c r="AA792" s="13">
        <v>1.0</v>
      </c>
      <c r="AB792" s="13">
        <v>1.0</v>
      </c>
      <c r="AC792" s="21">
        <v>0.0</v>
      </c>
      <c r="AD792" s="21">
        <v>10.0</v>
      </c>
      <c r="AE792" s="13">
        <v>0.0</v>
      </c>
      <c r="AF792" s="13">
        <v>1.0</v>
      </c>
      <c r="AG792" s="13">
        <v>0.0</v>
      </c>
      <c r="AH792" s="13" t="b">
        <v>0</v>
      </c>
      <c r="AI792" s="13">
        <v>5.0</v>
      </c>
      <c r="AJ792" s="13" t="s">
        <v>437</v>
      </c>
      <c r="AK792" s="23" t="s">
        <v>2388</v>
      </c>
      <c r="AL792" s="13" t="s">
        <v>528</v>
      </c>
      <c r="AM792" s="18" t="s">
        <v>151</v>
      </c>
    </row>
    <row r="793" ht="14.25" customHeight="1">
      <c r="A793" s="13" t="s">
        <v>2389</v>
      </c>
      <c r="B793" s="14">
        <v>42285.0</v>
      </c>
      <c r="C793" s="15">
        <v>2015.0</v>
      </c>
      <c r="D793" s="15" t="s">
        <v>2027</v>
      </c>
      <c r="E793" s="16">
        <v>10.0</v>
      </c>
      <c r="F793" s="13" t="s">
        <v>185</v>
      </c>
      <c r="G793" s="13" t="s">
        <v>186</v>
      </c>
      <c r="H793" s="13" t="s">
        <v>2390</v>
      </c>
      <c r="I793" s="17" t="s">
        <v>107</v>
      </c>
      <c r="J793" s="13" t="s">
        <v>379</v>
      </c>
      <c r="K793" s="13" t="s">
        <v>379</v>
      </c>
      <c r="L793" s="13" t="s">
        <v>174</v>
      </c>
      <c r="M793" s="13" t="s">
        <v>145</v>
      </c>
      <c r="N793" s="13" t="s">
        <v>54</v>
      </c>
      <c r="O793" s="13" t="s">
        <v>24</v>
      </c>
      <c r="P793" s="18" t="s">
        <v>147</v>
      </c>
      <c r="Q793" s="19">
        <v>3.0</v>
      </c>
      <c r="R793" s="20">
        <v>0.0769230769230769</v>
      </c>
      <c r="S793" s="21">
        <v>25.0</v>
      </c>
      <c r="T793" s="21">
        <v>75.0</v>
      </c>
      <c r="U793" s="22">
        <v>14000.0</v>
      </c>
      <c r="V793" s="21">
        <v>807.6923076923075</v>
      </c>
      <c r="W793" s="13">
        <v>0.0</v>
      </c>
      <c r="X793" s="13">
        <v>3.0</v>
      </c>
      <c r="Y793" s="13">
        <v>10.0</v>
      </c>
      <c r="Z793" s="13">
        <v>0.0</v>
      </c>
      <c r="AA793" s="13">
        <v>1.0</v>
      </c>
      <c r="AB793" s="13">
        <v>1.0</v>
      </c>
      <c r="AC793" s="21">
        <v>0.0</v>
      </c>
      <c r="AD793" s="21">
        <v>10.0</v>
      </c>
      <c r="AE793" s="13">
        <v>0.0</v>
      </c>
      <c r="AF793" s="13">
        <v>1.0</v>
      </c>
      <c r="AG793" s="13">
        <v>0.0</v>
      </c>
      <c r="AH793" s="13" t="b">
        <v>0</v>
      </c>
      <c r="AI793" s="13">
        <v>8.0</v>
      </c>
      <c r="AJ793" s="13" t="s">
        <v>194</v>
      </c>
      <c r="AK793" s="23" t="s">
        <v>2391</v>
      </c>
      <c r="AL793" s="13" t="s">
        <v>528</v>
      </c>
      <c r="AM793" s="18" t="s">
        <v>151</v>
      </c>
    </row>
    <row r="794" ht="14.25" customHeight="1">
      <c r="A794" s="13" t="s">
        <v>2392</v>
      </c>
      <c r="B794" s="14">
        <v>42285.0</v>
      </c>
      <c r="C794" s="15">
        <v>2015.0</v>
      </c>
      <c r="D794" s="15" t="s">
        <v>2027</v>
      </c>
      <c r="E794" s="16">
        <v>10.0</v>
      </c>
      <c r="F794" s="13" t="s">
        <v>185</v>
      </c>
      <c r="G794" s="13" t="s">
        <v>186</v>
      </c>
      <c r="H794" s="13" t="s">
        <v>2393</v>
      </c>
      <c r="I794" s="17" t="s">
        <v>107</v>
      </c>
      <c r="J794" s="13" t="s">
        <v>1228</v>
      </c>
      <c r="K794" s="13" t="s">
        <v>2394</v>
      </c>
      <c r="L794" s="13" t="s">
        <v>144</v>
      </c>
      <c r="M794" s="13" t="s">
        <v>145</v>
      </c>
      <c r="N794" s="13" t="s">
        <v>14</v>
      </c>
      <c r="O794" s="13" t="s">
        <v>1737</v>
      </c>
      <c r="P794" s="18" t="s">
        <v>147</v>
      </c>
      <c r="Q794" s="19">
        <v>3.0</v>
      </c>
      <c r="R794" s="20">
        <v>0.5</v>
      </c>
      <c r="S794" s="21">
        <v>58.0</v>
      </c>
      <c r="T794" s="21">
        <v>174.0</v>
      </c>
      <c r="U794" s="22">
        <v>18900.0</v>
      </c>
      <c r="V794" s="21">
        <v>16443.0</v>
      </c>
      <c r="W794" s="13">
        <v>0.0</v>
      </c>
      <c r="X794" s="13">
        <v>7.0</v>
      </c>
      <c r="Y794" s="13">
        <v>10.0</v>
      </c>
      <c r="Z794" s="13">
        <v>10.0</v>
      </c>
      <c r="AA794" s="13">
        <v>1.0</v>
      </c>
      <c r="AB794" s="13">
        <v>10.0</v>
      </c>
      <c r="AC794" s="21">
        <v>0.0</v>
      </c>
      <c r="AD794" s="21">
        <v>20.0</v>
      </c>
      <c r="AE794" s="13">
        <v>0.0</v>
      </c>
      <c r="AF794" s="13">
        <v>2.0</v>
      </c>
      <c r="AG794" s="13">
        <v>0.0</v>
      </c>
      <c r="AH794" s="13" t="b">
        <v>0</v>
      </c>
      <c r="AI794" s="13">
        <v>4.0</v>
      </c>
      <c r="AJ794" s="13" t="s">
        <v>169</v>
      </c>
      <c r="AK794" s="23" t="s">
        <v>2395</v>
      </c>
      <c r="AL794" s="13" t="s">
        <v>528</v>
      </c>
      <c r="AM794" s="18" t="s">
        <v>151</v>
      </c>
    </row>
    <row r="795" ht="14.25" customHeight="1">
      <c r="A795" s="13" t="s">
        <v>2396</v>
      </c>
      <c r="B795" s="14">
        <v>42285.0</v>
      </c>
      <c r="C795" s="15">
        <v>2015.0</v>
      </c>
      <c r="D795" s="15" t="s">
        <v>2027</v>
      </c>
      <c r="E795" s="16">
        <v>10.0</v>
      </c>
      <c r="F795" s="13" t="s">
        <v>140</v>
      </c>
      <c r="G795" s="13" t="s">
        <v>141</v>
      </c>
      <c r="H795" s="13" t="s">
        <v>2397</v>
      </c>
      <c r="I795" s="17" t="s">
        <v>107</v>
      </c>
      <c r="J795" s="13" t="s">
        <v>143</v>
      </c>
      <c r="K795" s="13" t="s">
        <v>2398</v>
      </c>
      <c r="L795" s="13" t="s">
        <v>167</v>
      </c>
      <c r="M795" s="13" t="s">
        <v>145</v>
      </c>
      <c r="N795" s="13" t="s">
        <v>607</v>
      </c>
      <c r="O795" s="13" t="s">
        <v>1807</v>
      </c>
      <c r="P795" s="18" t="s">
        <v>147</v>
      </c>
      <c r="Q795" s="19">
        <v>1.0</v>
      </c>
      <c r="R795" s="20">
        <v>0.1</v>
      </c>
      <c r="S795" s="21">
        <v>23.0</v>
      </c>
      <c r="T795" s="21">
        <v>23.0</v>
      </c>
      <c r="U795" s="22">
        <v>2100.0</v>
      </c>
      <c r="V795" s="21">
        <v>48.300000000000004</v>
      </c>
      <c r="W795" s="13">
        <v>0.0</v>
      </c>
      <c r="X795" s="13">
        <v>1.0</v>
      </c>
      <c r="Y795" s="13">
        <v>10.0</v>
      </c>
      <c r="Z795" s="13">
        <v>10.0</v>
      </c>
      <c r="AA795" s="13">
        <v>1.0</v>
      </c>
      <c r="AB795" s="13">
        <v>1.0</v>
      </c>
      <c r="AC795" s="21">
        <v>0.0</v>
      </c>
      <c r="AD795" s="21">
        <v>0.0</v>
      </c>
      <c r="AE795" s="13">
        <v>0.0</v>
      </c>
      <c r="AF795" s="13">
        <v>0.0</v>
      </c>
      <c r="AG795" s="13">
        <v>0.0</v>
      </c>
      <c r="AH795" s="13" t="b">
        <v>0</v>
      </c>
      <c r="AI795" s="13">
        <v>10.0</v>
      </c>
      <c r="AJ795" s="13" t="s">
        <v>169</v>
      </c>
      <c r="AK795" s="23" t="s">
        <v>2399</v>
      </c>
      <c r="AL795" s="13" t="s">
        <v>528</v>
      </c>
      <c r="AM795" s="18" t="s">
        <v>151</v>
      </c>
    </row>
    <row r="796" ht="14.25" customHeight="1">
      <c r="A796" s="13" t="s">
        <v>2400</v>
      </c>
      <c r="B796" s="14">
        <v>42285.0</v>
      </c>
      <c r="C796" s="15">
        <v>2015.0</v>
      </c>
      <c r="D796" s="15" t="s">
        <v>2027</v>
      </c>
      <c r="E796" s="16">
        <v>10.0</v>
      </c>
      <c r="F796" s="13" t="s">
        <v>140</v>
      </c>
      <c r="G796" s="13" t="s">
        <v>141</v>
      </c>
      <c r="H796" s="13" t="s">
        <v>2401</v>
      </c>
      <c r="I796" s="17" t="s">
        <v>107</v>
      </c>
      <c r="J796" s="13" t="s">
        <v>143</v>
      </c>
      <c r="K796" s="13" t="s">
        <v>756</v>
      </c>
      <c r="L796" s="13" t="s">
        <v>167</v>
      </c>
      <c r="M796" s="13" t="s">
        <v>193</v>
      </c>
      <c r="N796" s="13" t="s">
        <v>2372</v>
      </c>
      <c r="O796" s="13" t="s">
        <v>2402</v>
      </c>
      <c r="P796" s="18" t="s">
        <v>147</v>
      </c>
      <c r="Q796" s="19">
        <v>1.0</v>
      </c>
      <c r="R796" s="20">
        <v>0.15</v>
      </c>
      <c r="S796" s="21">
        <v>33.0</v>
      </c>
      <c r="T796" s="21">
        <v>33.0</v>
      </c>
      <c r="U796" s="22">
        <v>416626.0</v>
      </c>
      <c r="V796" s="21">
        <v>20622.986999999997</v>
      </c>
      <c r="W796" s="13">
        <v>3383.0</v>
      </c>
      <c r="X796" s="13">
        <v>10.0</v>
      </c>
      <c r="Y796" s="13">
        <v>10.0</v>
      </c>
      <c r="Z796" s="13">
        <v>10.0</v>
      </c>
      <c r="AA796" s="13">
        <v>2.0</v>
      </c>
      <c r="AB796" s="13">
        <v>1.0</v>
      </c>
      <c r="AC796" s="21">
        <v>0.0</v>
      </c>
      <c r="AD796" s="21">
        <v>0.0</v>
      </c>
      <c r="AE796" s="13">
        <v>0.0</v>
      </c>
      <c r="AF796" s="13">
        <v>0.0</v>
      </c>
      <c r="AG796" s="13">
        <v>0.0</v>
      </c>
      <c r="AH796" s="13" t="b">
        <v>0</v>
      </c>
      <c r="AI796" s="13">
        <v>1.0</v>
      </c>
      <c r="AJ796" s="13" t="s">
        <v>169</v>
      </c>
      <c r="AK796" s="23" t="s">
        <v>2403</v>
      </c>
      <c r="AL796" s="13" t="s">
        <v>528</v>
      </c>
      <c r="AM796" s="18" t="s">
        <v>151</v>
      </c>
    </row>
    <row r="797" ht="14.25" customHeight="1">
      <c r="A797" s="13" t="s">
        <v>2404</v>
      </c>
      <c r="B797" s="14">
        <v>42285.0</v>
      </c>
      <c r="C797" s="15">
        <v>2015.0</v>
      </c>
      <c r="D797" s="15" t="s">
        <v>2027</v>
      </c>
      <c r="E797" s="16">
        <v>10.0</v>
      </c>
      <c r="F797" s="13" t="s">
        <v>203</v>
      </c>
      <c r="G797" s="13" t="s">
        <v>204</v>
      </c>
      <c r="H797" s="13" t="s">
        <v>2405</v>
      </c>
      <c r="I797" s="17" t="s">
        <v>107</v>
      </c>
      <c r="J797" s="13" t="s">
        <v>191</v>
      </c>
      <c r="K797" s="13" t="s">
        <v>2406</v>
      </c>
      <c r="L797" s="13" t="s">
        <v>192</v>
      </c>
      <c r="M797" s="13" t="s">
        <v>145</v>
      </c>
      <c r="N797" s="13" t="s">
        <v>75</v>
      </c>
      <c r="O797" s="13" t="s">
        <v>65</v>
      </c>
      <c r="P797" s="18" t="s">
        <v>147</v>
      </c>
      <c r="Q797" s="19">
        <v>1.0</v>
      </c>
      <c r="R797" s="20">
        <v>0.463636363636363</v>
      </c>
      <c r="S797" s="21">
        <v>44.0</v>
      </c>
      <c r="T797" s="21">
        <v>44.0</v>
      </c>
      <c r="U797" s="22">
        <v>6300.0</v>
      </c>
      <c r="V797" s="21">
        <v>1285.1999999999982</v>
      </c>
      <c r="W797" s="13">
        <v>0.0</v>
      </c>
      <c r="X797" s="13">
        <v>1.0</v>
      </c>
      <c r="Y797" s="13">
        <v>10.0</v>
      </c>
      <c r="Z797" s="13">
        <v>6.0</v>
      </c>
      <c r="AA797" s="13">
        <v>6.0</v>
      </c>
      <c r="AB797" s="13">
        <v>1.0</v>
      </c>
      <c r="AC797" s="21">
        <v>10.0</v>
      </c>
      <c r="AD797" s="21">
        <v>10.0</v>
      </c>
      <c r="AE797" s="13">
        <v>0.0</v>
      </c>
      <c r="AF797" s="13">
        <v>1.0</v>
      </c>
      <c r="AG797" s="13">
        <v>0.0</v>
      </c>
      <c r="AH797" s="13" t="b">
        <v>1</v>
      </c>
      <c r="AI797" s="13">
        <v>10.0</v>
      </c>
      <c r="AJ797" s="13" t="s">
        <v>286</v>
      </c>
      <c r="AK797" s="23" t="s">
        <v>2407</v>
      </c>
      <c r="AL797" s="13" t="s">
        <v>528</v>
      </c>
      <c r="AM797" s="18" t="s">
        <v>151</v>
      </c>
    </row>
    <row r="798" ht="14.25" customHeight="1">
      <c r="A798" s="13" t="s">
        <v>2408</v>
      </c>
      <c r="B798" s="14">
        <v>42286.0</v>
      </c>
      <c r="C798" s="15">
        <v>2015.0</v>
      </c>
      <c r="D798" s="15" t="s">
        <v>2027</v>
      </c>
      <c r="E798" s="16">
        <v>10.0</v>
      </c>
      <c r="F798" s="13" t="s">
        <v>153</v>
      </c>
      <c r="G798" s="13" t="s">
        <v>154</v>
      </c>
      <c r="H798" s="13" t="s">
        <v>2409</v>
      </c>
      <c r="I798" s="17" t="s">
        <v>107</v>
      </c>
      <c r="J798" s="13" t="s">
        <v>143</v>
      </c>
      <c r="K798" s="13"/>
      <c r="L798" s="13" t="s">
        <v>167</v>
      </c>
      <c r="M798" s="13" t="s">
        <v>193</v>
      </c>
      <c r="N798" s="13" t="s">
        <v>268</v>
      </c>
      <c r="O798" s="13">
        <v>0.0</v>
      </c>
      <c r="P798" s="18" t="s">
        <v>147</v>
      </c>
      <c r="Q798" s="19">
        <v>1.0</v>
      </c>
      <c r="R798" s="20">
        <v>0.1875</v>
      </c>
      <c r="S798" s="21">
        <v>25.0</v>
      </c>
      <c r="T798" s="21">
        <v>25.0</v>
      </c>
      <c r="U798" s="22">
        <v>105323.0</v>
      </c>
      <c r="V798" s="21">
        <v>4937.015625</v>
      </c>
      <c r="W798" s="13">
        <v>299.0</v>
      </c>
      <c r="X798" s="13">
        <v>1.0</v>
      </c>
      <c r="Y798" s="13">
        <v>10.0</v>
      </c>
      <c r="Z798" s="13">
        <v>10.0</v>
      </c>
      <c r="AA798" s="13">
        <v>3.0</v>
      </c>
      <c r="AB798" s="13">
        <v>1.0</v>
      </c>
      <c r="AC798" s="21">
        <v>0.0</v>
      </c>
      <c r="AD798" s="21">
        <v>0.0</v>
      </c>
      <c r="AE798" s="13">
        <v>0.0</v>
      </c>
      <c r="AF798" s="13">
        <v>0.0</v>
      </c>
      <c r="AG798" s="13">
        <v>0.0</v>
      </c>
      <c r="AH798" s="13" t="b">
        <v>0</v>
      </c>
      <c r="AI798" s="13">
        <v>56.0</v>
      </c>
      <c r="AJ798" s="13" t="s">
        <v>169</v>
      </c>
      <c r="AK798" s="23" t="s">
        <v>2410</v>
      </c>
      <c r="AL798" s="13" t="s">
        <v>528</v>
      </c>
      <c r="AM798" s="18" t="s">
        <v>151</v>
      </c>
    </row>
    <row r="799" ht="14.25" customHeight="1">
      <c r="A799" s="13" t="s">
        <v>2411</v>
      </c>
      <c r="B799" s="14">
        <v>42286.0</v>
      </c>
      <c r="C799" s="15">
        <v>2015.0</v>
      </c>
      <c r="D799" s="15" t="s">
        <v>2027</v>
      </c>
      <c r="E799" s="16">
        <v>10.0</v>
      </c>
      <c r="F799" s="13" t="s">
        <v>153</v>
      </c>
      <c r="G799" s="13" t="s">
        <v>154</v>
      </c>
      <c r="H799" s="13" t="s">
        <v>2412</v>
      </c>
      <c r="I799" s="17" t="s">
        <v>107</v>
      </c>
      <c r="J799" s="13" t="s">
        <v>143</v>
      </c>
      <c r="K799" s="13"/>
      <c r="L799" s="13" t="s">
        <v>167</v>
      </c>
      <c r="M799" s="13" t="s">
        <v>168</v>
      </c>
      <c r="N799" s="13" t="s">
        <v>91</v>
      </c>
      <c r="O799" s="13">
        <v>0.0</v>
      </c>
      <c r="P799" s="18" t="s">
        <v>147</v>
      </c>
      <c r="Q799" s="19">
        <v>1.0</v>
      </c>
      <c r="R799" s="20">
        <v>0.111111111111111</v>
      </c>
      <c r="S799" s="21">
        <v>23.0</v>
      </c>
      <c r="T799" s="21">
        <v>23.0</v>
      </c>
      <c r="U799" s="22">
        <v>122349.0</v>
      </c>
      <c r="V799" s="21">
        <v>3126.6966666666635</v>
      </c>
      <c r="W799" s="13">
        <v>709.0</v>
      </c>
      <c r="X799" s="13">
        <v>1.0</v>
      </c>
      <c r="Y799" s="13">
        <v>10.0</v>
      </c>
      <c r="Z799" s="13">
        <v>10.0</v>
      </c>
      <c r="AA799" s="13">
        <v>1.0</v>
      </c>
      <c r="AB799" s="13">
        <v>1.0</v>
      </c>
      <c r="AC799" s="21">
        <v>0.0</v>
      </c>
      <c r="AD799" s="21">
        <v>0.0</v>
      </c>
      <c r="AE799" s="13">
        <v>0.0</v>
      </c>
      <c r="AF799" s="13">
        <v>0.0</v>
      </c>
      <c r="AG799" s="13">
        <v>0.0</v>
      </c>
      <c r="AH799" s="13" t="b">
        <v>0</v>
      </c>
      <c r="AI799" s="13">
        <v>11.0</v>
      </c>
      <c r="AJ799" s="13" t="s">
        <v>169</v>
      </c>
      <c r="AK799" s="23" t="s">
        <v>2413</v>
      </c>
      <c r="AL799" s="13" t="s">
        <v>528</v>
      </c>
      <c r="AM799" s="18" t="s">
        <v>151</v>
      </c>
    </row>
    <row r="800" ht="14.25" customHeight="1">
      <c r="A800" s="13" t="s">
        <v>2414</v>
      </c>
      <c r="B800" s="14">
        <v>42286.0</v>
      </c>
      <c r="C800" s="15">
        <v>2015.0</v>
      </c>
      <c r="D800" s="15" t="s">
        <v>2027</v>
      </c>
      <c r="E800" s="16">
        <v>10.0</v>
      </c>
      <c r="F800" s="13" t="s">
        <v>153</v>
      </c>
      <c r="G800" s="13" t="s">
        <v>154</v>
      </c>
      <c r="H800" s="13" t="s">
        <v>2415</v>
      </c>
      <c r="I800" s="17" t="s">
        <v>107</v>
      </c>
      <c r="J800" s="13" t="s">
        <v>143</v>
      </c>
      <c r="K800" s="13"/>
      <c r="L800" s="13" t="s">
        <v>167</v>
      </c>
      <c r="M800" s="13" t="s">
        <v>168</v>
      </c>
      <c r="N800" s="13" t="s">
        <v>91</v>
      </c>
      <c r="O800" s="13">
        <v>0.0</v>
      </c>
      <c r="P800" s="18" t="s">
        <v>147</v>
      </c>
      <c r="Q800" s="19">
        <v>1.0</v>
      </c>
      <c r="R800" s="20">
        <v>0.0625</v>
      </c>
      <c r="S800" s="21">
        <v>25.0</v>
      </c>
      <c r="T800" s="21">
        <v>25.0</v>
      </c>
      <c r="U800" s="22">
        <v>240555.91</v>
      </c>
      <c r="V800" s="21">
        <v>3758.68609375</v>
      </c>
      <c r="W800" s="13">
        <v>1394.0</v>
      </c>
      <c r="X800" s="13">
        <v>3.0</v>
      </c>
      <c r="Y800" s="13">
        <v>10.0</v>
      </c>
      <c r="Z800" s="13">
        <v>10.0</v>
      </c>
      <c r="AA800" s="13">
        <v>1.0</v>
      </c>
      <c r="AB800" s="13">
        <v>1.0</v>
      </c>
      <c r="AC800" s="21">
        <v>0.0</v>
      </c>
      <c r="AD800" s="21">
        <v>0.0</v>
      </c>
      <c r="AE800" s="13">
        <v>0.0</v>
      </c>
      <c r="AF800" s="13">
        <v>0.0</v>
      </c>
      <c r="AG800" s="13">
        <v>0.0</v>
      </c>
      <c r="AH800" s="13" t="b">
        <v>0</v>
      </c>
      <c r="AI800" s="13">
        <v>8.0</v>
      </c>
      <c r="AJ800" s="13" t="s">
        <v>390</v>
      </c>
      <c r="AK800" s="23" t="s">
        <v>2416</v>
      </c>
      <c r="AL800" s="13" t="s">
        <v>528</v>
      </c>
      <c r="AM800" s="18" t="s">
        <v>151</v>
      </c>
    </row>
    <row r="801" ht="14.25" customHeight="1">
      <c r="A801" s="13" t="s">
        <v>2417</v>
      </c>
      <c r="B801" s="14">
        <v>42286.0</v>
      </c>
      <c r="C801" s="15">
        <v>2015.0</v>
      </c>
      <c r="D801" s="15" t="s">
        <v>2027</v>
      </c>
      <c r="E801" s="16">
        <v>10.0</v>
      </c>
      <c r="F801" s="13" t="s">
        <v>140</v>
      </c>
      <c r="G801" s="13" t="s">
        <v>141</v>
      </c>
      <c r="H801" s="13" t="s">
        <v>2418</v>
      </c>
      <c r="I801" s="17" t="s">
        <v>107</v>
      </c>
      <c r="J801" s="13" t="s">
        <v>143</v>
      </c>
      <c r="K801" s="13" t="s">
        <v>2086</v>
      </c>
      <c r="L801" s="13" t="s">
        <v>144</v>
      </c>
      <c r="M801" s="13" t="s">
        <v>145</v>
      </c>
      <c r="N801" s="13" t="s">
        <v>146</v>
      </c>
      <c r="O801" s="13">
        <v>0.0</v>
      </c>
      <c r="P801" s="18" t="s">
        <v>147</v>
      </c>
      <c r="Q801" s="19">
        <v>1.0</v>
      </c>
      <c r="R801" s="20">
        <v>0.166666666666666</v>
      </c>
      <c r="S801" s="21">
        <v>31.0</v>
      </c>
      <c r="T801" s="21">
        <v>31.0</v>
      </c>
      <c r="U801" s="22">
        <v>4900.0</v>
      </c>
      <c r="V801" s="21">
        <v>253.16666666666563</v>
      </c>
      <c r="W801" s="13">
        <v>0.0</v>
      </c>
      <c r="X801" s="13">
        <v>10.0</v>
      </c>
      <c r="Y801" s="13">
        <v>9.0</v>
      </c>
      <c r="Z801" s="13">
        <v>10.0</v>
      </c>
      <c r="AA801" s="13">
        <v>1.0</v>
      </c>
      <c r="AB801" s="13">
        <v>1.0</v>
      </c>
      <c r="AC801" s="21">
        <v>0.0</v>
      </c>
      <c r="AD801" s="21">
        <v>0.0</v>
      </c>
      <c r="AE801" s="13">
        <v>0.0</v>
      </c>
      <c r="AF801" s="13">
        <v>0.0</v>
      </c>
      <c r="AG801" s="13">
        <v>0.0</v>
      </c>
      <c r="AH801" s="13" t="b">
        <v>0</v>
      </c>
      <c r="AI801" s="13">
        <v>1.0</v>
      </c>
      <c r="AJ801" s="13" t="s">
        <v>148</v>
      </c>
      <c r="AK801" s="23" t="s">
        <v>2419</v>
      </c>
      <c r="AL801" s="13" t="s">
        <v>528</v>
      </c>
      <c r="AM801" s="18" t="s">
        <v>151</v>
      </c>
    </row>
    <row r="802" ht="14.25" customHeight="1">
      <c r="A802" s="13" t="s">
        <v>2411</v>
      </c>
      <c r="B802" s="14">
        <v>42286.0</v>
      </c>
      <c r="C802" s="15">
        <v>2015.0</v>
      </c>
      <c r="D802" s="15" t="s">
        <v>2027</v>
      </c>
      <c r="E802" s="16">
        <v>10.0</v>
      </c>
      <c r="F802" s="13" t="s">
        <v>140</v>
      </c>
      <c r="G802" s="13" t="s">
        <v>141</v>
      </c>
      <c r="H802" s="13" t="s">
        <v>2412</v>
      </c>
      <c r="I802" s="17" t="s">
        <v>107</v>
      </c>
      <c r="J802" s="13" t="s">
        <v>143</v>
      </c>
      <c r="K802" s="13"/>
      <c r="L802" s="13" t="s">
        <v>167</v>
      </c>
      <c r="M802" s="13" t="s">
        <v>168</v>
      </c>
      <c r="N802" s="13" t="s">
        <v>91</v>
      </c>
      <c r="O802" s="13">
        <v>0.0</v>
      </c>
      <c r="P802" s="18" t="s">
        <v>147</v>
      </c>
      <c r="Q802" s="19">
        <v>1.0</v>
      </c>
      <c r="R802" s="20">
        <v>0.111111111111111</v>
      </c>
      <c r="S802" s="21">
        <v>23.0</v>
      </c>
      <c r="T802" s="21">
        <v>23.0</v>
      </c>
      <c r="U802" s="22">
        <v>122349.0</v>
      </c>
      <c r="V802" s="21">
        <v>3126.6966666666635</v>
      </c>
      <c r="W802" s="13">
        <v>709.0</v>
      </c>
      <c r="X802" s="13">
        <v>1.0</v>
      </c>
      <c r="Y802" s="13">
        <v>10.0</v>
      </c>
      <c r="Z802" s="13">
        <v>10.0</v>
      </c>
      <c r="AA802" s="13">
        <v>1.0</v>
      </c>
      <c r="AB802" s="13">
        <v>1.0</v>
      </c>
      <c r="AC802" s="21">
        <v>0.0</v>
      </c>
      <c r="AD802" s="21">
        <v>0.0</v>
      </c>
      <c r="AE802" s="13">
        <v>0.0</v>
      </c>
      <c r="AF802" s="13">
        <v>0.0</v>
      </c>
      <c r="AG802" s="13">
        <v>0.0</v>
      </c>
      <c r="AH802" s="13" t="b">
        <v>0</v>
      </c>
      <c r="AI802" s="13">
        <v>11.0</v>
      </c>
      <c r="AJ802" s="13" t="s">
        <v>169</v>
      </c>
      <c r="AK802" s="23" t="s">
        <v>2413</v>
      </c>
      <c r="AL802" s="13" t="s">
        <v>528</v>
      </c>
      <c r="AM802" s="18" t="s">
        <v>151</v>
      </c>
    </row>
    <row r="803" ht="14.25" customHeight="1">
      <c r="A803" s="13" t="s">
        <v>2420</v>
      </c>
      <c r="B803" s="14">
        <v>42286.0</v>
      </c>
      <c r="C803" s="15">
        <v>2015.0</v>
      </c>
      <c r="D803" s="15" t="s">
        <v>2027</v>
      </c>
      <c r="E803" s="16">
        <v>10.0</v>
      </c>
      <c r="F803" s="13" t="s">
        <v>140</v>
      </c>
      <c r="G803" s="13" t="s">
        <v>141</v>
      </c>
      <c r="H803" s="13" t="s">
        <v>2421</v>
      </c>
      <c r="I803" s="17" t="s">
        <v>107</v>
      </c>
      <c r="J803" s="13" t="s">
        <v>143</v>
      </c>
      <c r="K803" s="13"/>
      <c r="L803" s="13" t="s">
        <v>144</v>
      </c>
      <c r="M803" s="13" t="s">
        <v>168</v>
      </c>
      <c r="N803" s="13" t="s">
        <v>91</v>
      </c>
      <c r="O803" s="13">
        <v>0.0</v>
      </c>
      <c r="P803" s="18" t="s">
        <v>147</v>
      </c>
      <c r="Q803" s="19">
        <v>1.0</v>
      </c>
      <c r="R803" s="20">
        <v>0.0571428571428571</v>
      </c>
      <c r="S803" s="21">
        <v>15.0</v>
      </c>
      <c r="T803" s="21">
        <v>15.0</v>
      </c>
      <c r="U803" s="22">
        <v>245560.0</v>
      </c>
      <c r="V803" s="21">
        <v>2104.7999999999984</v>
      </c>
      <c r="W803" s="13">
        <v>1423.0</v>
      </c>
      <c r="X803" s="13">
        <v>1.0</v>
      </c>
      <c r="Y803" s="13">
        <v>1.0</v>
      </c>
      <c r="Z803" s="13">
        <v>10.0</v>
      </c>
      <c r="AA803" s="13">
        <v>2.0</v>
      </c>
      <c r="AB803" s="13">
        <v>1.0</v>
      </c>
      <c r="AC803" s="21">
        <v>0.0</v>
      </c>
      <c r="AD803" s="21">
        <v>0.0</v>
      </c>
      <c r="AE803" s="13">
        <v>0.0</v>
      </c>
      <c r="AF803" s="13">
        <v>0.0</v>
      </c>
      <c r="AG803" s="13">
        <v>0.0</v>
      </c>
      <c r="AH803" s="13" t="b">
        <v>0</v>
      </c>
      <c r="AI803" s="13">
        <v>14.0</v>
      </c>
      <c r="AJ803" s="13" t="s">
        <v>470</v>
      </c>
      <c r="AK803" s="23" t="s">
        <v>2422</v>
      </c>
      <c r="AL803" s="13" t="s">
        <v>528</v>
      </c>
      <c r="AM803" s="18" t="s">
        <v>151</v>
      </c>
    </row>
    <row r="804" ht="14.25" customHeight="1">
      <c r="A804" s="13" t="s">
        <v>2414</v>
      </c>
      <c r="B804" s="14">
        <v>42286.0</v>
      </c>
      <c r="C804" s="15">
        <v>2015.0</v>
      </c>
      <c r="D804" s="15" t="s">
        <v>2027</v>
      </c>
      <c r="E804" s="16">
        <v>10.0</v>
      </c>
      <c r="F804" s="13" t="s">
        <v>140</v>
      </c>
      <c r="G804" s="13" t="s">
        <v>141</v>
      </c>
      <c r="H804" s="13" t="s">
        <v>2415</v>
      </c>
      <c r="I804" s="17" t="s">
        <v>107</v>
      </c>
      <c r="J804" s="13" t="s">
        <v>143</v>
      </c>
      <c r="K804" s="13"/>
      <c r="L804" s="13" t="s">
        <v>167</v>
      </c>
      <c r="M804" s="13" t="s">
        <v>168</v>
      </c>
      <c r="N804" s="13" t="s">
        <v>91</v>
      </c>
      <c r="O804" s="13">
        <v>0.0</v>
      </c>
      <c r="P804" s="18" t="s">
        <v>147</v>
      </c>
      <c r="Q804" s="19">
        <v>1.0</v>
      </c>
      <c r="R804" s="20">
        <v>0.0625</v>
      </c>
      <c r="S804" s="21">
        <v>25.0</v>
      </c>
      <c r="T804" s="21">
        <v>25.0</v>
      </c>
      <c r="U804" s="22">
        <v>240555.91</v>
      </c>
      <c r="V804" s="21">
        <v>3758.68609375</v>
      </c>
      <c r="W804" s="13">
        <v>1394.0</v>
      </c>
      <c r="X804" s="13">
        <v>3.0</v>
      </c>
      <c r="Y804" s="13">
        <v>10.0</v>
      </c>
      <c r="Z804" s="13">
        <v>10.0</v>
      </c>
      <c r="AA804" s="13">
        <v>1.0</v>
      </c>
      <c r="AB804" s="13">
        <v>1.0</v>
      </c>
      <c r="AC804" s="21">
        <v>0.0</v>
      </c>
      <c r="AD804" s="21">
        <v>0.0</v>
      </c>
      <c r="AE804" s="13">
        <v>0.0</v>
      </c>
      <c r="AF804" s="13">
        <v>0.0</v>
      </c>
      <c r="AG804" s="13">
        <v>0.0</v>
      </c>
      <c r="AH804" s="13" t="b">
        <v>0</v>
      </c>
      <c r="AI804" s="13">
        <v>8.0</v>
      </c>
      <c r="AJ804" s="13" t="s">
        <v>390</v>
      </c>
      <c r="AK804" s="23" t="s">
        <v>2416</v>
      </c>
      <c r="AL804" s="13" t="s">
        <v>528</v>
      </c>
      <c r="AM804" s="18" t="s">
        <v>151</v>
      </c>
    </row>
    <row r="805" ht="14.25" customHeight="1">
      <c r="A805" s="13" t="s">
        <v>2423</v>
      </c>
      <c r="B805" s="14">
        <v>42286.0</v>
      </c>
      <c r="C805" s="15">
        <v>2015.0</v>
      </c>
      <c r="D805" s="15" t="s">
        <v>2027</v>
      </c>
      <c r="E805" s="16">
        <v>10.0</v>
      </c>
      <c r="F805" s="13" t="s">
        <v>185</v>
      </c>
      <c r="G805" s="13" t="s">
        <v>186</v>
      </c>
      <c r="H805" s="13" t="s">
        <v>2424</v>
      </c>
      <c r="I805" s="17" t="s">
        <v>107</v>
      </c>
      <c r="J805" s="13" t="s">
        <v>416</v>
      </c>
      <c r="K805" s="13" t="s">
        <v>2043</v>
      </c>
      <c r="L805" s="13" t="s">
        <v>174</v>
      </c>
      <c r="M805" s="13" t="s">
        <v>145</v>
      </c>
      <c r="N805" s="13" t="s">
        <v>229</v>
      </c>
      <c r="O805" s="13">
        <v>0.0</v>
      </c>
      <c r="P805" s="18" t="s">
        <v>285</v>
      </c>
      <c r="Q805" s="19">
        <v>-1.0</v>
      </c>
      <c r="R805" s="20">
        <v>0.111111111111111</v>
      </c>
      <c r="S805" s="21">
        <v>23.0</v>
      </c>
      <c r="T805" s="21">
        <v>-23.0</v>
      </c>
      <c r="U805" s="22">
        <v>24500.0</v>
      </c>
      <c r="V805" s="21">
        <v>-626.1111111111105</v>
      </c>
      <c r="W805" s="13">
        <v>0.0</v>
      </c>
      <c r="X805" s="13">
        <v>5.0</v>
      </c>
      <c r="Y805" s="13">
        <v>10.0</v>
      </c>
      <c r="Z805" s="13">
        <v>6.0</v>
      </c>
      <c r="AA805" s="13">
        <v>1.0</v>
      </c>
      <c r="AB805" s="13">
        <v>1.0</v>
      </c>
      <c r="AC805" s="21">
        <v>0.0</v>
      </c>
      <c r="AD805" s="21">
        <v>0.0</v>
      </c>
      <c r="AE805" s="13">
        <v>0.0</v>
      </c>
      <c r="AF805" s="13">
        <v>0.0</v>
      </c>
      <c r="AG805" s="13">
        <v>0.0</v>
      </c>
      <c r="AH805" s="13" t="b">
        <v>0</v>
      </c>
      <c r="AI805" s="13">
        <v>6.0</v>
      </c>
      <c r="AJ805" s="13" t="s">
        <v>286</v>
      </c>
      <c r="AK805" s="23" t="s">
        <v>2425</v>
      </c>
      <c r="AL805" s="13" t="s">
        <v>528</v>
      </c>
      <c r="AM805" s="18" t="s">
        <v>151</v>
      </c>
    </row>
    <row r="806" ht="14.25" customHeight="1">
      <c r="A806" s="13" t="s">
        <v>2426</v>
      </c>
      <c r="B806" s="14">
        <v>42286.0</v>
      </c>
      <c r="C806" s="15">
        <v>2015.0</v>
      </c>
      <c r="D806" s="15" t="s">
        <v>2027</v>
      </c>
      <c r="E806" s="16">
        <v>10.0</v>
      </c>
      <c r="F806" s="13" t="s">
        <v>185</v>
      </c>
      <c r="G806" s="13" t="s">
        <v>186</v>
      </c>
      <c r="H806" s="13" t="s">
        <v>2427</v>
      </c>
      <c r="I806" s="17" t="s">
        <v>107</v>
      </c>
      <c r="J806" s="13" t="s">
        <v>379</v>
      </c>
      <c r="K806" s="13" t="s">
        <v>379</v>
      </c>
      <c r="L806" s="13" t="s">
        <v>174</v>
      </c>
      <c r="M806" s="13" t="s">
        <v>168</v>
      </c>
      <c r="N806" s="13" t="s">
        <v>2</v>
      </c>
      <c r="O806" s="13">
        <v>0.0</v>
      </c>
      <c r="P806" s="18" t="s">
        <v>147</v>
      </c>
      <c r="Q806" s="19">
        <v>3.0</v>
      </c>
      <c r="R806" s="20">
        <v>0.0714285714285714</v>
      </c>
      <c r="S806" s="21">
        <v>35.0</v>
      </c>
      <c r="T806" s="21">
        <v>105.0</v>
      </c>
      <c r="U806" s="22">
        <v>87949.09</v>
      </c>
      <c r="V806" s="21">
        <v>6596.181749999998</v>
      </c>
      <c r="W806" s="13">
        <v>439.0</v>
      </c>
      <c r="X806" s="13">
        <v>9.0</v>
      </c>
      <c r="Y806" s="13">
        <v>8.0</v>
      </c>
      <c r="Z806" s="13">
        <v>6.0</v>
      </c>
      <c r="AA806" s="13">
        <v>1.0</v>
      </c>
      <c r="AB806" s="13">
        <v>1.0</v>
      </c>
      <c r="AC806" s="21">
        <v>0.0</v>
      </c>
      <c r="AD806" s="21">
        <v>10.0</v>
      </c>
      <c r="AE806" s="13">
        <v>0.0</v>
      </c>
      <c r="AF806" s="13">
        <v>1.0</v>
      </c>
      <c r="AG806" s="13">
        <v>0.0</v>
      </c>
      <c r="AH806" s="13" t="b">
        <v>0</v>
      </c>
      <c r="AI806" s="13">
        <v>2.0</v>
      </c>
      <c r="AJ806" s="13" t="s">
        <v>437</v>
      </c>
      <c r="AK806" s="23" t="s">
        <v>2428</v>
      </c>
      <c r="AL806" s="13" t="s">
        <v>528</v>
      </c>
      <c r="AM806" s="18" t="s">
        <v>151</v>
      </c>
    </row>
    <row r="807" ht="14.25" customHeight="1">
      <c r="A807" s="13" t="s">
        <v>2414</v>
      </c>
      <c r="B807" s="14">
        <v>42286.0</v>
      </c>
      <c r="C807" s="15">
        <v>2015.0</v>
      </c>
      <c r="D807" s="15" t="s">
        <v>2027</v>
      </c>
      <c r="E807" s="16">
        <v>10.0</v>
      </c>
      <c r="F807" s="13" t="s">
        <v>185</v>
      </c>
      <c r="G807" s="13" t="s">
        <v>186</v>
      </c>
      <c r="H807" s="13" t="s">
        <v>2415</v>
      </c>
      <c r="I807" s="17" t="s">
        <v>107</v>
      </c>
      <c r="J807" s="13" t="s">
        <v>143</v>
      </c>
      <c r="K807" s="13"/>
      <c r="L807" s="13" t="s">
        <v>167</v>
      </c>
      <c r="M807" s="13" t="s">
        <v>168</v>
      </c>
      <c r="N807" s="13" t="s">
        <v>91</v>
      </c>
      <c r="O807" s="13">
        <v>0.0</v>
      </c>
      <c r="P807" s="18" t="s">
        <v>147</v>
      </c>
      <c r="Q807" s="19">
        <v>1.0</v>
      </c>
      <c r="R807" s="20">
        <v>0.0625</v>
      </c>
      <c r="S807" s="21">
        <v>25.0</v>
      </c>
      <c r="T807" s="21">
        <v>25.0</v>
      </c>
      <c r="U807" s="22">
        <v>240555.91</v>
      </c>
      <c r="V807" s="21">
        <v>3758.68609375</v>
      </c>
      <c r="W807" s="13">
        <v>1394.0</v>
      </c>
      <c r="X807" s="13">
        <v>3.0</v>
      </c>
      <c r="Y807" s="13">
        <v>10.0</v>
      </c>
      <c r="Z807" s="13">
        <v>10.0</v>
      </c>
      <c r="AA807" s="13">
        <v>1.0</v>
      </c>
      <c r="AB807" s="13">
        <v>1.0</v>
      </c>
      <c r="AC807" s="21">
        <v>0.0</v>
      </c>
      <c r="AD807" s="21">
        <v>0.0</v>
      </c>
      <c r="AE807" s="13">
        <v>0.0</v>
      </c>
      <c r="AF807" s="13">
        <v>0.0</v>
      </c>
      <c r="AG807" s="13">
        <v>0.0</v>
      </c>
      <c r="AH807" s="13" t="b">
        <v>0</v>
      </c>
      <c r="AI807" s="13">
        <v>8.0</v>
      </c>
      <c r="AJ807" s="13" t="s">
        <v>390</v>
      </c>
      <c r="AK807" s="23" t="s">
        <v>2416</v>
      </c>
      <c r="AL807" s="13" t="s">
        <v>528</v>
      </c>
      <c r="AM807" s="18" t="s">
        <v>151</v>
      </c>
    </row>
    <row r="808" ht="14.25" customHeight="1">
      <c r="A808" s="13" t="s">
        <v>2429</v>
      </c>
      <c r="B808" s="14">
        <v>42286.0</v>
      </c>
      <c r="C808" s="15">
        <v>2015.0</v>
      </c>
      <c r="D808" s="15" t="s">
        <v>2027</v>
      </c>
      <c r="E808" s="16">
        <v>10.0</v>
      </c>
      <c r="F808" s="13" t="s">
        <v>185</v>
      </c>
      <c r="G808" s="13" t="s">
        <v>186</v>
      </c>
      <c r="H808" s="13" t="s">
        <v>2430</v>
      </c>
      <c r="I808" s="17" t="s">
        <v>107</v>
      </c>
      <c r="J808" s="13" t="s">
        <v>198</v>
      </c>
      <c r="K808" s="13" t="s">
        <v>2431</v>
      </c>
      <c r="L808" s="13" t="s">
        <v>161</v>
      </c>
      <c r="M808" s="13" t="s">
        <v>145</v>
      </c>
      <c r="N808" s="13" t="s">
        <v>45</v>
      </c>
      <c r="O808" s="13">
        <v>0.0</v>
      </c>
      <c r="P808" s="18" t="s">
        <v>147</v>
      </c>
      <c r="Q808" s="19">
        <v>3.0</v>
      </c>
      <c r="R808" s="20">
        <v>0.75</v>
      </c>
      <c r="S808" s="21">
        <v>71.0</v>
      </c>
      <c r="T808" s="21">
        <v>213.0</v>
      </c>
      <c r="U808" s="22">
        <v>16800.0</v>
      </c>
      <c r="V808" s="21">
        <v>26838.0</v>
      </c>
      <c r="W808" s="13">
        <v>0.0</v>
      </c>
      <c r="X808" s="13">
        <v>6.0</v>
      </c>
      <c r="Y808" s="13">
        <v>10.0</v>
      </c>
      <c r="Z808" s="13">
        <v>6.0</v>
      </c>
      <c r="AA808" s="13">
        <v>9.0</v>
      </c>
      <c r="AB808" s="13">
        <v>10.0</v>
      </c>
      <c r="AC808" s="21">
        <v>0.0</v>
      </c>
      <c r="AD808" s="21">
        <v>30.0</v>
      </c>
      <c r="AE808" s="13">
        <v>0.0</v>
      </c>
      <c r="AF808" s="13">
        <v>4.0</v>
      </c>
      <c r="AG808" s="13">
        <v>0.0</v>
      </c>
      <c r="AH808" s="13" t="b">
        <v>0</v>
      </c>
      <c r="AI808" s="13">
        <v>5.0</v>
      </c>
      <c r="AJ808" s="13" t="s">
        <v>194</v>
      </c>
      <c r="AK808" s="23" t="s">
        <v>2432</v>
      </c>
      <c r="AL808" s="13" t="s">
        <v>528</v>
      </c>
      <c r="AM808" s="18" t="s">
        <v>151</v>
      </c>
    </row>
    <row r="809" ht="14.25" customHeight="1">
      <c r="A809" s="13" t="s">
        <v>2433</v>
      </c>
      <c r="B809" s="14">
        <v>42286.0</v>
      </c>
      <c r="C809" s="15">
        <v>2015.0</v>
      </c>
      <c r="D809" s="15" t="s">
        <v>2027</v>
      </c>
      <c r="E809" s="16">
        <v>10.0</v>
      </c>
      <c r="F809" s="13" t="s">
        <v>203</v>
      </c>
      <c r="G809" s="13" t="s">
        <v>204</v>
      </c>
      <c r="H809" s="13" t="s">
        <v>2434</v>
      </c>
      <c r="I809" s="17" t="s">
        <v>107</v>
      </c>
      <c r="J809" s="13" t="s">
        <v>143</v>
      </c>
      <c r="K809" s="13" t="s">
        <v>2435</v>
      </c>
      <c r="L809" s="13" t="s">
        <v>167</v>
      </c>
      <c r="M809" s="13" t="s">
        <v>193</v>
      </c>
      <c r="N809" s="13" t="s">
        <v>570</v>
      </c>
      <c r="O809" s="13" t="s">
        <v>2436</v>
      </c>
      <c r="P809" s="18" t="s">
        <v>147</v>
      </c>
      <c r="Q809" s="19">
        <v>3.0</v>
      </c>
      <c r="R809" s="20">
        <v>0.23076923076923078</v>
      </c>
      <c r="S809" s="21">
        <v>34.0</v>
      </c>
      <c r="T809" s="21">
        <v>102.0</v>
      </c>
      <c r="U809" s="22">
        <v>145597.0</v>
      </c>
      <c r="V809" s="21">
        <v>34271.29384615385</v>
      </c>
      <c r="W809" s="13">
        <v>279.0</v>
      </c>
      <c r="X809" s="13">
        <v>1.0</v>
      </c>
      <c r="Y809" s="13">
        <v>10.0</v>
      </c>
      <c r="Z809" s="13">
        <v>10.0</v>
      </c>
      <c r="AA809" s="13">
        <v>3.0</v>
      </c>
      <c r="AB809" s="13">
        <v>10.0</v>
      </c>
      <c r="AC809" s="21">
        <v>0.0</v>
      </c>
      <c r="AD809" s="21">
        <v>0.0</v>
      </c>
      <c r="AE809" s="13">
        <v>0.0</v>
      </c>
      <c r="AF809" s="13">
        <v>0.0</v>
      </c>
      <c r="AG809" s="13">
        <v>0.0</v>
      </c>
      <c r="AH809" s="13" t="b">
        <v>0</v>
      </c>
      <c r="AI809" s="13">
        <v>35.0</v>
      </c>
      <c r="AJ809" s="13" t="s">
        <v>390</v>
      </c>
      <c r="AK809" s="23" t="s">
        <v>2437</v>
      </c>
      <c r="AL809" s="13" t="s">
        <v>528</v>
      </c>
      <c r="AM809" s="18" t="s">
        <v>151</v>
      </c>
    </row>
    <row r="810" ht="14.25" customHeight="1">
      <c r="A810" s="13" t="s">
        <v>2438</v>
      </c>
      <c r="B810" s="14">
        <v>42286.0</v>
      </c>
      <c r="C810" s="15">
        <v>2015.0</v>
      </c>
      <c r="D810" s="15" t="s">
        <v>2027</v>
      </c>
      <c r="E810" s="16">
        <v>10.0</v>
      </c>
      <c r="F810" s="13" t="s">
        <v>153</v>
      </c>
      <c r="G810" s="13" t="s">
        <v>154</v>
      </c>
      <c r="H810" s="13" t="s">
        <v>2439</v>
      </c>
      <c r="I810" s="17" t="s">
        <v>107</v>
      </c>
      <c r="J810" s="13" t="s">
        <v>143</v>
      </c>
      <c r="K810" s="13"/>
      <c r="L810" s="13" t="s">
        <v>167</v>
      </c>
      <c r="M810" s="13" t="s">
        <v>193</v>
      </c>
      <c r="N810" s="13" t="s">
        <v>268</v>
      </c>
      <c r="O810" s="13" t="s">
        <v>1384</v>
      </c>
      <c r="P810" s="18" t="s">
        <v>147</v>
      </c>
      <c r="Q810" s="19">
        <v>1.0</v>
      </c>
      <c r="R810" s="20">
        <v>1.0</v>
      </c>
      <c r="S810" s="21">
        <v>23.0</v>
      </c>
      <c r="T810" s="21">
        <v>23.0</v>
      </c>
      <c r="U810" s="22">
        <v>107084.1</v>
      </c>
      <c r="V810" s="21">
        <v>24629.343</v>
      </c>
      <c r="W810" s="13">
        <v>304.0</v>
      </c>
      <c r="X810" s="13">
        <v>1.0</v>
      </c>
      <c r="Y810" s="13">
        <v>10.0</v>
      </c>
      <c r="Z810" s="13">
        <v>10.0</v>
      </c>
      <c r="AA810" s="13">
        <v>1.0</v>
      </c>
      <c r="AB810" s="13">
        <v>1.0</v>
      </c>
      <c r="AC810" s="21">
        <v>0.0</v>
      </c>
      <c r="AD810" s="21">
        <v>0.0</v>
      </c>
      <c r="AE810" s="13">
        <v>0.0</v>
      </c>
      <c r="AF810" s="13">
        <v>0.0</v>
      </c>
      <c r="AG810" s="13">
        <v>0.0</v>
      </c>
      <c r="AH810" s="13" t="b">
        <v>0</v>
      </c>
      <c r="AI810" s="13">
        <v>55.0</v>
      </c>
      <c r="AJ810" s="13" t="s">
        <v>169</v>
      </c>
      <c r="AK810" s="23" t="s">
        <v>2440</v>
      </c>
      <c r="AL810" s="13" t="s">
        <v>528</v>
      </c>
      <c r="AM810" s="18" t="s">
        <v>151</v>
      </c>
    </row>
    <row r="811" ht="14.25" customHeight="1">
      <c r="A811" s="13" t="s">
        <v>2441</v>
      </c>
      <c r="B811" s="14">
        <v>42286.0</v>
      </c>
      <c r="C811" s="15">
        <v>2015.0</v>
      </c>
      <c r="D811" s="15" t="s">
        <v>2027</v>
      </c>
      <c r="E811" s="16">
        <v>10.0</v>
      </c>
      <c r="F811" s="13" t="s">
        <v>153</v>
      </c>
      <c r="G811" s="13" t="s">
        <v>154</v>
      </c>
      <c r="H811" s="13" t="s">
        <v>2442</v>
      </c>
      <c r="I811" s="17" t="s">
        <v>107</v>
      </c>
      <c r="J811" s="13" t="s">
        <v>143</v>
      </c>
      <c r="K811" s="13" t="s">
        <v>2443</v>
      </c>
      <c r="L811" s="13" t="s">
        <v>144</v>
      </c>
      <c r="M811" s="13" t="s">
        <v>193</v>
      </c>
      <c r="N811" s="13" t="s">
        <v>268</v>
      </c>
      <c r="O811" s="13" t="s">
        <v>1384</v>
      </c>
      <c r="P811" s="18" t="s">
        <v>147</v>
      </c>
      <c r="Q811" s="19">
        <v>1.0</v>
      </c>
      <c r="R811" s="20">
        <v>0.333333333333333</v>
      </c>
      <c r="S811" s="21">
        <v>27.0</v>
      </c>
      <c r="T811" s="21">
        <v>27.0</v>
      </c>
      <c r="U811" s="22">
        <v>213816.0</v>
      </c>
      <c r="V811" s="21">
        <v>19243.43999999998</v>
      </c>
      <c r="W811" s="13">
        <v>607.0</v>
      </c>
      <c r="X811" s="13">
        <v>1.0</v>
      </c>
      <c r="Y811" s="13">
        <v>10.0</v>
      </c>
      <c r="Z811" s="13">
        <v>10.0</v>
      </c>
      <c r="AA811" s="13">
        <v>5.0</v>
      </c>
      <c r="AB811" s="13">
        <v>1.0</v>
      </c>
      <c r="AC811" s="21">
        <v>0.0</v>
      </c>
      <c r="AD811" s="21">
        <v>0.0</v>
      </c>
      <c r="AE811" s="13">
        <v>0.0</v>
      </c>
      <c r="AF811" s="13">
        <v>0.0</v>
      </c>
      <c r="AG811" s="13">
        <v>0.0</v>
      </c>
      <c r="AH811" s="13" t="b">
        <v>0</v>
      </c>
      <c r="AI811" s="13">
        <v>64.0</v>
      </c>
      <c r="AJ811" s="13" t="s">
        <v>169</v>
      </c>
      <c r="AK811" s="23" t="s">
        <v>2444</v>
      </c>
      <c r="AL811" s="13" t="s">
        <v>528</v>
      </c>
      <c r="AM811" s="18" t="s">
        <v>151</v>
      </c>
    </row>
    <row r="812" ht="14.25" customHeight="1">
      <c r="A812" s="13" t="s">
        <v>2441</v>
      </c>
      <c r="B812" s="14">
        <v>42286.0</v>
      </c>
      <c r="C812" s="15">
        <v>2015.0</v>
      </c>
      <c r="D812" s="15" t="s">
        <v>2027</v>
      </c>
      <c r="E812" s="16">
        <v>10.0</v>
      </c>
      <c r="F812" s="13" t="s">
        <v>140</v>
      </c>
      <c r="G812" s="13" t="s">
        <v>141</v>
      </c>
      <c r="H812" s="13" t="s">
        <v>2442</v>
      </c>
      <c r="I812" s="17" t="s">
        <v>107</v>
      </c>
      <c r="J812" s="13" t="s">
        <v>143</v>
      </c>
      <c r="K812" s="13" t="s">
        <v>2443</v>
      </c>
      <c r="L812" s="13" t="s">
        <v>144</v>
      </c>
      <c r="M812" s="13" t="s">
        <v>193</v>
      </c>
      <c r="N812" s="13" t="s">
        <v>268</v>
      </c>
      <c r="O812" s="13" t="s">
        <v>1384</v>
      </c>
      <c r="P812" s="18" t="s">
        <v>147</v>
      </c>
      <c r="Q812" s="19">
        <v>1.0</v>
      </c>
      <c r="R812" s="20">
        <v>0.2</v>
      </c>
      <c r="S812" s="21">
        <v>25.0</v>
      </c>
      <c r="T812" s="21">
        <v>25.0</v>
      </c>
      <c r="U812" s="22">
        <v>213816.0</v>
      </c>
      <c r="V812" s="21">
        <v>10690.800000000001</v>
      </c>
      <c r="W812" s="13">
        <v>607.0</v>
      </c>
      <c r="X812" s="13">
        <v>1.0</v>
      </c>
      <c r="Y812" s="13">
        <v>10.0</v>
      </c>
      <c r="Z812" s="13">
        <v>10.0</v>
      </c>
      <c r="AA812" s="13">
        <v>3.0</v>
      </c>
      <c r="AB812" s="13">
        <v>1.0</v>
      </c>
      <c r="AC812" s="21">
        <v>0.0</v>
      </c>
      <c r="AD812" s="21">
        <v>0.0</v>
      </c>
      <c r="AE812" s="13">
        <v>0.0</v>
      </c>
      <c r="AF812" s="13">
        <v>0.0</v>
      </c>
      <c r="AG812" s="13">
        <v>0.0</v>
      </c>
      <c r="AH812" s="13" t="b">
        <v>0</v>
      </c>
      <c r="AI812" s="13">
        <v>64.0</v>
      </c>
      <c r="AJ812" s="13" t="s">
        <v>169</v>
      </c>
      <c r="AK812" s="23" t="s">
        <v>2444</v>
      </c>
      <c r="AL812" s="13" t="s">
        <v>528</v>
      </c>
      <c r="AM812" s="18" t="s">
        <v>151</v>
      </c>
    </row>
    <row r="813" ht="14.25" customHeight="1">
      <c r="A813" s="13" t="s">
        <v>2445</v>
      </c>
      <c r="B813" s="14">
        <v>42286.0</v>
      </c>
      <c r="C813" s="15">
        <v>2015.0</v>
      </c>
      <c r="D813" s="15" t="s">
        <v>2027</v>
      </c>
      <c r="E813" s="16">
        <v>10.0</v>
      </c>
      <c r="F813" s="13" t="s">
        <v>185</v>
      </c>
      <c r="G813" s="13" t="s">
        <v>186</v>
      </c>
      <c r="H813" s="13" t="s">
        <v>2446</v>
      </c>
      <c r="I813" s="17" t="s">
        <v>107</v>
      </c>
      <c r="J813" s="13" t="s">
        <v>379</v>
      </c>
      <c r="K813" s="13" t="s">
        <v>2377</v>
      </c>
      <c r="L813" s="13" t="s">
        <v>174</v>
      </c>
      <c r="M813" s="13" t="s">
        <v>168</v>
      </c>
      <c r="N813" s="13" t="s">
        <v>40</v>
      </c>
      <c r="O813" s="13" t="s">
        <v>2378</v>
      </c>
      <c r="P813" s="18" t="s">
        <v>147</v>
      </c>
      <c r="Q813" s="19">
        <v>3.0</v>
      </c>
      <c r="R813" s="20">
        <v>0.125</v>
      </c>
      <c r="S813" s="21">
        <v>41.0</v>
      </c>
      <c r="T813" s="21">
        <v>123.0</v>
      </c>
      <c r="U813" s="22">
        <v>47396.0</v>
      </c>
      <c r="V813" s="21">
        <v>7287.135</v>
      </c>
      <c r="W813" s="13">
        <v>235.0</v>
      </c>
      <c r="X813" s="13">
        <v>10.0</v>
      </c>
      <c r="Y813" s="13">
        <v>9.0</v>
      </c>
      <c r="Z813" s="13">
        <v>10.0</v>
      </c>
      <c r="AA813" s="13">
        <v>1.0</v>
      </c>
      <c r="AB813" s="13">
        <v>1.0</v>
      </c>
      <c r="AC813" s="21">
        <v>0.0</v>
      </c>
      <c r="AD813" s="21">
        <v>10.0</v>
      </c>
      <c r="AE813" s="13">
        <v>0.0</v>
      </c>
      <c r="AF813" s="13">
        <v>1.0</v>
      </c>
      <c r="AG813" s="13">
        <v>0.0</v>
      </c>
      <c r="AH813" s="13" t="b">
        <v>0</v>
      </c>
      <c r="AI813" s="13">
        <v>1.0</v>
      </c>
      <c r="AJ813" s="13" t="s">
        <v>2447</v>
      </c>
      <c r="AK813" s="23" t="s">
        <v>2448</v>
      </c>
      <c r="AL813" s="13" t="s">
        <v>528</v>
      </c>
      <c r="AM813" s="18" t="s">
        <v>151</v>
      </c>
    </row>
    <row r="814" ht="14.25" customHeight="1">
      <c r="A814" s="13" t="s">
        <v>2449</v>
      </c>
      <c r="B814" s="14">
        <v>42286.0</v>
      </c>
      <c r="C814" s="15">
        <v>2015.0</v>
      </c>
      <c r="D814" s="15" t="s">
        <v>2027</v>
      </c>
      <c r="E814" s="16">
        <v>10.0</v>
      </c>
      <c r="F814" s="13" t="s">
        <v>185</v>
      </c>
      <c r="G814" s="13" t="s">
        <v>186</v>
      </c>
      <c r="H814" s="13" t="s">
        <v>2450</v>
      </c>
      <c r="I814" s="17" t="s">
        <v>107</v>
      </c>
      <c r="J814" s="13" t="s">
        <v>379</v>
      </c>
      <c r="K814" s="13" t="s">
        <v>379</v>
      </c>
      <c r="L814" s="13" t="s">
        <v>174</v>
      </c>
      <c r="M814" s="13" t="s">
        <v>168</v>
      </c>
      <c r="N814" s="13" t="s">
        <v>38</v>
      </c>
      <c r="O814" s="13" t="s">
        <v>2387</v>
      </c>
      <c r="P814" s="18" t="s">
        <v>147</v>
      </c>
      <c r="Q814" s="19">
        <v>3.0</v>
      </c>
      <c r="R814" s="20">
        <v>0.0833333333333333</v>
      </c>
      <c r="S814" s="21">
        <v>29.0</v>
      </c>
      <c r="T814" s="21">
        <v>87.0</v>
      </c>
      <c r="U814" s="22">
        <v>16947.0</v>
      </c>
      <c r="V814" s="21">
        <v>1228.6574999999996</v>
      </c>
      <c r="W814" s="13">
        <v>245.0</v>
      </c>
      <c r="X814" s="13">
        <v>8.0</v>
      </c>
      <c r="Y814" s="13">
        <v>9.0</v>
      </c>
      <c r="Z814" s="13">
        <v>0.0</v>
      </c>
      <c r="AA814" s="13">
        <v>1.0</v>
      </c>
      <c r="AB814" s="13">
        <v>1.0</v>
      </c>
      <c r="AC814" s="21">
        <v>0.0</v>
      </c>
      <c r="AD814" s="21">
        <v>10.0</v>
      </c>
      <c r="AE814" s="13">
        <v>0.0</v>
      </c>
      <c r="AF814" s="13">
        <v>1.0</v>
      </c>
      <c r="AG814" s="13">
        <v>0.0</v>
      </c>
      <c r="AH814" s="13" t="b">
        <v>0</v>
      </c>
      <c r="AI814" s="13">
        <v>3.0</v>
      </c>
      <c r="AJ814" s="13" t="s">
        <v>176</v>
      </c>
      <c r="AK814" s="23" t="s">
        <v>2451</v>
      </c>
      <c r="AL814" s="13" t="s">
        <v>528</v>
      </c>
      <c r="AM814" s="18" t="s">
        <v>151</v>
      </c>
    </row>
    <row r="815" ht="14.25" customHeight="1">
      <c r="A815" s="13" t="s">
        <v>2452</v>
      </c>
      <c r="B815" s="14">
        <v>42286.0</v>
      </c>
      <c r="C815" s="15">
        <v>2015.0</v>
      </c>
      <c r="D815" s="15" t="s">
        <v>2027</v>
      </c>
      <c r="E815" s="16">
        <v>10.0</v>
      </c>
      <c r="F815" s="13" t="s">
        <v>153</v>
      </c>
      <c r="G815" s="13" t="s">
        <v>154</v>
      </c>
      <c r="H815" s="13" t="s">
        <v>2453</v>
      </c>
      <c r="I815" s="17" t="s">
        <v>107</v>
      </c>
      <c r="J815" s="13" t="s">
        <v>143</v>
      </c>
      <c r="K815" s="13" t="s">
        <v>2454</v>
      </c>
      <c r="L815" s="13" t="s">
        <v>167</v>
      </c>
      <c r="M815" s="13" t="s">
        <v>193</v>
      </c>
      <c r="N815" s="13" t="s">
        <v>268</v>
      </c>
      <c r="O815" s="13" t="s">
        <v>1677</v>
      </c>
      <c r="P815" s="18" t="s">
        <v>147</v>
      </c>
      <c r="Q815" s="19">
        <v>1.0</v>
      </c>
      <c r="R815" s="20">
        <v>0.6</v>
      </c>
      <c r="S815" s="21">
        <v>26.0</v>
      </c>
      <c r="T815" s="21">
        <v>26.0</v>
      </c>
      <c r="U815" s="22">
        <v>104618.0</v>
      </c>
      <c r="V815" s="21">
        <v>16320.408</v>
      </c>
      <c r="W815" s="13">
        <v>297.0</v>
      </c>
      <c r="X815" s="13">
        <v>1.0</v>
      </c>
      <c r="Y815" s="13">
        <v>8.0</v>
      </c>
      <c r="Z815" s="13">
        <v>10.0</v>
      </c>
      <c r="AA815" s="13">
        <v>6.0</v>
      </c>
      <c r="AB815" s="13">
        <v>1.0</v>
      </c>
      <c r="AC815" s="21">
        <v>0.0</v>
      </c>
      <c r="AD815" s="21">
        <v>0.0</v>
      </c>
      <c r="AE815" s="13">
        <v>0.0</v>
      </c>
      <c r="AF815" s="13">
        <v>0.0</v>
      </c>
      <c r="AG815" s="13">
        <v>0.0</v>
      </c>
      <c r="AH815" s="13" t="b">
        <v>0</v>
      </c>
      <c r="AI815" s="13">
        <v>57.0</v>
      </c>
      <c r="AJ815" s="13" t="s">
        <v>437</v>
      </c>
      <c r="AK815" s="23" t="s">
        <v>2455</v>
      </c>
      <c r="AL815" s="13" t="s">
        <v>528</v>
      </c>
      <c r="AM815" s="18" t="s">
        <v>151</v>
      </c>
    </row>
    <row r="816" ht="14.25" customHeight="1">
      <c r="A816" s="13" t="s">
        <v>2452</v>
      </c>
      <c r="B816" s="14">
        <v>42286.0</v>
      </c>
      <c r="C816" s="15">
        <v>2015.0</v>
      </c>
      <c r="D816" s="15" t="s">
        <v>2027</v>
      </c>
      <c r="E816" s="16">
        <v>10.0</v>
      </c>
      <c r="F816" s="13" t="s">
        <v>140</v>
      </c>
      <c r="G816" s="13" t="s">
        <v>141</v>
      </c>
      <c r="H816" s="13" t="s">
        <v>2453</v>
      </c>
      <c r="I816" s="17" t="s">
        <v>107</v>
      </c>
      <c r="J816" s="13" t="s">
        <v>143</v>
      </c>
      <c r="K816" s="13" t="s">
        <v>2454</v>
      </c>
      <c r="L816" s="13" t="s">
        <v>167</v>
      </c>
      <c r="M816" s="13" t="s">
        <v>193</v>
      </c>
      <c r="N816" s="13" t="s">
        <v>268</v>
      </c>
      <c r="O816" s="13" t="s">
        <v>1677</v>
      </c>
      <c r="P816" s="18" t="s">
        <v>147</v>
      </c>
      <c r="Q816" s="19">
        <v>1.0</v>
      </c>
      <c r="R816" s="20">
        <v>0.3</v>
      </c>
      <c r="S816" s="21">
        <v>23.0</v>
      </c>
      <c r="T816" s="21">
        <v>23.0</v>
      </c>
      <c r="U816" s="22">
        <v>104618.0</v>
      </c>
      <c r="V816" s="21">
        <v>7218.642</v>
      </c>
      <c r="W816" s="13">
        <v>297.0</v>
      </c>
      <c r="X816" s="13">
        <v>1.0</v>
      </c>
      <c r="Y816" s="13">
        <v>8.0</v>
      </c>
      <c r="Z816" s="13">
        <v>10.0</v>
      </c>
      <c r="AA816" s="13">
        <v>3.0</v>
      </c>
      <c r="AB816" s="13">
        <v>1.0</v>
      </c>
      <c r="AC816" s="21">
        <v>0.0</v>
      </c>
      <c r="AD816" s="21">
        <v>0.0</v>
      </c>
      <c r="AE816" s="13">
        <v>0.0</v>
      </c>
      <c r="AF816" s="13">
        <v>0.0</v>
      </c>
      <c r="AG816" s="13">
        <v>0.0</v>
      </c>
      <c r="AH816" s="13" t="b">
        <v>0</v>
      </c>
      <c r="AI816" s="13">
        <v>57.0</v>
      </c>
      <c r="AJ816" s="13" t="s">
        <v>437</v>
      </c>
      <c r="AK816" s="23" t="s">
        <v>2455</v>
      </c>
      <c r="AL816" s="13" t="s">
        <v>528</v>
      </c>
      <c r="AM816" s="18" t="s">
        <v>151</v>
      </c>
    </row>
    <row r="817" ht="14.25" customHeight="1">
      <c r="A817" s="13" t="s">
        <v>2456</v>
      </c>
      <c r="B817" s="14">
        <v>42286.0</v>
      </c>
      <c r="C817" s="15">
        <v>2015.0</v>
      </c>
      <c r="D817" s="15" t="s">
        <v>2027</v>
      </c>
      <c r="E817" s="16">
        <v>10.0</v>
      </c>
      <c r="F817" s="13" t="s">
        <v>185</v>
      </c>
      <c r="G817" s="13" t="s">
        <v>186</v>
      </c>
      <c r="H817" s="13" t="s">
        <v>2457</v>
      </c>
      <c r="I817" s="17" t="s">
        <v>107</v>
      </c>
      <c r="J817" s="13" t="s">
        <v>1228</v>
      </c>
      <c r="K817" s="13" t="s">
        <v>2394</v>
      </c>
      <c r="L817" s="13" t="s">
        <v>144</v>
      </c>
      <c r="M817" s="13" t="s">
        <v>168</v>
      </c>
      <c r="N817" s="13" t="s">
        <v>40</v>
      </c>
      <c r="O817" s="13" t="s">
        <v>1737</v>
      </c>
      <c r="P817" s="18" t="s">
        <v>147</v>
      </c>
      <c r="Q817" s="19">
        <v>3.0</v>
      </c>
      <c r="R817" s="20">
        <v>0.5</v>
      </c>
      <c r="S817" s="21">
        <v>58.0</v>
      </c>
      <c r="T817" s="21">
        <v>174.0</v>
      </c>
      <c r="U817" s="22">
        <v>285283.79</v>
      </c>
      <c r="V817" s="21">
        <v>248196.89729999998</v>
      </c>
      <c r="W817" s="13">
        <v>1424.0</v>
      </c>
      <c r="X817" s="13">
        <v>7.0</v>
      </c>
      <c r="Y817" s="13">
        <v>10.0</v>
      </c>
      <c r="Z817" s="13">
        <v>10.0</v>
      </c>
      <c r="AA817" s="13">
        <v>1.0</v>
      </c>
      <c r="AB817" s="13">
        <v>10.0</v>
      </c>
      <c r="AC817" s="21">
        <v>0.0</v>
      </c>
      <c r="AD817" s="21">
        <v>20.0</v>
      </c>
      <c r="AE817" s="13">
        <v>0.0</v>
      </c>
      <c r="AF817" s="13">
        <v>2.0</v>
      </c>
      <c r="AG817" s="13">
        <v>0.0</v>
      </c>
      <c r="AH817" s="13" t="b">
        <v>0</v>
      </c>
      <c r="AI817" s="13">
        <v>4.0</v>
      </c>
      <c r="AJ817" s="13" t="s">
        <v>163</v>
      </c>
      <c r="AK817" s="23" t="s">
        <v>2458</v>
      </c>
      <c r="AL817" s="13" t="s">
        <v>528</v>
      </c>
      <c r="AM817" s="18" t="s">
        <v>151</v>
      </c>
    </row>
    <row r="818" ht="14.25" customHeight="1">
      <c r="A818" s="13" t="s">
        <v>2459</v>
      </c>
      <c r="B818" s="14">
        <v>42286.0</v>
      </c>
      <c r="C818" s="15">
        <v>2015.0</v>
      </c>
      <c r="D818" s="15" t="s">
        <v>2027</v>
      </c>
      <c r="E818" s="16">
        <v>10.0</v>
      </c>
      <c r="F818" s="13" t="s">
        <v>140</v>
      </c>
      <c r="G818" s="13" t="s">
        <v>141</v>
      </c>
      <c r="H818" s="13" t="s">
        <v>2460</v>
      </c>
      <c r="I818" s="17" t="s">
        <v>107</v>
      </c>
      <c r="J818" s="13" t="s">
        <v>143</v>
      </c>
      <c r="K818" s="13" t="s">
        <v>2116</v>
      </c>
      <c r="L818" s="13" t="s">
        <v>144</v>
      </c>
      <c r="M818" s="13" t="s">
        <v>193</v>
      </c>
      <c r="N818" s="13" t="s">
        <v>268</v>
      </c>
      <c r="O818" s="13" t="s">
        <v>2461</v>
      </c>
      <c r="P818" s="18" t="s">
        <v>147</v>
      </c>
      <c r="Q818" s="19">
        <v>1.0</v>
      </c>
      <c r="R818" s="20">
        <v>0.294117647058823</v>
      </c>
      <c r="S818" s="21">
        <v>27.0</v>
      </c>
      <c r="T818" s="21">
        <v>27.0</v>
      </c>
      <c r="U818" s="22">
        <v>622971.43</v>
      </c>
      <c r="V818" s="21">
        <v>49471.26061764698</v>
      </c>
      <c r="W818" s="13">
        <v>1817.0</v>
      </c>
      <c r="X818" s="13">
        <v>1.0</v>
      </c>
      <c r="Y818" s="13">
        <v>10.0</v>
      </c>
      <c r="Z818" s="13">
        <v>10.0</v>
      </c>
      <c r="AA818" s="13">
        <v>5.0</v>
      </c>
      <c r="AB818" s="13">
        <v>1.0</v>
      </c>
      <c r="AC818" s="21">
        <v>0.0</v>
      </c>
      <c r="AD818" s="21">
        <v>0.0</v>
      </c>
      <c r="AE818" s="13">
        <v>0.0</v>
      </c>
      <c r="AF818" s="13">
        <v>0.0</v>
      </c>
      <c r="AG818" s="13">
        <v>0.0</v>
      </c>
      <c r="AH818" s="13" t="b">
        <v>0</v>
      </c>
      <c r="AI818" s="13">
        <v>58.0</v>
      </c>
      <c r="AJ818" s="13" t="s">
        <v>194</v>
      </c>
      <c r="AK818" s="23" t="s">
        <v>2462</v>
      </c>
      <c r="AL818" s="13" t="s">
        <v>528</v>
      </c>
      <c r="AM818" s="18" t="s">
        <v>151</v>
      </c>
    </row>
    <row r="819" ht="14.25" customHeight="1">
      <c r="A819" s="13" t="s">
        <v>2463</v>
      </c>
      <c r="B819" s="14">
        <v>42286.0</v>
      </c>
      <c r="C819" s="15">
        <v>2015.0</v>
      </c>
      <c r="D819" s="15" t="s">
        <v>2027</v>
      </c>
      <c r="E819" s="16">
        <v>10.0</v>
      </c>
      <c r="F819" s="13" t="s">
        <v>185</v>
      </c>
      <c r="G819" s="13" t="s">
        <v>186</v>
      </c>
      <c r="H819" s="13" t="s">
        <v>2464</v>
      </c>
      <c r="I819" s="17" t="s">
        <v>107</v>
      </c>
      <c r="J819" s="13" t="s">
        <v>379</v>
      </c>
      <c r="K819" s="13" t="s">
        <v>2377</v>
      </c>
      <c r="L819" s="13" t="s">
        <v>174</v>
      </c>
      <c r="M819" s="13" t="s">
        <v>168</v>
      </c>
      <c r="N819" s="13" t="s">
        <v>67</v>
      </c>
      <c r="O819" s="13" t="s">
        <v>2465</v>
      </c>
      <c r="P819" s="18" t="s">
        <v>147</v>
      </c>
      <c r="Q819" s="19">
        <v>3.0</v>
      </c>
      <c r="R819" s="20">
        <v>0.1</v>
      </c>
      <c r="S819" s="21">
        <v>30.0</v>
      </c>
      <c r="T819" s="21">
        <v>90.0</v>
      </c>
      <c r="U819" s="22">
        <v>14276.0</v>
      </c>
      <c r="V819" s="21">
        <v>1284.8400000000001</v>
      </c>
      <c r="W819" s="13">
        <v>181.0</v>
      </c>
      <c r="X819" s="13">
        <v>10.0</v>
      </c>
      <c r="Y819" s="13">
        <v>8.0</v>
      </c>
      <c r="Z819" s="13">
        <v>0.0</v>
      </c>
      <c r="AA819" s="13">
        <v>1.0</v>
      </c>
      <c r="AB819" s="13">
        <v>1.0</v>
      </c>
      <c r="AC819" s="21">
        <v>0.0</v>
      </c>
      <c r="AD819" s="21">
        <v>10.0</v>
      </c>
      <c r="AE819" s="13">
        <v>0.0</v>
      </c>
      <c r="AF819" s="13">
        <v>1.0</v>
      </c>
      <c r="AG819" s="13">
        <v>0.0</v>
      </c>
      <c r="AH819" s="13" t="b">
        <v>0</v>
      </c>
      <c r="AI819" s="13">
        <v>1.0</v>
      </c>
      <c r="AJ819" s="13" t="s">
        <v>942</v>
      </c>
      <c r="AK819" s="23" t="s">
        <v>2466</v>
      </c>
      <c r="AL819" s="13" t="s">
        <v>528</v>
      </c>
      <c r="AM819" s="18" t="s">
        <v>151</v>
      </c>
    </row>
    <row r="820" ht="14.25" customHeight="1">
      <c r="A820" s="13" t="s">
        <v>2467</v>
      </c>
      <c r="B820" s="14">
        <v>42287.0</v>
      </c>
      <c r="C820" s="15">
        <v>2015.0</v>
      </c>
      <c r="D820" s="15" t="s">
        <v>2027</v>
      </c>
      <c r="E820" s="16">
        <v>10.0</v>
      </c>
      <c r="F820" s="13" t="s">
        <v>203</v>
      </c>
      <c r="G820" s="13" t="s">
        <v>204</v>
      </c>
      <c r="H820" s="13" t="s">
        <v>2468</v>
      </c>
      <c r="I820" s="17" t="s">
        <v>107</v>
      </c>
      <c r="J820" s="13" t="s">
        <v>251</v>
      </c>
      <c r="K820" s="13" t="s">
        <v>1903</v>
      </c>
      <c r="L820" s="13" t="s">
        <v>161</v>
      </c>
      <c r="M820" s="13" t="s">
        <v>168</v>
      </c>
      <c r="N820" s="13" t="s">
        <v>90</v>
      </c>
      <c r="O820" s="13" t="s">
        <v>5</v>
      </c>
      <c r="P820" s="18" t="s">
        <v>147</v>
      </c>
      <c r="Q820" s="19">
        <v>1.0</v>
      </c>
      <c r="R820" s="20">
        <v>0.0689655172413793</v>
      </c>
      <c r="S820" s="21">
        <v>17.0</v>
      </c>
      <c r="T820" s="21">
        <v>17.0</v>
      </c>
      <c r="U820" s="22">
        <v>17887.69</v>
      </c>
      <c r="V820" s="21">
        <v>209.71774482758616</v>
      </c>
      <c r="W820" s="13">
        <v>302.0</v>
      </c>
      <c r="X820" s="13">
        <v>3.0</v>
      </c>
      <c r="Y820" s="13">
        <v>10.0</v>
      </c>
      <c r="Z820" s="13">
        <v>1.0</v>
      </c>
      <c r="AA820" s="13">
        <v>2.0</v>
      </c>
      <c r="AB820" s="13">
        <v>1.0</v>
      </c>
      <c r="AC820" s="21">
        <v>0.0</v>
      </c>
      <c r="AD820" s="21">
        <v>0.0</v>
      </c>
      <c r="AE820" s="13">
        <v>0.0</v>
      </c>
      <c r="AF820" s="13">
        <v>0.0</v>
      </c>
      <c r="AG820" s="13">
        <v>0.0</v>
      </c>
      <c r="AH820" s="13" t="b">
        <v>0</v>
      </c>
      <c r="AI820" s="13">
        <v>8.0</v>
      </c>
      <c r="AJ820" s="13" t="s">
        <v>558</v>
      </c>
      <c r="AK820" s="23" t="s">
        <v>2469</v>
      </c>
      <c r="AL820" s="13" t="s">
        <v>528</v>
      </c>
      <c r="AM820" s="18" t="s">
        <v>151</v>
      </c>
    </row>
    <row r="821" ht="14.25" customHeight="1">
      <c r="A821" s="13" t="s">
        <v>2470</v>
      </c>
      <c r="B821" s="14">
        <v>42287.0</v>
      </c>
      <c r="C821" s="15">
        <v>2015.0</v>
      </c>
      <c r="D821" s="15" t="s">
        <v>2027</v>
      </c>
      <c r="E821" s="16">
        <v>10.0</v>
      </c>
      <c r="F821" s="13" t="s">
        <v>185</v>
      </c>
      <c r="G821" s="13" t="s">
        <v>186</v>
      </c>
      <c r="H821" s="13" t="s">
        <v>2471</v>
      </c>
      <c r="I821" s="17" t="s">
        <v>107</v>
      </c>
      <c r="J821" s="13" t="s">
        <v>198</v>
      </c>
      <c r="K821" s="13" t="s">
        <v>2431</v>
      </c>
      <c r="L821" s="13" t="s">
        <v>161</v>
      </c>
      <c r="M821" s="13" t="s">
        <v>168</v>
      </c>
      <c r="N821" s="13" t="s">
        <v>47</v>
      </c>
      <c r="O821" s="13" t="s">
        <v>2472</v>
      </c>
      <c r="P821" s="18" t="s">
        <v>147</v>
      </c>
      <c r="Q821" s="19">
        <v>3.0</v>
      </c>
      <c r="R821" s="20">
        <v>0.75</v>
      </c>
      <c r="S821" s="21">
        <v>76.0</v>
      </c>
      <c r="T821" s="21">
        <v>228.0</v>
      </c>
      <c r="U821" s="22">
        <v>287761.0</v>
      </c>
      <c r="V821" s="21">
        <v>492071.30999999994</v>
      </c>
      <c r="W821" s="13">
        <v>1422.0</v>
      </c>
      <c r="X821" s="13">
        <v>7.0</v>
      </c>
      <c r="Y821" s="13">
        <v>10.0</v>
      </c>
      <c r="Z821" s="13">
        <v>10.0</v>
      </c>
      <c r="AA821" s="13">
        <v>9.0</v>
      </c>
      <c r="AB821" s="13">
        <v>10.0</v>
      </c>
      <c r="AC821" s="21">
        <v>0.0</v>
      </c>
      <c r="AD821" s="21">
        <v>30.0</v>
      </c>
      <c r="AE821" s="13">
        <v>0.0</v>
      </c>
      <c r="AF821" s="13">
        <v>4.0</v>
      </c>
      <c r="AG821" s="13">
        <v>0.0</v>
      </c>
      <c r="AH821" s="13" t="b">
        <v>0</v>
      </c>
      <c r="AI821" s="13">
        <v>4.0</v>
      </c>
      <c r="AJ821" s="13" t="s">
        <v>194</v>
      </c>
      <c r="AK821" s="23" t="s">
        <v>2473</v>
      </c>
      <c r="AL821" s="13" t="s">
        <v>528</v>
      </c>
      <c r="AM821" s="18" t="s">
        <v>151</v>
      </c>
    </row>
    <row r="822" ht="14.25" customHeight="1">
      <c r="A822" s="13" t="s">
        <v>2474</v>
      </c>
      <c r="B822" s="14">
        <v>42288.0</v>
      </c>
      <c r="C822" s="15">
        <v>2015.0</v>
      </c>
      <c r="D822" s="15" t="s">
        <v>2027</v>
      </c>
      <c r="E822" s="16">
        <v>10.0</v>
      </c>
      <c r="F822" s="13" t="s">
        <v>185</v>
      </c>
      <c r="G822" s="13" t="s">
        <v>186</v>
      </c>
      <c r="H822" s="13" t="s">
        <v>2475</v>
      </c>
      <c r="I822" s="17" t="s">
        <v>107</v>
      </c>
      <c r="J822" s="13" t="s">
        <v>379</v>
      </c>
      <c r="K822" s="13"/>
      <c r="L822" s="13" t="s">
        <v>174</v>
      </c>
      <c r="M822" s="13" t="s">
        <v>168</v>
      </c>
      <c r="N822" s="13" t="s">
        <v>2</v>
      </c>
      <c r="O822" s="13">
        <v>0.0</v>
      </c>
      <c r="P822" s="18" t="s">
        <v>147</v>
      </c>
      <c r="Q822" s="19">
        <v>1.0</v>
      </c>
      <c r="R822" s="20">
        <v>0.0714285714285714</v>
      </c>
      <c r="S822" s="21">
        <v>24.0</v>
      </c>
      <c r="T822" s="21">
        <v>24.0</v>
      </c>
      <c r="U822" s="22">
        <v>105836.16</v>
      </c>
      <c r="V822" s="21">
        <v>1814.3341714285707</v>
      </c>
      <c r="W822" s="13">
        <v>459.0</v>
      </c>
      <c r="X822" s="13">
        <v>7.0</v>
      </c>
      <c r="Y822" s="13">
        <v>9.0</v>
      </c>
      <c r="Z822" s="13">
        <v>6.0</v>
      </c>
      <c r="AA822" s="13">
        <v>1.0</v>
      </c>
      <c r="AB822" s="13">
        <v>1.0</v>
      </c>
      <c r="AC822" s="21">
        <v>0.0</v>
      </c>
      <c r="AD822" s="21">
        <v>0.0</v>
      </c>
      <c r="AE822" s="13">
        <v>0.0</v>
      </c>
      <c r="AF822" s="13">
        <v>0.0</v>
      </c>
      <c r="AG822" s="13">
        <v>0.0</v>
      </c>
      <c r="AH822" s="13" t="b">
        <v>0</v>
      </c>
      <c r="AI822" s="13">
        <v>4.0</v>
      </c>
      <c r="AJ822" s="13" t="s">
        <v>176</v>
      </c>
      <c r="AK822" s="23" t="s">
        <v>2476</v>
      </c>
      <c r="AL822" s="13" t="s">
        <v>528</v>
      </c>
      <c r="AM822" s="18" t="s">
        <v>151</v>
      </c>
    </row>
    <row r="823" ht="14.25" customHeight="1">
      <c r="A823" s="13" t="s">
        <v>2477</v>
      </c>
      <c r="B823" s="14">
        <v>42288.0</v>
      </c>
      <c r="C823" s="15">
        <v>2015.0</v>
      </c>
      <c r="D823" s="15" t="s">
        <v>2027</v>
      </c>
      <c r="E823" s="16">
        <v>10.0</v>
      </c>
      <c r="F823" s="13" t="s">
        <v>185</v>
      </c>
      <c r="G823" s="13" t="s">
        <v>186</v>
      </c>
      <c r="H823" s="13" t="s">
        <v>2478</v>
      </c>
      <c r="I823" s="17" t="s">
        <v>107</v>
      </c>
      <c r="J823" s="13" t="s">
        <v>416</v>
      </c>
      <c r="K823" s="13" t="s">
        <v>2479</v>
      </c>
      <c r="L823" s="13" t="s">
        <v>174</v>
      </c>
      <c r="M823" s="13" t="s">
        <v>145</v>
      </c>
      <c r="N823" s="13" t="s">
        <v>54</v>
      </c>
      <c r="O823" s="13">
        <v>0.0</v>
      </c>
      <c r="P823" s="18" t="s">
        <v>147</v>
      </c>
      <c r="Q823" s="19">
        <v>3.0</v>
      </c>
      <c r="R823" s="20">
        <v>0.0869565217391304</v>
      </c>
      <c r="S823" s="21">
        <v>31.0</v>
      </c>
      <c r="T823" s="21">
        <v>93.0</v>
      </c>
      <c r="U823" s="22">
        <v>14000.0</v>
      </c>
      <c r="V823" s="21">
        <v>1132.1739130434778</v>
      </c>
      <c r="W823" s="13">
        <v>0.0</v>
      </c>
      <c r="X823" s="13">
        <v>3.0</v>
      </c>
      <c r="Y823" s="13">
        <v>10.0</v>
      </c>
      <c r="Z823" s="13">
        <v>6.0</v>
      </c>
      <c r="AA823" s="13">
        <v>1.0</v>
      </c>
      <c r="AB823" s="13">
        <v>1.0</v>
      </c>
      <c r="AC823" s="21">
        <v>0.0</v>
      </c>
      <c r="AD823" s="21">
        <v>10.0</v>
      </c>
      <c r="AE823" s="13">
        <v>0.0</v>
      </c>
      <c r="AF823" s="13">
        <v>1.0</v>
      </c>
      <c r="AG823" s="13">
        <v>0.0</v>
      </c>
      <c r="AH823" s="13" t="b">
        <v>0</v>
      </c>
      <c r="AI823" s="13">
        <v>8.0</v>
      </c>
      <c r="AJ823" s="13" t="s">
        <v>169</v>
      </c>
      <c r="AK823" s="23" t="s">
        <v>2480</v>
      </c>
      <c r="AL823" s="13" t="s">
        <v>528</v>
      </c>
      <c r="AM823" s="18" t="s">
        <v>151</v>
      </c>
    </row>
    <row r="824" ht="14.25" customHeight="1">
      <c r="A824" s="13" t="s">
        <v>2481</v>
      </c>
      <c r="B824" s="14">
        <v>42288.0</v>
      </c>
      <c r="C824" s="15">
        <v>2015.0</v>
      </c>
      <c r="D824" s="15" t="s">
        <v>2027</v>
      </c>
      <c r="E824" s="16">
        <v>10.0</v>
      </c>
      <c r="F824" s="13" t="s">
        <v>203</v>
      </c>
      <c r="G824" s="13" t="s">
        <v>204</v>
      </c>
      <c r="H824" s="13" t="s">
        <v>2482</v>
      </c>
      <c r="I824" s="17" t="s">
        <v>107</v>
      </c>
      <c r="J824" s="13" t="s">
        <v>251</v>
      </c>
      <c r="K824" s="13" t="s">
        <v>1903</v>
      </c>
      <c r="L824" s="13" t="s">
        <v>221</v>
      </c>
      <c r="M824" s="13" t="s">
        <v>168</v>
      </c>
      <c r="N824" s="13" t="s">
        <v>74</v>
      </c>
      <c r="O824" s="13" t="s">
        <v>2483</v>
      </c>
      <c r="P824" s="18" t="s">
        <v>147</v>
      </c>
      <c r="Q824" s="19">
        <v>1.0</v>
      </c>
      <c r="R824" s="20">
        <v>0.166666666666666</v>
      </c>
      <c r="S824" s="21">
        <v>14.0</v>
      </c>
      <c r="T824" s="21">
        <v>14.0</v>
      </c>
      <c r="U824" s="22">
        <v>8012.31</v>
      </c>
      <c r="V824" s="21">
        <v>186.9538999999993</v>
      </c>
      <c r="W824" s="13">
        <v>124.0</v>
      </c>
      <c r="X824" s="13">
        <v>1.0</v>
      </c>
      <c r="Y824" s="13">
        <v>10.0</v>
      </c>
      <c r="Z824" s="13">
        <v>1.0</v>
      </c>
      <c r="AA824" s="13">
        <v>1.0</v>
      </c>
      <c r="AB824" s="13">
        <v>1.0</v>
      </c>
      <c r="AC824" s="21">
        <v>0.0</v>
      </c>
      <c r="AD824" s="21">
        <v>0.0</v>
      </c>
      <c r="AE824" s="13">
        <v>0.0</v>
      </c>
      <c r="AF824" s="13">
        <v>0.0</v>
      </c>
      <c r="AG824" s="13">
        <v>0.0</v>
      </c>
      <c r="AH824" s="13" t="b">
        <v>0</v>
      </c>
      <c r="AI824" s="13">
        <v>15.0</v>
      </c>
      <c r="AJ824" s="13" t="s">
        <v>558</v>
      </c>
      <c r="AK824" s="23" t="s">
        <v>2484</v>
      </c>
      <c r="AL824" s="13" t="s">
        <v>528</v>
      </c>
      <c r="AM824" s="18" t="s">
        <v>151</v>
      </c>
    </row>
    <row r="825" ht="14.25" customHeight="1">
      <c r="A825" s="13" t="s">
        <v>2485</v>
      </c>
      <c r="B825" s="14">
        <v>42288.0</v>
      </c>
      <c r="C825" s="15">
        <v>2015.0</v>
      </c>
      <c r="D825" s="15" t="s">
        <v>2027</v>
      </c>
      <c r="E825" s="16">
        <v>10.0</v>
      </c>
      <c r="F825" s="13" t="s">
        <v>140</v>
      </c>
      <c r="G825" s="13" t="s">
        <v>141</v>
      </c>
      <c r="H825" s="13" t="s">
        <v>2486</v>
      </c>
      <c r="I825" s="17" t="s">
        <v>107</v>
      </c>
      <c r="J825" s="13" t="s">
        <v>1228</v>
      </c>
      <c r="K825" s="13" t="s">
        <v>2205</v>
      </c>
      <c r="L825" s="13" t="s">
        <v>174</v>
      </c>
      <c r="M825" s="13" t="s">
        <v>145</v>
      </c>
      <c r="N825" s="13" t="s">
        <v>2487</v>
      </c>
      <c r="O825" s="13" t="s">
        <v>61</v>
      </c>
      <c r="P825" s="18" t="s">
        <v>147</v>
      </c>
      <c r="Q825" s="19">
        <v>1.0</v>
      </c>
      <c r="R825" s="20">
        <v>0.0666666666666666</v>
      </c>
      <c r="S825" s="21">
        <v>23.0</v>
      </c>
      <c r="T825" s="21">
        <v>23.0</v>
      </c>
      <c r="U825" s="22">
        <v>14700.0</v>
      </c>
      <c r="V825" s="21">
        <v>225.39999999999978</v>
      </c>
      <c r="W825" s="13">
        <v>0.0</v>
      </c>
      <c r="X825" s="13">
        <v>5.0</v>
      </c>
      <c r="Y825" s="13">
        <v>10.0</v>
      </c>
      <c r="Z825" s="13">
        <v>6.0</v>
      </c>
      <c r="AA825" s="13">
        <v>1.0</v>
      </c>
      <c r="AB825" s="13">
        <v>1.0</v>
      </c>
      <c r="AC825" s="21">
        <v>0.0</v>
      </c>
      <c r="AD825" s="21">
        <v>0.0</v>
      </c>
      <c r="AE825" s="13">
        <v>0.0</v>
      </c>
      <c r="AF825" s="13">
        <v>0.0</v>
      </c>
      <c r="AG825" s="13">
        <v>0.0</v>
      </c>
      <c r="AH825" s="13" t="b">
        <v>0</v>
      </c>
      <c r="AI825" s="13">
        <v>6.0</v>
      </c>
      <c r="AJ825" s="13" t="s">
        <v>390</v>
      </c>
      <c r="AK825" s="23" t="s">
        <v>2488</v>
      </c>
      <c r="AL825" s="13" t="s">
        <v>528</v>
      </c>
      <c r="AM825" s="18" t="s">
        <v>151</v>
      </c>
    </row>
    <row r="826" ht="14.25" customHeight="1">
      <c r="A826" s="13" t="s">
        <v>2485</v>
      </c>
      <c r="B826" s="14">
        <v>42288.0</v>
      </c>
      <c r="C826" s="15">
        <v>2015.0</v>
      </c>
      <c r="D826" s="15" t="s">
        <v>2027</v>
      </c>
      <c r="E826" s="16">
        <v>10.0</v>
      </c>
      <c r="F826" s="13" t="s">
        <v>185</v>
      </c>
      <c r="G826" s="13" t="s">
        <v>186</v>
      </c>
      <c r="H826" s="13" t="s">
        <v>2486</v>
      </c>
      <c r="I826" s="17" t="s">
        <v>107</v>
      </c>
      <c r="J826" s="13" t="s">
        <v>1228</v>
      </c>
      <c r="K826" s="13" t="s">
        <v>2489</v>
      </c>
      <c r="L826" s="13" t="s">
        <v>174</v>
      </c>
      <c r="M826" s="13" t="s">
        <v>145</v>
      </c>
      <c r="N826" s="13" t="s">
        <v>2487</v>
      </c>
      <c r="O826" s="13" t="s">
        <v>61</v>
      </c>
      <c r="P826" s="18" t="s">
        <v>147</v>
      </c>
      <c r="Q826" s="19">
        <v>3.0</v>
      </c>
      <c r="R826" s="20">
        <v>0.466666666666666</v>
      </c>
      <c r="S826" s="21">
        <v>78.0</v>
      </c>
      <c r="T826" s="21">
        <v>234.0</v>
      </c>
      <c r="U826" s="22">
        <v>14700.0</v>
      </c>
      <c r="V826" s="21">
        <v>16052.399999999976</v>
      </c>
      <c r="W826" s="13">
        <v>0.0</v>
      </c>
      <c r="X826" s="13">
        <v>5.0</v>
      </c>
      <c r="Y826" s="13">
        <v>10.0</v>
      </c>
      <c r="Z826" s="13">
        <v>6.0</v>
      </c>
      <c r="AA826" s="13">
        <v>7.0</v>
      </c>
      <c r="AB826" s="13">
        <v>10.0</v>
      </c>
      <c r="AC826" s="21">
        <v>10.0</v>
      </c>
      <c r="AD826" s="21">
        <v>30.0</v>
      </c>
      <c r="AE826" s="13">
        <v>0.0</v>
      </c>
      <c r="AF826" s="13">
        <v>4.0</v>
      </c>
      <c r="AG826" s="13">
        <v>0.0</v>
      </c>
      <c r="AH826" s="13" t="b">
        <v>1</v>
      </c>
      <c r="AI826" s="13">
        <v>6.0</v>
      </c>
      <c r="AJ826" s="13" t="s">
        <v>390</v>
      </c>
      <c r="AK826" s="23" t="s">
        <v>2488</v>
      </c>
      <c r="AL826" s="13" t="s">
        <v>528</v>
      </c>
      <c r="AM826" s="18" t="s">
        <v>151</v>
      </c>
    </row>
    <row r="827" ht="14.25" customHeight="1">
      <c r="A827" s="13" t="s">
        <v>2490</v>
      </c>
      <c r="B827" s="14">
        <v>42289.0</v>
      </c>
      <c r="C827" s="15">
        <v>2015.0</v>
      </c>
      <c r="D827" s="15" t="s">
        <v>2027</v>
      </c>
      <c r="E827" s="16">
        <v>10.0</v>
      </c>
      <c r="F827" s="13" t="s">
        <v>203</v>
      </c>
      <c r="G827" s="13" t="s">
        <v>204</v>
      </c>
      <c r="H827" s="13" t="s">
        <v>2491</v>
      </c>
      <c r="I827" s="17" t="s">
        <v>107</v>
      </c>
      <c r="J827" s="13" t="s">
        <v>251</v>
      </c>
      <c r="K827" s="13" t="s">
        <v>2492</v>
      </c>
      <c r="L827" s="13" t="s">
        <v>161</v>
      </c>
      <c r="M827" s="13" t="s">
        <v>193</v>
      </c>
      <c r="N827" s="13" t="s">
        <v>88</v>
      </c>
      <c r="O827" s="13">
        <v>0.0</v>
      </c>
      <c r="P827" s="18" t="s">
        <v>147</v>
      </c>
      <c r="Q827" s="19">
        <v>3.0</v>
      </c>
      <c r="R827" s="20">
        <v>1.0</v>
      </c>
      <c r="S827" s="21">
        <v>40.0</v>
      </c>
      <c r="T827" s="21">
        <v>120.0</v>
      </c>
      <c r="U827" s="22">
        <v>124090.91</v>
      </c>
      <c r="V827" s="21">
        <v>148909.092</v>
      </c>
      <c r="W827" s="13">
        <v>1131.0</v>
      </c>
      <c r="X827" s="13">
        <v>1.0</v>
      </c>
      <c r="Y827" s="13">
        <v>10.0</v>
      </c>
      <c r="Z827" s="13">
        <v>10.0</v>
      </c>
      <c r="AA827" s="13">
        <v>8.0</v>
      </c>
      <c r="AB827" s="13">
        <v>1.0</v>
      </c>
      <c r="AC827" s="21">
        <v>0.0</v>
      </c>
      <c r="AD827" s="21">
        <v>10.0</v>
      </c>
      <c r="AE827" s="13">
        <v>0.0</v>
      </c>
      <c r="AF827" s="13">
        <v>1.0</v>
      </c>
      <c r="AG827" s="13">
        <v>0.0</v>
      </c>
      <c r="AH827" s="13" t="b">
        <v>0</v>
      </c>
      <c r="AI827" s="13">
        <v>25.0</v>
      </c>
      <c r="AJ827" s="13" t="s">
        <v>390</v>
      </c>
      <c r="AK827" s="23" t="s">
        <v>2493</v>
      </c>
      <c r="AL827" s="13" t="s">
        <v>528</v>
      </c>
      <c r="AM827" s="18" t="s">
        <v>151</v>
      </c>
    </row>
    <row r="828" ht="14.25" customHeight="1">
      <c r="A828" s="13" t="s">
        <v>2494</v>
      </c>
      <c r="B828" s="14">
        <v>42289.0</v>
      </c>
      <c r="C828" s="15">
        <v>2015.0</v>
      </c>
      <c r="D828" s="15" t="s">
        <v>2027</v>
      </c>
      <c r="E828" s="16">
        <v>10.0</v>
      </c>
      <c r="F828" s="13" t="s">
        <v>203</v>
      </c>
      <c r="G828" s="13" t="s">
        <v>204</v>
      </c>
      <c r="H828" s="13" t="s">
        <v>2495</v>
      </c>
      <c r="I828" s="17" t="s">
        <v>107</v>
      </c>
      <c r="J828" s="13" t="s">
        <v>2496</v>
      </c>
      <c r="K828" s="13" t="s">
        <v>2497</v>
      </c>
      <c r="L828" s="13" t="s">
        <v>174</v>
      </c>
      <c r="M828" s="13" t="s">
        <v>168</v>
      </c>
      <c r="N828" s="13" t="s">
        <v>2</v>
      </c>
      <c r="O828" s="13">
        <v>0.0</v>
      </c>
      <c r="P828" s="18" t="s">
        <v>147</v>
      </c>
      <c r="Q828" s="19">
        <v>3.0</v>
      </c>
      <c r="R828" s="20">
        <v>0.142857142857142</v>
      </c>
      <c r="S828" s="21">
        <v>39.0</v>
      </c>
      <c r="T828" s="21">
        <v>117.0</v>
      </c>
      <c r="U828" s="22">
        <v>64709.7</v>
      </c>
      <c r="V828" s="21">
        <v>10815.764142857077</v>
      </c>
      <c r="W828" s="13">
        <v>323.0</v>
      </c>
      <c r="X828" s="13">
        <v>9.0</v>
      </c>
      <c r="Y828" s="13">
        <v>10.0</v>
      </c>
      <c r="Z828" s="13">
        <v>6.0</v>
      </c>
      <c r="AA828" s="13">
        <v>3.0</v>
      </c>
      <c r="AB828" s="13">
        <v>1.0</v>
      </c>
      <c r="AC828" s="21">
        <v>0.0</v>
      </c>
      <c r="AD828" s="21">
        <v>10.0</v>
      </c>
      <c r="AE828" s="13">
        <v>0.0</v>
      </c>
      <c r="AF828" s="13">
        <v>1.0</v>
      </c>
      <c r="AG828" s="13">
        <v>0.0</v>
      </c>
      <c r="AH828" s="13" t="b">
        <v>0</v>
      </c>
      <c r="AI828" s="13">
        <v>2.0</v>
      </c>
      <c r="AJ828" s="13" t="s">
        <v>194</v>
      </c>
      <c r="AK828" s="23" t="s">
        <v>2498</v>
      </c>
      <c r="AL828" s="13" t="s">
        <v>528</v>
      </c>
      <c r="AM828" s="18" t="s">
        <v>151</v>
      </c>
    </row>
    <row r="829" ht="14.25" customHeight="1">
      <c r="A829" s="13" t="s">
        <v>2499</v>
      </c>
      <c r="B829" s="14">
        <v>42289.0</v>
      </c>
      <c r="C829" s="15">
        <v>2015.0</v>
      </c>
      <c r="D829" s="15" t="s">
        <v>2027</v>
      </c>
      <c r="E829" s="16">
        <v>10.0</v>
      </c>
      <c r="F829" s="13" t="s">
        <v>203</v>
      </c>
      <c r="G829" s="13" t="s">
        <v>204</v>
      </c>
      <c r="H829" s="13" t="s">
        <v>2500</v>
      </c>
      <c r="I829" s="17" t="s">
        <v>107</v>
      </c>
      <c r="J829" s="13" t="s">
        <v>206</v>
      </c>
      <c r="K829" s="13" t="s">
        <v>2501</v>
      </c>
      <c r="L829" s="13" t="s">
        <v>192</v>
      </c>
      <c r="M829" s="13" t="s">
        <v>193</v>
      </c>
      <c r="N829" s="13" t="s">
        <v>88</v>
      </c>
      <c r="O829" s="13">
        <v>0.0</v>
      </c>
      <c r="P829" s="18" t="s">
        <v>147</v>
      </c>
      <c r="Q829" s="19">
        <v>1.0</v>
      </c>
      <c r="R829" s="20">
        <v>0.05</v>
      </c>
      <c r="S829" s="21">
        <v>23.0</v>
      </c>
      <c r="T829" s="21">
        <v>23.0</v>
      </c>
      <c r="U829" s="22">
        <v>107604.0</v>
      </c>
      <c r="V829" s="21">
        <v>1237.4460000000001</v>
      </c>
      <c r="W829" s="13">
        <v>976.0</v>
      </c>
      <c r="X829" s="13">
        <v>1.0</v>
      </c>
      <c r="Y829" s="13">
        <v>10.0</v>
      </c>
      <c r="Z829" s="13">
        <v>10.0</v>
      </c>
      <c r="AA829" s="13">
        <v>1.0</v>
      </c>
      <c r="AB829" s="13">
        <v>1.0</v>
      </c>
      <c r="AC829" s="21">
        <v>0.0</v>
      </c>
      <c r="AD829" s="21">
        <v>0.0</v>
      </c>
      <c r="AE829" s="13">
        <v>0.0</v>
      </c>
      <c r="AF829" s="13">
        <v>0.0</v>
      </c>
      <c r="AG829" s="13">
        <v>0.0</v>
      </c>
      <c r="AH829" s="13" t="b">
        <v>0</v>
      </c>
      <c r="AI829" s="13">
        <v>102.0</v>
      </c>
      <c r="AJ829" s="13" t="s">
        <v>169</v>
      </c>
      <c r="AK829" s="23" t="s">
        <v>2502</v>
      </c>
      <c r="AL829" s="13" t="s">
        <v>528</v>
      </c>
      <c r="AM829" s="18" t="s">
        <v>151</v>
      </c>
    </row>
    <row r="830" ht="14.25" customHeight="1">
      <c r="A830" s="13" t="s">
        <v>2503</v>
      </c>
      <c r="B830" s="14">
        <v>42289.0</v>
      </c>
      <c r="C830" s="15">
        <v>2015.0</v>
      </c>
      <c r="D830" s="15" t="s">
        <v>2027</v>
      </c>
      <c r="E830" s="16">
        <v>10.0</v>
      </c>
      <c r="F830" s="13" t="s">
        <v>203</v>
      </c>
      <c r="G830" s="13" t="s">
        <v>204</v>
      </c>
      <c r="H830" s="13" t="s">
        <v>2504</v>
      </c>
      <c r="I830" s="17" t="s">
        <v>107</v>
      </c>
      <c r="J830" s="13" t="s">
        <v>206</v>
      </c>
      <c r="K830" s="13" t="s">
        <v>2501</v>
      </c>
      <c r="L830" s="13" t="s">
        <v>192</v>
      </c>
      <c r="M830" s="13" t="s">
        <v>193</v>
      </c>
      <c r="N830" s="13" t="s">
        <v>88</v>
      </c>
      <c r="O830" s="13">
        <v>0.0</v>
      </c>
      <c r="P830" s="18" t="s">
        <v>147</v>
      </c>
      <c r="Q830" s="19">
        <v>1.0</v>
      </c>
      <c r="R830" s="20">
        <v>0.1</v>
      </c>
      <c r="S830" s="21">
        <v>26.0</v>
      </c>
      <c r="T830" s="21">
        <v>26.0</v>
      </c>
      <c r="U830" s="22">
        <v>39059.56</v>
      </c>
      <c r="V830" s="21">
        <v>1015.5485600000001</v>
      </c>
      <c r="W830" s="13">
        <v>356.0</v>
      </c>
      <c r="X830" s="13">
        <v>1.0</v>
      </c>
      <c r="Y830" s="13">
        <v>8.0</v>
      </c>
      <c r="Z830" s="13">
        <v>6.0</v>
      </c>
      <c r="AA830" s="13">
        <v>1.0</v>
      </c>
      <c r="AB830" s="13">
        <v>10.0</v>
      </c>
      <c r="AC830" s="21">
        <v>0.0</v>
      </c>
      <c r="AD830" s="21">
        <v>0.0</v>
      </c>
      <c r="AE830" s="13">
        <v>0.0</v>
      </c>
      <c r="AF830" s="13">
        <v>0.0</v>
      </c>
      <c r="AG830" s="13">
        <v>0.0</v>
      </c>
      <c r="AH830" s="13" t="b">
        <v>0</v>
      </c>
      <c r="AI830" s="13">
        <v>151.0</v>
      </c>
      <c r="AJ830" s="13" t="s">
        <v>942</v>
      </c>
      <c r="AK830" s="23" t="s">
        <v>2505</v>
      </c>
      <c r="AL830" s="13" t="s">
        <v>528</v>
      </c>
      <c r="AM830" s="18" t="s">
        <v>151</v>
      </c>
    </row>
    <row r="831" ht="14.25" customHeight="1">
      <c r="A831" s="13" t="s">
        <v>2506</v>
      </c>
      <c r="B831" s="14">
        <v>42289.0</v>
      </c>
      <c r="C831" s="15">
        <v>2015.0</v>
      </c>
      <c r="D831" s="15" t="s">
        <v>2027</v>
      </c>
      <c r="E831" s="16">
        <v>10.0</v>
      </c>
      <c r="F831" s="13" t="s">
        <v>153</v>
      </c>
      <c r="G831" s="13" t="s">
        <v>154</v>
      </c>
      <c r="H831" s="13" t="s">
        <v>2507</v>
      </c>
      <c r="I831" s="17" t="s">
        <v>107</v>
      </c>
      <c r="J831" s="13" t="s">
        <v>143</v>
      </c>
      <c r="K831" s="13"/>
      <c r="L831" s="13" t="s">
        <v>144</v>
      </c>
      <c r="M831" s="13" t="s">
        <v>193</v>
      </c>
      <c r="N831" s="13" t="s">
        <v>88</v>
      </c>
      <c r="O831" s="13">
        <v>0.0</v>
      </c>
      <c r="P831" s="18" t="s">
        <v>147</v>
      </c>
      <c r="Q831" s="19">
        <v>1.0</v>
      </c>
      <c r="R831" s="20">
        <v>0.125</v>
      </c>
      <c r="S831" s="21">
        <v>23.0</v>
      </c>
      <c r="T831" s="21">
        <v>23.0</v>
      </c>
      <c r="U831" s="22">
        <v>453900.0</v>
      </c>
      <c r="V831" s="21">
        <v>13049.625</v>
      </c>
      <c r="W831" s="13">
        <v>4117.0</v>
      </c>
      <c r="X831" s="13">
        <v>1.0</v>
      </c>
      <c r="Y831" s="13">
        <v>10.0</v>
      </c>
      <c r="Z831" s="13">
        <v>10.0</v>
      </c>
      <c r="AA831" s="13">
        <v>1.0</v>
      </c>
      <c r="AB831" s="13">
        <v>1.0</v>
      </c>
      <c r="AC831" s="21">
        <v>0.0</v>
      </c>
      <c r="AD831" s="21">
        <v>0.0</v>
      </c>
      <c r="AE831" s="13">
        <v>0.0</v>
      </c>
      <c r="AF831" s="13">
        <v>0.0</v>
      </c>
      <c r="AG831" s="13">
        <v>0.0</v>
      </c>
      <c r="AH831" s="13" t="b">
        <v>0</v>
      </c>
      <c r="AI831" s="13">
        <v>132.0</v>
      </c>
      <c r="AJ831" s="13" t="s">
        <v>169</v>
      </c>
      <c r="AK831" s="23" t="s">
        <v>2508</v>
      </c>
      <c r="AL831" s="13" t="s">
        <v>528</v>
      </c>
      <c r="AM831" s="18" t="s">
        <v>151</v>
      </c>
    </row>
    <row r="832" ht="14.25" customHeight="1">
      <c r="A832" s="13" t="s">
        <v>2509</v>
      </c>
      <c r="B832" s="14">
        <v>42289.0</v>
      </c>
      <c r="C832" s="15">
        <v>2015.0</v>
      </c>
      <c r="D832" s="15" t="s">
        <v>2027</v>
      </c>
      <c r="E832" s="16">
        <v>10.0</v>
      </c>
      <c r="F832" s="13" t="s">
        <v>153</v>
      </c>
      <c r="G832" s="13" t="s">
        <v>154</v>
      </c>
      <c r="H832" s="13" t="s">
        <v>2510</v>
      </c>
      <c r="I832" s="17" t="s">
        <v>107</v>
      </c>
      <c r="J832" s="13" t="s">
        <v>143</v>
      </c>
      <c r="K832" s="13" t="s">
        <v>2343</v>
      </c>
      <c r="L832" s="13" t="s">
        <v>144</v>
      </c>
      <c r="M832" s="13" t="s">
        <v>193</v>
      </c>
      <c r="N832" s="13" t="s">
        <v>88</v>
      </c>
      <c r="O832" s="13">
        <v>0.0</v>
      </c>
      <c r="P832" s="18" t="s">
        <v>147</v>
      </c>
      <c r="Q832" s="19">
        <v>1.0</v>
      </c>
      <c r="R832" s="20">
        <v>0.0847457627118644</v>
      </c>
      <c r="S832" s="21">
        <v>27.0</v>
      </c>
      <c r="T832" s="21">
        <v>27.0</v>
      </c>
      <c r="U832" s="22">
        <v>688402.0</v>
      </c>
      <c r="V832" s="21">
        <v>15751.571186440679</v>
      </c>
      <c r="W832" s="13">
        <v>6244.0</v>
      </c>
      <c r="X832" s="13">
        <v>1.0</v>
      </c>
      <c r="Y832" s="13">
        <v>10.0</v>
      </c>
      <c r="Z832" s="13">
        <v>10.0</v>
      </c>
      <c r="AA832" s="13">
        <v>5.0</v>
      </c>
      <c r="AB832" s="13">
        <v>1.0</v>
      </c>
      <c r="AC832" s="21">
        <v>0.0</v>
      </c>
      <c r="AD832" s="21">
        <v>0.0</v>
      </c>
      <c r="AE832" s="13">
        <v>0.0</v>
      </c>
      <c r="AF832" s="13">
        <v>0.0</v>
      </c>
      <c r="AG832" s="13">
        <v>0.0</v>
      </c>
      <c r="AH832" s="13" t="b">
        <v>0</v>
      </c>
      <c r="AI832" s="13">
        <v>44.0</v>
      </c>
      <c r="AJ832" s="13" t="s">
        <v>194</v>
      </c>
      <c r="AK832" s="23" t="s">
        <v>2511</v>
      </c>
      <c r="AL832" s="13" t="s">
        <v>528</v>
      </c>
      <c r="AM832" s="18" t="s">
        <v>151</v>
      </c>
    </row>
    <row r="833" ht="14.25" customHeight="1">
      <c r="A833" s="13" t="s">
        <v>2512</v>
      </c>
      <c r="B833" s="14">
        <v>42289.0</v>
      </c>
      <c r="C833" s="15">
        <v>2015.0</v>
      </c>
      <c r="D833" s="15" t="s">
        <v>2027</v>
      </c>
      <c r="E833" s="16">
        <v>10.0</v>
      </c>
      <c r="F833" s="13" t="s">
        <v>153</v>
      </c>
      <c r="G833" s="13" t="s">
        <v>154</v>
      </c>
      <c r="H833" s="13" t="s">
        <v>2513</v>
      </c>
      <c r="I833" s="17" t="s">
        <v>107</v>
      </c>
      <c r="J833" s="13" t="s">
        <v>143</v>
      </c>
      <c r="K833" s="13" t="s">
        <v>2514</v>
      </c>
      <c r="L833" s="13" t="s">
        <v>167</v>
      </c>
      <c r="M833" s="13" t="s">
        <v>193</v>
      </c>
      <c r="N833" s="13" t="s">
        <v>88</v>
      </c>
      <c r="O833" s="13">
        <v>0.0</v>
      </c>
      <c r="P833" s="18" t="s">
        <v>147</v>
      </c>
      <c r="Q833" s="19">
        <v>1.0</v>
      </c>
      <c r="R833" s="20">
        <v>0.121212121212121</v>
      </c>
      <c r="S833" s="21">
        <v>24.0</v>
      </c>
      <c r="T833" s="21">
        <v>24.0</v>
      </c>
      <c r="U833" s="22">
        <v>725555.9</v>
      </c>
      <c r="V833" s="21">
        <v>21107.080727272692</v>
      </c>
      <c r="W833" s="13">
        <v>6581.0</v>
      </c>
      <c r="X833" s="13">
        <v>1.0</v>
      </c>
      <c r="Y833" s="13">
        <v>8.0</v>
      </c>
      <c r="Z833" s="13">
        <v>10.0</v>
      </c>
      <c r="AA833" s="13">
        <v>4.0</v>
      </c>
      <c r="AB833" s="13">
        <v>1.0</v>
      </c>
      <c r="AC833" s="21">
        <v>0.0</v>
      </c>
      <c r="AD833" s="21">
        <v>0.0</v>
      </c>
      <c r="AE833" s="13">
        <v>0.0</v>
      </c>
      <c r="AF833" s="13">
        <v>0.0</v>
      </c>
      <c r="AG833" s="13">
        <v>0.0</v>
      </c>
      <c r="AH833" s="13" t="b">
        <v>0</v>
      </c>
      <c r="AI833" s="13">
        <v>33.0</v>
      </c>
      <c r="AJ833" s="13" t="s">
        <v>437</v>
      </c>
      <c r="AK833" s="23" t="s">
        <v>2515</v>
      </c>
      <c r="AL833" s="13" t="s">
        <v>528</v>
      </c>
      <c r="AM833" s="18" t="s">
        <v>151</v>
      </c>
    </row>
    <row r="834" ht="14.25" customHeight="1">
      <c r="A834" s="13" t="s">
        <v>2516</v>
      </c>
      <c r="B834" s="14">
        <v>42289.0</v>
      </c>
      <c r="C834" s="15">
        <v>2015.0</v>
      </c>
      <c r="D834" s="15" t="s">
        <v>2027</v>
      </c>
      <c r="E834" s="16">
        <v>10.0</v>
      </c>
      <c r="F834" s="13" t="s">
        <v>140</v>
      </c>
      <c r="G834" s="13" t="s">
        <v>141</v>
      </c>
      <c r="H834" s="13" t="s">
        <v>2517</v>
      </c>
      <c r="I834" s="17" t="s">
        <v>107</v>
      </c>
      <c r="J834" s="13" t="s">
        <v>293</v>
      </c>
      <c r="K834" s="13"/>
      <c r="L834" s="13" t="s">
        <v>221</v>
      </c>
      <c r="M834" s="13" t="s">
        <v>193</v>
      </c>
      <c r="N834" s="13" t="s">
        <v>88</v>
      </c>
      <c r="O834" s="13">
        <v>0.0</v>
      </c>
      <c r="P834" s="18" t="s">
        <v>147</v>
      </c>
      <c r="Q834" s="19">
        <v>1.0</v>
      </c>
      <c r="R834" s="20">
        <v>0.0454545454545454</v>
      </c>
      <c r="S834" s="21">
        <v>23.0</v>
      </c>
      <c r="T834" s="21">
        <v>23.0</v>
      </c>
      <c r="U834" s="22">
        <v>375783.7</v>
      </c>
      <c r="V834" s="21">
        <v>3928.647772727268</v>
      </c>
      <c r="W834" s="13">
        <v>3425.0</v>
      </c>
      <c r="X834" s="13">
        <v>1.0</v>
      </c>
      <c r="Y834" s="13">
        <v>10.0</v>
      </c>
      <c r="Z834" s="13">
        <v>10.0</v>
      </c>
      <c r="AA834" s="13">
        <v>1.0</v>
      </c>
      <c r="AB834" s="13">
        <v>1.0</v>
      </c>
      <c r="AC834" s="21">
        <v>0.0</v>
      </c>
      <c r="AD834" s="21">
        <v>0.0</v>
      </c>
      <c r="AE834" s="13">
        <v>0.0</v>
      </c>
      <c r="AF834" s="13">
        <v>0.0</v>
      </c>
      <c r="AG834" s="13">
        <v>1.0</v>
      </c>
      <c r="AH834" s="13" t="b">
        <v>0</v>
      </c>
      <c r="AI834" s="13">
        <v>65.0</v>
      </c>
      <c r="AJ834" s="13" t="s">
        <v>169</v>
      </c>
      <c r="AK834" s="23" t="s">
        <v>2518</v>
      </c>
      <c r="AL834" s="13" t="s">
        <v>528</v>
      </c>
      <c r="AM834" s="18" t="s">
        <v>151</v>
      </c>
    </row>
    <row r="835" ht="14.25" customHeight="1">
      <c r="A835" s="13" t="s">
        <v>2519</v>
      </c>
      <c r="B835" s="14">
        <v>42289.0</v>
      </c>
      <c r="C835" s="15">
        <v>2015.0</v>
      </c>
      <c r="D835" s="15" t="s">
        <v>2027</v>
      </c>
      <c r="E835" s="16">
        <v>10.0</v>
      </c>
      <c r="F835" s="13" t="s">
        <v>140</v>
      </c>
      <c r="G835" s="13" t="s">
        <v>141</v>
      </c>
      <c r="H835" s="13" t="s">
        <v>2520</v>
      </c>
      <c r="I835" s="17" t="s">
        <v>107</v>
      </c>
      <c r="J835" s="13" t="s">
        <v>143</v>
      </c>
      <c r="K835" s="13"/>
      <c r="L835" s="13" t="s">
        <v>144</v>
      </c>
      <c r="M835" s="13" t="s">
        <v>193</v>
      </c>
      <c r="N835" s="13" t="s">
        <v>88</v>
      </c>
      <c r="O835" s="13">
        <v>0.0</v>
      </c>
      <c r="P835" s="18" t="s">
        <v>147</v>
      </c>
      <c r="Q835" s="19">
        <v>1.0</v>
      </c>
      <c r="R835" s="20">
        <v>0.0454545454545454</v>
      </c>
      <c r="S835" s="21">
        <v>23.0</v>
      </c>
      <c r="T835" s="21">
        <v>23.0</v>
      </c>
      <c r="U835" s="22">
        <v>162272.73</v>
      </c>
      <c r="V835" s="21">
        <v>1696.48763181818</v>
      </c>
      <c r="W835" s="13">
        <v>1479.0</v>
      </c>
      <c r="X835" s="13">
        <v>1.0</v>
      </c>
      <c r="Y835" s="13">
        <v>10.0</v>
      </c>
      <c r="Z835" s="13">
        <v>10.0</v>
      </c>
      <c r="AA835" s="13">
        <v>1.0</v>
      </c>
      <c r="AB835" s="13">
        <v>1.0</v>
      </c>
      <c r="AC835" s="21">
        <v>0.0</v>
      </c>
      <c r="AD835" s="21">
        <v>0.0</v>
      </c>
      <c r="AE835" s="13">
        <v>0.0</v>
      </c>
      <c r="AF835" s="13">
        <v>0.0</v>
      </c>
      <c r="AG835" s="13">
        <v>0.0</v>
      </c>
      <c r="AH835" s="13" t="b">
        <v>0</v>
      </c>
      <c r="AI835" s="13">
        <v>76.0</v>
      </c>
      <c r="AJ835" s="13" t="s">
        <v>169</v>
      </c>
      <c r="AK835" s="23" t="s">
        <v>2521</v>
      </c>
      <c r="AL835" s="13" t="s">
        <v>528</v>
      </c>
      <c r="AM835" s="18" t="s">
        <v>151</v>
      </c>
    </row>
    <row r="836" ht="14.25" customHeight="1">
      <c r="A836" s="13" t="s">
        <v>2522</v>
      </c>
      <c r="B836" s="14">
        <v>42289.0</v>
      </c>
      <c r="C836" s="15">
        <v>2015.0</v>
      </c>
      <c r="D836" s="15" t="s">
        <v>2027</v>
      </c>
      <c r="E836" s="16">
        <v>10.0</v>
      </c>
      <c r="F836" s="13" t="s">
        <v>140</v>
      </c>
      <c r="G836" s="13" t="s">
        <v>141</v>
      </c>
      <c r="H836" s="13" t="s">
        <v>2523</v>
      </c>
      <c r="I836" s="17" t="s">
        <v>107</v>
      </c>
      <c r="J836" s="13" t="s">
        <v>143</v>
      </c>
      <c r="K836" s="13"/>
      <c r="L836" s="13" t="s">
        <v>144</v>
      </c>
      <c r="M836" s="13" t="s">
        <v>145</v>
      </c>
      <c r="N836" s="13" t="s">
        <v>146</v>
      </c>
      <c r="O836" s="13">
        <v>0.0</v>
      </c>
      <c r="P836" s="18" t="s">
        <v>147</v>
      </c>
      <c r="Q836" s="19">
        <v>1.0</v>
      </c>
      <c r="R836" s="20">
        <v>0.333333333333333</v>
      </c>
      <c r="S836" s="21">
        <v>31.0</v>
      </c>
      <c r="T836" s="21">
        <v>31.0</v>
      </c>
      <c r="U836" s="22">
        <v>4900.0</v>
      </c>
      <c r="V836" s="21">
        <v>506.3333333333328</v>
      </c>
      <c r="W836" s="13">
        <v>0.0</v>
      </c>
      <c r="X836" s="13">
        <v>10.0</v>
      </c>
      <c r="Y836" s="13">
        <v>9.0</v>
      </c>
      <c r="Z836" s="13">
        <v>10.0</v>
      </c>
      <c r="AA836" s="13">
        <v>1.0</v>
      </c>
      <c r="AB836" s="13">
        <v>1.0</v>
      </c>
      <c r="AC836" s="21">
        <v>0.0</v>
      </c>
      <c r="AD836" s="21">
        <v>0.0</v>
      </c>
      <c r="AE836" s="13">
        <v>0.0</v>
      </c>
      <c r="AF836" s="13">
        <v>0.0</v>
      </c>
      <c r="AG836" s="13">
        <v>0.0</v>
      </c>
      <c r="AH836" s="13" t="b">
        <v>0</v>
      </c>
      <c r="AI836" s="13">
        <v>1.0</v>
      </c>
      <c r="AJ836" s="13" t="s">
        <v>148</v>
      </c>
      <c r="AK836" s="23" t="s">
        <v>2524</v>
      </c>
      <c r="AL836" s="13" t="s">
        <v>528</v>
      </c>
      <c r="AM836" s="18" t="s">
        <v>151</v>
      </c>
    </row>
    <row r="837" ht="14.25" customHeight="1">
      <c r="A837" s="13" t="s">
        <v>2509</v>
      </c>
      <c r="B837" s="14">
        <v>42289.0</v>
      </c>
      <c r="C837" s="15">
        <v>2015.0</v>
      </c>
      <c r="D837" s="15" t="s">
        <v>2027</v>
      </c>
      <c r="E837" s="16">
        <v>10.0</v>
      </c>
      <c r="F837" s="13" t="s">
        <v>140</v>
      </c>
      <c r="G837" s="13" t="s">
        <v>141</v>
      </c>
      <c r="H837" s="13" t="s">
        <v>2510</v>
      </c>
      <c r="I837" s="17" t="s">
        <v>107</v>
      </c>
      <c r="J837" s="13" t="s">
        <v>143</v>
      </c>
      <c r="K837" s="13" t="s">
        <v>2343</v>
      </c>
      <c r="L837" s="13" t="s">
        <v>144</v>
      </c>
      <c r="M837" s="13" t="s">
        <v>193</v>
      </c>
      <c r="N837" s="13" t="s">
        <v>88</v>
      </c>
      <c r="O837" s="13">
        <v>0.0</v>
      </c>
      <c r="P837" s="18" t="s">
        <v>147</v>
      </c>
      <c r="Q837" s="19">
        <v>1.0</v>
      </c>
      <c r="R837" s="20">
        <v>0.0169491525423728</v>
      </c>
      <c r="S837" s="21">
        <v>23.0</v>
      </c>
      <c r="T837" s="21">
        <v>23.0</v>
      </c>
      <c r="U837" s="22">
        <v>688402.0</v>
      </c>
      <c r="V837" s="21">
        <v>2683.6010169491396</v>
      </c>
      <c r="W837" s="13">
        <v>6244.0</v>
      </c>
      <c r="X837" s="13">
        <v>1.0</v>
      </c>
      <c r="Y837" s="13">
        <v>10.0</v>
      </c>
      <c r="Z837" s="13">
        <v>10.0</v>
      </c>
      <c r="AA837" s="13">
        <v>1.0</v>
      </c>
      <c r="AB837" s="13">
        <v>1.0</v>
      </c>
      <c r="AC837" s="21">
        <v>0.0</v>
      </c>
      <c r="AD837" s="21">
        <v>0.0</v>
      </c>
      <c r="AE837" s="13">
        <v>0.0</v>
      </c>
      <c r="AF837" s="13">
        <v>0.0</v>
      </c>
      <c r="AG837" s="13">
        <v>0.0</v>
      </c>
      <c r="AH837" s="13" t="b">
        <v>0</v>
      </c>
      <c r="AI837" s="13">
        <v>44.0</v>
      </c>
      <c r="AJ837" s="13" t="s">
        <v>194</v>
      </c>
      <c r="AK837" s="23" t="s">
        <v>2511</v>
      </c>
      <c r="AL837" s="13" t="s">
        <v>528</v>
      </c>
      <c r="AM837" s="18" t="s">
        <v>151</v>
      </c>
    </row>
    <row r="838" ht="14.25" customHeight="1">
      <c r="A838" s="13" t="s">
        <v>2509</v>
      </c>
      <c r="B838" s="14">
        <v>42289.0</v>
      </c>
      <c r="C838" s="15">
        <v>2015.0</v>
      </c>
      <c r="D838" s="15" t="s">
        <v>2027</v>
      </c>
      <c r="E838" s="16">
        <v>10.0</v>
      </c>
      <c r="F838" s="13" t="s">
        <v>188</v>
      </c>
      <c r="G838" s="13" t="s">
        <v>189</v>
      </c>
      <c r="H838" s="13" t="s">
        <v>2510</v>
      </c>
      <c r="I838" s="17" t="s">
        <v>107</v>
      </c>
      <c r="J838" s="13" t="s">
        <v>143</v>
      </c>
      <c r="K838" s="13" t="s">
        <v>2343</v>
      </c>
      <c r="L838" s="13" t="s">
        <v>144</v>
      </c>
      <c r="M838" s="13" t="s">
        <v>193</v>
      </c>
      <c r="N838" s="13" t="s">
        <v>88</v>
      </c>
      <c r="O838" s="13">
        <v>0.0</v>
      </c>
      <c r="P838" s="18" t="s">
        <v>147</v>
      </c>
      <c r="Q838" s="19">
        <v>1.0</v>
      </c>
      <c r="R838" s="20">
        <v>0.0677966101694915</v>
      </c>
      <c r="S838" s="21">
        <v>26.0</v>
      </c>
      <c r="T838" s="21">
        <v>26.0</v>
      </c>
      <c r="U838" s="22">
        <v>688402.0</v>
      </c>
      <c r="V838" s="21">
        <v>12134.543728813554</v>
      </c>
      <c r="W838" s="13">
        <v>6244.0</v>
      </c>
      <c r="X838" s="13">
        <v>1.0</v>
      </c>
      <c r="Y838" s="13">
        <v>10.0</v>
      </c>
      <c r="Z838" s="13">
        <v>10.0</v>
      </c>
      <c r="AA838" s="13">
        <v>4.0</v>
      </c>
      <c r="AB838" s="13">
        <v>1.0</v>
      </c>
      <c r="AC838" s="21">
        <v>0.0</v>
      </c>
      <c r="AD838" s="21">
        <v>0.0</v>
      </c>
      <c r="AE838" s="13">
        <v>0.0</v>
      </c>
      <c r="AF838" s="13">
        <v>0.0</v>
      </c>
      <c r="AG838" s="13">
        <v>0.0</v>
      </c>
      <c r="AH838" s="13" t="b">
        <v>0</v>
      </c>
      <c r="AI838" s="13">
        <v>44.0</v>
      </c>
      <c r="AJ838" s="13" t="s">
        <v>194</v>
      </c>
      <c r="AK838" s="23" t="s">
        <v>2511</v>
      </c>
      <c r="AL838" s="13" t="s">
        <v>528</v>
      </c>
      <c r="AM838" s="18" t="s">
        <v>151</v>
      </c>
    </row>
    <row r="839" ht="14.25" customHeight="1">
      <c r="A839" s="13" t="s">
        <v>2512</v>
      </c>
      <c r="B839" s="14">
        <v>42289.0</v>
      </c>
      <c r="C839" s="15">
        <v>2015.0</v>
      </c>
      <c r="D839" s="15" t="s">
        <v>2027</v>
      </c>
      <c r="E839" s="16">
        <v>10.0</v>
      </c>
      <c r="F839" s="13" t="s">
        <v>188</v>
      </c>
      <c r="G839" s="13" t="s">
        <v>189</v>
      </c>
      <c r="H839" s="13" t="s">
        <v>2513</v>
      </c>
      <c r="I839" s="17" t="s">
        <v>107</v>
      </c>
      <c r="J839" s="13" t="s">
        <v>143</v>
      </c>
      <c r="K839" s="13" t="s">
        <v>2514</v>
      </c>
      <c r="L839" s="13" t="s">
        <v>167</v>
      </c>
      <c r="M839" s="13" t="s">
        <v>193</v>
      </c>
      <c r="N839" s="13" t="s">
        <v>88</v>
      </c>
      <c r="O839" s="13">
        <v>0.0</v>
      </c>
      <c r="P839" s="18" t="s">
        <v>147</v>
      </c>
      <c r="Q839" s="19">
        <v>1.0</v>
      </c>
      <c r="R839" s="20">
        <v>0.0606060606060606</v>
      </c>
      <c r="S839" s="21">
        <v>22.0</v>
      </c>
      <c r="T839" s="21">
        <v>22.0</v>
      </c>
      <c r="U839" s="22">
        <v>725555.9</v>
      </c>
      <c r="V839" s="21">
        <v>9674.078666666666</v>
      </c>
      <c r="W839" s="13">
        <v>6581.0</v>
      </c>
      <c r="X839" s="13">
        <v>1.0</v>
      </c>
      <c r="Y839" s="13">
        <v>8.0</v>
      </c>
      <c r="Z839" s="13">
        <v>10.0</v>
      </c>
      <c r="AA839" s="13">
        <v>2.0</v>
      </c>
      <c r="AB839" s="13">
        <v>1.0</v>
      </c>
      <c r="AC839" s="21">
        <v>0.0</v>
      </c>
      <c r="AD839" s="21">
        <v>0.0</v>
      </c>
      <c r="AE839" s="13">
        <v>0.0</v>
      </c>
      <c r="AF839" s="13">
        <v>0.0</v>
      </c>
      <c r="AG839" s="13">
        <v>0.0</v>
      </c>
      <c r="AH839" s="13" t="b">
        <v>0</v>
      </c>
      <c r="AI839" s="13">
        <v>33.0</v>
      </c>
      <c r="AJ839" s="13" t="s">
        <v>437</v>
      </c>
      <c r="AK839" s="23" t="s">
        <v>2515</v>
      </c>
      <c r="AL839" s="13" t="s">
        <v>528</v>
      </c>
      <c r="AM839" s="18" t="s">
        <v>151</v>
      </c>
    </row>
    <row r="840" ht="14.25" customHeight="1">
      <c r="A840" s="13" t="s">
        <v>2525</v>
      </c>
      <c r="B840" s="14">
        <v>42289.0</v>
      </c>
      <c r="C840" s="15">
        <v>2015.0</v>
      </c>
      <c r="D840" s="15" t="s">
        <v>2027</v>
      </c>
      <c r="E840" s="16">
        <v>10.0</v>
      </c>
      <c r="F840" s="13" t="s">
        <v>185</v>
      </c>
      <c r="G840" s="13" t="s">
        <v>186</v>
      </c>
      <c r="H840" s="13" t="s">
        <v>2526</v>
      </c>
      <c r="I840" s="17" t="s">
        <v>107</v>
      </c>
      <c r="J840" s="13" t="s">
        <v>173</v>
      </c>
      <c r="K840" s="13" t="s">
        <v>379</v>
      </c>
      <c r="L840" s="13" t="s">
        <v>174</v>
      </c>
      <c r="M840" s="13" t="s">
        <v>193</v>
      </c>
      <c r="N840" s="13" t="s">
        <v>2527</v>
      </c>
      <c r="O840" s="13">
        <v>0.0</v>
      </c>
      <c r="P840" s="18" t="s">
        <v>147</v>
      </c>
      <c r="Q840" s="19">
        <v>3.0</v>
      </c>
      <c r="R840" s="20">
        <v>1.0</v>
      </c>
      <c r="S840" s="21">
        <v>74.0</v>
      </c>
      <c r="T840" s="21">
        <v>222.0</v>
      </c>
      <c r="U840" s="22">
        <v>39652.17</v>
      </c>
      <c r="V840" s="21">
        <v>88027.8174</v>
      </c>
      <c r="W840" s="13">
        <v>288.0</v>
      </c>
      <c r="X840" s="13">
        <v>1.0</v>
      </c>
      <c r="Y840" s="13">
        <v>10.0</v>
      </c>
      <c r="Z840" s="13">
        <v>10.0</v>
      </c>
      <c r="AA840" s="13">
        <v>3.0</v>
      </c>
      <c r="AB840" s="13">
        <v>10.0</v>
      </c>
      <c r="AC840" s="21">
        <v>10.0</v>
      </c>
      <c r="AD840" s="21">
        <v>30.0</v>
      </c>
      <c r="AE840" s="13">
        <v>0.0</v>
      </c>
      <c r="AF840" s="13">
        <v>3.0</v>
      </c>
      <c r="AG840" s="13">
        <v>0.0</v>
      </c>
      <c r="AH840" s="13" t="b">
        <v>1</v>
      </c>
      <c r="AI840" s="13">
        <v>131.0</v>
      </c>
      <c r="AJ840" s="13" t="s">
        <v>353</v>
      </c>
      <c r="AK840" s="23" t="s">
        <v>2528</v>
      </c>
      <c r="AL840" s="13" t="s">
        <v>528</v>
      </c>
      <c r="AM840" s="18" t="s">
        <v>151</v>
      </c>
    </row>
    <row r="841" ht="14.25" customHeight="1">
      <c r="A841" s="13" t="s">
        <v>2516</v>
      </c>
      <c r="B841" s="14">
        <v>42289.0</v>
      </c>
      <c r="C841" s="15">
        <v>2015.0</v>
      </c>
      <c r="D841" s="15" t="s">
        <v>2027</v>
      </c>
      <c r="E841" s="16">
        <v>10.0</v>
      </c>
      <c r="F841" s="13" t="s">
        <v>185</v>
      </c>
      <c r="G841" s="13" t="s">
        <v>186</v>
      </c>
      <c r="H841" s="13" t="s">
        <v>2517</v>
      </c>
      <c r="I841" s="17" t="s">
        <v>107</v>
      </c>
      <c r="J841" s="13" t="s">
        <v>143</v>
      </c>
      <c r="K841" s="13"/>
      <c r="L841" s="13" t="s">
        <v>144</v>
      </c>
      <c r="M841" s="13" t="s">
        <v>193</v>
      </c>
      <c r="N841" s="13" t="s">
        <v>88</v>
      </c>
      <c r="O841" s="13">
        <v>0.0</v>
      </c>
      <c r="P841" s="18" t="s">
        <v>147</v>
      </c>
      <c r="Q841" s="19">
        <v>1.0</v>
      </c>
      <c r="R841" s="20">
        <v>0.0454545454545454</v>
      </c>
      <c r="S841" s="21">
        <v>24.0</v>
      </c>
      <c r="T841" s="21">
        <v>24.0</v>
      </c>
      <c r="U841" s="22">
        <v>375783.7</v>
      </c>
      <c r="V841" s="21">
        <v>4099.45854545454</v>
      </c>
      <c r="W841" s="13">
        <v>3425.0</v>
      </c>
      <c r="X841" s="13">
        <v>1.0</v>
      </c>
      <c r="Y841" s="13">
        <v>10.0</v>
      </c>
      <c r="Z841" s="13">
        <v>10.0</v>
      </c>
      <c r="AA841" s="13">
        <v>2.0</v>
      </c>
      <c r="AB841" s="13">
        <v>1.0</v>
      </c>
      <c r="AC841" s="21">
        <v>0.0</v>
      </c>
      <c r="AD841" s="21">
        <v>0.0</v>
      </c>
      <c r="AE841" s="13">
        <v>0.0</v>
      </c>
      <c r="AF841" s="13">
        <v>0.0</v>
      </c>
      <c r="AG841" s="13">
        <v>0.0</v>
      </c>
      <c r="AH841" s="13" t="b">
        <v>0</v>
      </c>
      <c r="AI841" s="13">
        <v>65.0</v>
      </c>
      <c r="AJ841" s="13" t="s">
        <v>169</v>
      </c>
      <c r="AK841" s="23" t="s">
        <v>2518</v>
      </c>
      <c r="AL841" s="13" t="s">
        <v>528</v>
      </c>
      <c r="AM841" s="18" t="s">
        <v>151</v>
      </c>
    </row>
    <row r="842" ht="14.25" customHeight="1">
      <c r="A842" s="13" t="s">
        <v>2519</v>
      </c>
      <c r="B842" s="14">
        <v>42289.0</v>
      </c>
      <c r="C842" s="15">
        <v>2015.0</v>
      </c>
      <c r="D842" s="15" t="s">
        <v>2027</v>
      </c>
      <c r="E842" s="16">
        <v>10.0</v>
      </c>
      <c r="F842" s="13" t="s">
        <v>185</v>
      </c>
      <c r="G842" s="13" t="s">
        <v>186</v>
      </c>
      <c r="H842" s="13" t="s">
        <v>2520</v>
      </c>
      <c r="I842" s="17" t="s">
        <v>107</v>
      </c>
      <c r="J842" s="13" t="s">
        <v>143</v>
      </c>
      <c r="K842" s="13"/>
      <c r="L842" s="13" t="s">
        <v>144</v>
      </c>
      <c r="M842" s="13" t="s">
        <v>193</v>
      </c>
      <c r="N842" s="13" t="s">
        <v>88</v>
      </c>
      <c r="O842" s="13">
        <v>0.0</v>
      </c>
      <c r="P842" s="18" t="s">
        <v>147</v>
      </c>
      <c r="Q842" s="19">
        <v>1.0</v>
      </c>
      <c r="R842" s="20">
        <v>0.111111111111111</v>
      </c>
      <c r="S842" s="21">
        <v>25.0</v>
      </c>
      <c r="T842" s="21">
        <v>25.0</v>
      </c>
      <c r="U842" s="22">
        <v>162272.73</v>
      </c>
      <c r="V842" s="21">
        <v>4507.575833333329</v>
      </c>
      <c r="W842" s="13">
        <v>1479.0</v>
      </c>
      <c r="X842" s="13">
        <v>1.0</v>
      </c>
      <c r="Y842" s="13">
        <v>10.0</v>
      </c>
      <c r="Z842" s="13">
        <v>10.0</v>
      </c>
      <c r="AA842" s="13">
        <v>3.0</v>
      </c>
      <c r="AB842" s="13">
        <v>1.0</v>
      </c>
      <c r="AC842" s="21">
        <v>0.0</v>
      </c>
      <c r="AD842" s="21">
        <v>0.0</v>
      </c>
      <c r="AE842" s="13">
        <v>0.0</v>
      </c>
      <c r="AF842" s="13">
        <v>0.0</v>
      </c>
      <c r="AG842" s="13">
        <v>0.0</v>
      </c>
      <c r="AH842" s="13" t="b">
        <v>0</v>
      </c>
      <c r="AI842" s="13">
        <v>76.0</v>
      </c>
      <c r="AJ842" s="13" t="s">
        <v>169</v>
      </c>
      <c r="AK842" s="23" t="s">
        <v>2521</v>
      </c>
      <c r="AL842" s="13" t="s">
        <v>528</v>
      </c>
      <c r="AM842" s="18" t="s">
        <v>151</v>
      </c>
    </row>
    <row r="843" ht="14.25" customHeight="1">
      <c r="A843" s="13" t="s">
        <v>2529</v>
      </c>
      <c r="B843" s="14">
        <v>42289.0</v>
      </c>
      <c r="C843" s="15">
        <v>2015.0</v>
      </c>
      <c r="D843" s="15" t="s">
        <v>2027</v>
      </c>
      <c r="E843" s="16">
        <v>10.0</v>
      </c>
      <c r="F843" s="13" t="s">
        <v>185</v>
      </c>
      <c r="G843" s="13" t="s">
        <v>186</v>
      </c>
      <c r="H843" s="13" t="s">
        <v>2530</v>
      </c>
      <c r="I843" s="17" t="s">
        <v>107</v>
      </c>
      <c r="J843" s="13" t="s">
        <v>198</v>
      </c>
      <c r="K843" s="13" t="s">
        <v>2531</v>
      </c>
      <c r="L843" s="13" t="s">
        <v>167</v>
      </c>
      <c r="M843" s="13" t="s">
        <v>145</v>
      </c>
      <c r="N843" s="13" t="s">
        <v>469</v>
      </c>
      <c r="O843" s="13">
        <v>0.0</v>
      </c>
      <c r="P843" s="18" t="s">
        <v>147</v>
      </c>
      <c r="Q843" s="19">
        <v>3.0</v>
      </c>
      <c r="R843" s="20">
        <v>1.0</v>
      </c>
      <c r="S843" s="21">
        <v>45.0</v>
      </c>
      <c r="T843" s="21">
        <v>135.0</v>
      </c>
      <c r="U843" s="22">
        <v>16800.0</v>
      </c>
      <c r="V843" s="21">
        <v>22680.0</v>
      </c>
      <c r="W843" s="13">
        <v>0.0</v>
      </c>
      <c r="X843" s="13">
        <v>6.0</v>
      </c>
      <c r="Y843" s="13">
        <v>8.0</v>
      </c>
      <c r="Z843" s="13">
        <v>6.0</v>
      </c>
      <c r="AA843" s="13">
        <v>5.0</v>
      </c>
      <c r="AB843" s="13">
        <v>10.0</v>
      </c>
      <c r="AC843" s="21">
        <v>0.0</v>
      </c>
      <c r="AD843" s="21">
        <v>10.0</v>
      </c>
      <c r="AE843" s="13">
        <v>0.0</v>
      </c>
      <c r="AF843" s="13">
        <v>1.0</v>
      </c>
      <c r="AG843" s="13">
        <v>0.0</v>
      </c>
      <c r="AH843" s="13" t="b">
        <v>0</v>
      </c>
      <c r="AI843" s="13">
        <v>5.0</v>
      </c>
      <c r="AJ843" s="13" t="s">
        <v>942</v>
      </c>
      <c r="AK843" s="23" t="s">
        <v>2532</v>
      </c>
      <c r="AL843" s="13" t="s">
        <v>528</v>
      </c>
      <c r="AM843" s="18" t="s">
        <v>151</v>
      </c>
    </row>
    <row r="844" ht="14.25" customHeight="1">
      <c r="A844" s="13" t="s">
        <v>2533</v>
      </c>
      <c r="B844" s="14">
        <v>42289.0</v>
      </c>
      <c r="C844" s="15">
        <v>2015.0</v>
      </c>
      <c r="D844" s="15" t="s">
        <v>2027</v>
      </c>
      <c r="E844" s="16">
        <v>10.0</v>
      </c>
      <c r="F844" s="13" t="s">
        <v>185</v>
      </c>
      <c r="G844" s="13" t="s">
        <v>186</v>
      </c>
      <c r="H844" s="13" t="s">
        <v>2534</v>
      </c>
      <c r="I844" s="17" t="s">
        <v>107</v>
      </c>
      <c r="J844" s="13" t="s">
        <v>143</v>
      </c>
      <c r="K844" s="13"/>
      <c r="L844" s="13" t="s">
        <v>144</v>
      </c>
      <c r="M844" s="13" t="s">
        <v>193</v>
      </c>
      <c r="N844" s="13" t="s">
        <v>88</v>
      </c>
      <c r="O844" s="13">
        <v>0.0</v>
      </c>
      <c r="P844" s="18" t="s">
        <v>147</v>
      </c>
      <c r="Q844" s="19">
        <v>1.0</v>
      </c>
      <c r="R844" s="20">
        <v>0.054054054054054</v>
      </c>
      <c r="S844" s="21">
        <v>22.0</v>
      </c>
      <c r="T844" s="21">
        <v>22.0</v>
      </c>
      <c r="U844" s="22">
        <v>661831.0</v>
      </c>
      <c r="V844" s="21">
        <v>7870.4227027026955</v>
      </c>
      <c r="W844" s="13">
        <v>6003.0</v>
      </c>
      <c r="X844" s="13">
        <v>1.0</v>
      </c>
      <c r="Y844" s="13">
        <v>8.0</v>
      </c>
      <c r="Z844" s="13">
        <v>10.0</v>
      </c>
      <c r="AA844" s="13">
        <v>2.0</v>
      </c>
      <c r="AB844" s="13">
        <v>1.0</v>
      </c>
      <c r="AC844" s="21">
        <v>0.0</v>
      </c>
      <c r="AD844" s="21">
        <v>0.0</v>
      </c>
      <c r="AE844" s="13">
        <v>0.0</v>
      </c>
      <c r="AF844" s="13">
        <v>0.0</v>
      </c>
      <c r="AG844" s="13">
        <v>0.0</v>
      </c>
      <c r="AH844" s="13" t="b">
        <v>0</v>
      </c>
      <c r="AI844" s="13">
        <v>120.0</v>
      </c>
      <c r="AJ844" s="13" t="s">
        <v>437</v>
      </c>
      <c r="AK844" s="23" t="s">
        <v>2535</v>
      </c>
      <c r="AL844" s="13" t="s">
        <v>528</v>
      </c>
      <c r="AM844" s="18" t="s">
        <v>151</v>
      </c>
    </row>
    <row r="845" ht="14.25" customHeight="1">
      <c r="A845" s="13" t="s">
        <v>2536</v>
      </c>
      <c r="B845" s="14">
        <v>42289.0</v>
      </c>
      <c r="C845" s="15">
        <v>2015.0</v>
      </c>
      <c r="D845" s="15" t="s">
        <v>2027</v>
      </c>
      <c r="E845" s="16">
        <v>10.0</v>
      </c>
      <c r="F845" s="13" t="s">
        <v>140</v>
      </c>
      <c r="G845" s="13" t="s">
        <v>141</v>
      </c>
      <c r="H845" s="13" t="s">
        <v>2537</v>
      </c>
      <c r="I845" s="17" t="s">
        <v>107</v>
      </c>
      <c r="J845" s="13" t="s">
        <v>143</v>
      </c>
      <c r="K845" s="13"/>
      <c r="L845" s="13" t="s">
        <v>144</v>
      </c>
      <c r="M845" s="13" t="s">
        <v>145</v>
      </c>
      <c r="N845" s="13" t="s">
        <v>229</v>
      </c>
      <c r="O845" s="13" t="s">
        <v>2538</v>
      </c>
      <c r="P845" s="18" t="s">
        <v>147</v>
      </c>
      <c r="Q845" s="19">
        <v>1.0</v>
      </c>
      <c r="R845" s="20">
        <v>0.0454545454545454</v>
      </c>
      <c r="S845" s="21">
        <v>27.0</v>
      </c>
      <c r="T845" s="21">
        <v>27.0</v>
      </c>
      <c r="U845" s="22">
        <v>24500.0</v>
      </c>
      <c r="V845" s="21">
        <v>300.68181818181785</v>
      </c>
      <c r="W845" s="13">
        <v>0.0</v>
      </c>
      <c r="X845" s="13">
        <v>5.0</v>
      </c>
      <c r="Y845" s="13">
        <v>10.0</v>
      </c>
      <c r="Z845" s="13">
        <v>10.0</v>
      </c>
      <c r="AA845" s="13">
        <v>1.0</v>
      </c>
      <c r="AB845" s="13">
        <v>1.0</v>
      </c>
      <c r="AC845" s="21">
        <v>0.0</v>
      </c>
      <c r="AD845" s="21">
        <v>0.0</v>
      </c>
      <c r="AE845" s="13">
        <v>0.0</v>
      </c>
      <c r="AF845" s="13">
        <v>0.0</v>
      </c>
      <c r="AG845" s="13">
        <v>0.0</v>
      </c>
      <c r="AH845" s="13" t="b">
        <v>0</v>
      </c>
      <c r="AI845" s="13">
        <v>6.0</v>
      </c>
      <c r="AJ845" s="13" t="s">
        <v>286</v>
      </c>
      <c r="AK845" s="23" t="s">
        <v>2539</v>
      </c>
      <c r="AL845" s="13" t="s">
        <v>528</v>
      </c>
      <c r="AM845" s="18" t="s">
        <v>151</v>
      </c>
    </row>
    <row r="846" ht="14.25" customHeight="1">
      <c r="A846" s="13" t="s">
        <v>2540</v>
      </c>
      <c r="B846" s="14">
        <v>42289.0</v>
      </c>
      <c r="C846" s="15">
        <v>2015.0</v>
      </c>
      <c r="D846" s="15" t="s">
        <v>2027</v>
      </c>
      <c r="E846" s="16">
        <v>10.0</v>
      </c>
      <c r="F846" s="13" t="s">
        <v>185</v>
      </c>
      <c r="G846" s="13" t="s">
        <v>186</v>
      </c>
      <c r="H846" s="13" t="s">
        <v>2541</v>
      </c>
      <c r="I846" s="17" t="s">
        <v>107</v>
      </c>
      <c r="J846" s="13" t="s">
        <v>143</v>
      </c>
      <c r="K846" s="13"/>
      <c r="L846" s="13" t="s">
        <v>144</v>
      </c>
      <c r="M846" s="13" t="s">
        <v>193</v>
      </c>
      <c r="N846" s="13" t="s">
        <v>88</v>
      </c>
      <c r="O846" s="13" t="s">
        <v>2542</v>
      </c>
      <c r="P846" s="18" t="s">
        <v>147</v>
      </c>
      <c r="Q846" s="19">
        <v>1.0</v>
      </c>
      <c r="R846" s="20">
        <v>0.166666666666666</v>
      </c>
      <c r="S846" s="21">
        <v>25.0</v>
      </c>
      <c r="T846" s="21">
        <v>25.0</v>
      </c>
      <c r="U846" s="22">
        <v>200893.42</v>
      </c>
      <c r="V846" s="21">
        <v>8370.559166666633</v>
      </c>
      <c r="W846" s="13">
        <v>1831.0</v>
      </c>
      <c r="X846" s="13">
        <v>1.0</v>
      </c>
      <c r="Y846" s="13">
        <v>10.0</v>
      </c>
      <c r="Z846" s="13">
        <v>10.0</v>
      </c>
      <c r="AA846" s="13">
        <v>3.0</v>
      </c>
      <c r="AB846" s="13">
        <v>1.0</v>
      </c>
      <c r="AC846" s="21">
        <v>0.0</v>
      </c>
      <c r="AD846" s="21">
        <v>0.0</v>
      </c>
      <c r="AE846" s="13">
        <v>0.0</v>
      </c>
      <c r="AF846" s="13">
        <v>0.0</v>
      </c>
      <c r="AG846" s="13">
        <v>0.0</v>
      </c>
      <c r="AH846" s="13" t="b">
        <v>0</v>
      </c>
      <c r="AI846" s="13">
        <v>72.0</v>
      </c>
      <c r="AJ846" s="13" t="s">
        <v>390</v>
      </c>
      <c r="AK846" s="23" t="s">
        <v>2543</v>
      </c>
      <c r="AL846" s="13" t="s">
        <v>528</v>
      </c>
      <c r="AM846" s="18" t="s">
        <v>151</v>
      </c>
    </row>
    <row r="847" ht="14.25" customHeight="1">
      <c r="A847" s="13" t="s">
        <v>2544</v>
      </c>
      <c r="B847" s="14">
        <v>42289.0</v>
      </c>
      <c r="C847" s="15">
        <v>2015.0</v>
      </c>
      <c r="D847" s="15" t="s">
        <v>2027</v>
      </c>
      <c r="E847" s="16">
        <v>10.0</v>
      </c>
      <c r="F847" s="13" t="s">
        <v>185</v>
      </c>
      <c r="G847" s="13" t="s">
        <v>186</v>
      </c>
      <c r="H847" s="13" t="s">
        <v>2545</v>
      </c>
      <c r="I847" s="17" t="s">
        <v>107</v>
      </c>
      <c r="J847" s="13" t="s">
        <v>143</v>
      </c>
      <c r="K847" s="13" t="s">
        <v>2106</v>
      </c>
      <c r="L847" s="13" t="s">
        <v>144</v>
      </c>
      <c r="M847" s="13" t="s">
        <v>193</v>
      </c>
      <c r="N847" s="13" t="s">
        <v>2546</v>
      </c>
      <c r="O847" s="13" t="s">
        <v>2547</v>
      </c>
      <c r="P847" s="18" t="s">
        <v>147</v>
      </c>
      <c r="Q847" s="19">
        <v>1.0</v>
      </c>
      <c r="R847" s="20">
        <v>0.0714285714285714</v>
      </c>
      <c r="S847" s="21">
        <v>23.0</v>
      </c>
      <c r="T847" s="21">
        <v>23.0</v>
      </c>
      <c r="U847" s="22">
        <v>1164416.79</v>
      </c>
      <c r="V847" s="21">
        <v>19129.70440714285</v>
      </c>
      <c r="W847" s="13">
        <v>8210.0</v>
      </c>
      <c r="X847" s="13">
        <v>1.0</v>
      </c>
      <c r="Y847" s="13">
        <v>10.0</v>
      </c>
      <c r="Z847" s="13">
        <v>10.0</v>
      </c>
      <c r="AA847" s="13">
        <v>1.0</v>
      </c>
      <c r="AB847" s="13">
        <v>1.0</v>
      </c>
      <c r="AC847" s="21">
        <v>0.0</v>
      </c>
      <c r="AD847" s="21">
        <v>0.0</v>
      </c>
      <c r="AE847" s="13">
        <v>0.0</v>
      </c>
      <c r="AF847" s="13">
        <v>0.0</v>
      </c>
      <c r="AG847" s="13">
        <v>0.0</v>
      </c>
      <c r="AH847" s="13" t="b">
        <v>0</v>
      </c>
      <c r="AI847" s="13"/>
      <c r="AJ847" s="13" t="s">
        <v>169</v>
      </c>
      <c r="AK847" s="23" t="s">
        <v>2548</v>
      </c>
      <c r="AL847" s="13" t="s">
        <v>528</v>
      </c>
      <c r="AM847" s="18" t="s">
        <v>151</v>
      </c>
    </row>
    <row r="848" ht="14.25" customHeight="1">
      <c r="A848" s="13" t="s">
        <v>2549</v>
      </c>
      <c r="B848" s="14">
        <v>42289.0</v>
      </c>
      <c r="C848" s="15">
        <v>2015.0</v>
      </c>
      <c r="D848" s="15" t="s">
        <v>2027</v>
      </c>
      <c r="E848" s="16">
        <v>10.0</v>
      </c>
      <c r="F848" s="13" t="s">
        <v>140</v>
      </c>
      <c r="G848" s="13" t="s">
        <v>141</v>
      </c>
      <c r="H848" s="13" t="s">
        <v>2550</v>
      </c>
      <c r="I848" s="17" t="s">
        <v>107</v>
      </c>
      <c r="J848" s="13" t="s">
        <v>1228</v>
      </c>
      <c r="K848" s="13" t="s">
        <v>2551</v>
      </c>
      <c r="L848" s="13" t="s">
        <v>192</v>
      </c>
      <c r="M848" s="13" t="s">
        <v>168</v>
      </c>
      <c r="N848" s="13" t="s">
        <v>67</v>
      </c>
      <c r="O848" s="13" t="s">
        <v>61</v>
      </c>
      <c r="P848" s="18" t="s">
        <v>147</v>
      </c>
      <c r="Q848" s="19">
        <v>1.0</v>
      </c>
      <c r="R848" s="20">
        <v>0.0666666666666666</v>
      </c>
      <c r="S848" s="21">
        <v>32.0</v>
      </c>
      <c r="T848" s="21">
        <v>32.0</v>
      </c>
      <c r="U848" s="22">
        <v>102340.0</v>
      </c>
      <c r="V848" s="21">
        <v>2183.2533333333313</v>
      </c>
      <c r="W848" s="13">
        <v>731.0</v>
      </c>
      <c r="X848" s="13">
        <v>10.0</v>
      </c>
      <c r="Y848" s="13">
        <v>10.0</v>
      </c>
      <c r="Z848" s="13">
        <v>10.0</v>
      </c>
      <c r="AA848" s="13">
        <v>1.0</v>
      </c>
      <c r="AB848" s="13">
        <v>1.0</v>
      </c>
      <c r="AC848" s="21">
        <v>0.0</v>
      </c>
      <c r="AD848" s="21">
        <v>0.0</v>
      </c>
      <c r="AE848" s="13">
        <v>0.0</v>
      </c>
      <c r="AF848" s="13">
        <v>0.0</v>
      </c>
      <c r="AG848" s="13">
        <v>0.0</v>
      </c>
      <c r="AH848" s="13" t="b">
        <v>0</v>
      </c>
      <c r="AI848" s="13">
        <v>1.0</v>
      </c>
      <c r="AJ848" s="13" t="s">
        <v>163</v>
      </c>
      <c r="AK848" s="23" t="s">
        <v>2552</v>
      </c>
      <c r="AL848" s="13" t="s">
        <v>528</v>
      </c>
      <c r="AM848" s="18" t="s">
        <v>151</v>
      </c>
    </row>
    <row r="849" ht="14.25" customHeight="1">
      <c r="A849" s="13" t="s">
        <v>2549</v>
      </c>
      <c r="B849" s="14">
        <v>42289.0</v>
      </c>
      <c r="C849" s="15">
        <v>2015.0</v>
      </c>
      <c r="D849" s="15" t="s">
        <v>2027</v>
      </c>
      <c r="E849" s="16">
        <v>10.0</v>
      </c>
      <c r="F849" s="13" t="s">
        <v>185</v>
      </c>
      <c r="G849" s="13" t="s">
        <v>186</v>
      </c>
      <c r="H849" s="13" t="s">
        <v>2550</v>
      </c>
      <c r="I849" s="17" t="s">
        <v>107</v>
      </c>
      <c r="J849" s="13" t="s">
        <v>191</v>
      </c>
      <c r="K849" s="13" t="s">
        <v>2489</v>
      </c>
      <c r="L849" s="13" t="s">
        <v>192</v>
      </c>
      <c r="M849" s="13" t="s">
        <v>168</v>
      </c>
      <c r="N849" s="13" t="s">
        <v>67</v>
      </c>
      <c r="O849" s="13" t="s">
        <v>61</v>
      </c>
      <c r="P849" s="18" t="s">
        <v>147</v>
      </c>
      <c r="Q849" s="19">
        <v>3.0</v>
      </c>
      <c r="R849" s="20">
        <v>0.466666666666666</v>
      </c>
      <c r="S849" s="21">
        <v>77.0</v>
      </c>
      <c r="T849" s="21">
        <v>231.0</v>
      </c>
      <c r="U849" s="22">
        <v>102340.0</v>
      </c>
      <c r="V849" s="21">
        <v>110322.51999999984</v>
      </c>
      <c r="W849" s="13">
        <v>731.0</v>
      </c>
      <c r="X849" s="13">
        <v>10.0</v>
      </c>
      <c r="Y849" s="13">
        <v>10.0</v>
      </c>
      <c r="Z849" s="13">
        <v>10.0</v>
      </c>
      <c r="AA849" s="13">
        <v>7.0</v>
      </c>
      <c r="AB849" s="13">
        <v>10.0</v>
      </c>
      <c r="AC849" s="21">
        <v>10.0</v>
      </c>
      <c r="AD849" s="21">
        <v>20.0</v>
      </c>
      <c r="AE849" s="13">
        <v>0.0</v>
      </c>
      <c r="AF849" s="13">
        <v>2.0</v>
      </c>
      <c r="AG849" s="13">
        <v>0.0</v>
      </c>
      <c r="AH849" s="13" t="b">
        <v>1</v>
      </c>
      <c r="AI849" s="13">
        <v>1.0</v>
      </c>
      <c r="AJ849" s="13" t="s">
        <v>163</v>
      </c>
      <c r="AK849" s="23" t="s">
        <v>2552</v>
      </c>
      <c r="AL849" s="13" t="s">
        <v>528</v>
      </c>
      <c r="AM849" s="18" t="s">
        <v>151</v>
      </c>
    </row>
    <row r="850" ht="14.25" customHeight="1">
      <c r="A850" s="13" t="s">
        <v>2553</v>
      </c>
      <c r="B850" s="14">
        <v>42289.0</v>
      </c>
      <c r="C850" s="15">
        <v>2015.0</v>
      </c>
      <c r="D850" s="15" t="s">
        <v>2027</v>
      </c>
      <c r="E850" s="16">
        <v>10.0</v>
      </c>
      <c r="F850" s="13" t="s">
        <v>140</v>
      </c>
      <c r="G850" s="13" t="s">
        <v>141</v>
      </c>
      <c r="H850" s="13" t="s">
        <v>2554</v>
      </c>
      <c r="I850" s="17" t="s">
        <v>107</v>
      </c>
      <c r="J850" s="13" t="s">
        <v>143</v>
      </c>
      <c r="K850" s="13" t="s">
        <v>2302</v>
      </c>
      <c r="L850" s="13" t="s">
        <v>167</v>
      </c>
      <c r="M850" s="13" t="s">
        <v>145</v>
      </c>
      <c r="N850" s="13" t="s">
        <v>607</v>
      </c>
      <c r="O850" s="13" t="s">
        <v>1807</v>
      </c>
      <c r="P850" s="18" t="s">
        <v>147</v>
      </c>
      <c r="Q850" s="19">
        <v>1.0</v>
      </c>
      <c r="R850" s="20">
        <v>0.138888888888888</v>
      </c>
      <c r="S850" s="21">
        <v>27.0</v>
      </c>
      <c r="T850" s="21">
        <v>27.0</v>
      </c>
      <c r="U850" s="22">
        <v>2100.0</v>
      </c>
      <c r="V850" s="21">
        <v>78.7499999999995</v>
      </c>
      <c r="W850" s="13">
        <v>0.0</v>
      </c>
      <c r="X850" s="13">
        <v>1.0</v>
      </c>
      <c r="Y850" s="13">
        <v>10.0</v>
      </c>
      <c r="Z850" s="13">
        <v>10.0</v>
      </c>
      <c r="AA850" s="13">
        <v>5.0</v>
      </c>
      <c r="AB850" s="13">
        <v>1.0</v>
      </c>
      <c r="AC850" s="21">
        <v>0.0</v>
      </c>
      <c r="AD850" s="21">
        <v>0.0</v>
      </c>
      <c r="AE850" s="13">
        <v>0.0</v>
      </c>
      <c r="AF850" s="13">
        <v>0.0</v>
      </c>
      <c r="AG850" s="13">
        <v>0.0</v>
      </c>
      <c r="AH850" s="13" t="b">
        <v>0</v>
      </c>
      <c r="AI850" s="13">
        <v>10.0</v>
      </c>
      <c r="AJ850" s="13" t="s">
        <v>169</v>
      </c>
      <c r="AK850" s="23" t="s">
        <v>2555</v>
      </c>
      <c r="AL850" s="13" t="s">
        <v>528</v>
      </c>
      <c r="AM850" s="18" t="s">
        <v>151</v>
      </c>
    </row>
    <row r="851" ht="14.25" customHeight="1">
      <c r="A851" s="13" t="s">
        <v>2553</v>
      </c>
      <c r="B851" s="14">
        <v>42289.0</v>
      </c>
      <c r="C851" s="15">
        <v>2015.0</v>
      </c>
      <c r="D851" s="15" t="s">
        <v>2027</v>
      </c>
      <c r="E851" s="16">
        <v>10.0</v>
      </c>
      <c r="F851" s="13" t="s">
        <v>188</v>
      </c>
      <c r="G851" s="13" t="s">
        <v>189</v>
      </c>
      <c r="H851" s="13" t="s">
        <v>2554</v>
      </c>
      <c r="I851" s="17" t="s">
        <v>107</v>
      </c>
      <c r="J851" s="13" t="s">
        <v>143</v>
      </c>
      <c r="K851" s="13" t="s">
        <v>2302</v>
      </c>
      <c r="L851" s="13" t="s">
        <v>167</v>
      </c>
      <c r="M851" s="13" t="s">
        <v>145</v>
      </c>
      <c r="N851" s="13" t="s">
        <v>607</v>
      </c>
      <c r="O851" s="13" t="s">
        <v>1807</v>
      </c>
      <c r="P851" s="18" t="s">
        <v>147</v>
      </c>
      <c r="Q851" s="19">
        <v>1.0</v>
      </c>
      <c r="R851" s="20">
        <v>0.0454545454545454</v>
      </c>
      <c r="S851" s="21">
        <v>23.0</v>
      </c>
      <c r="T851" s="21">
        <v>23.0</v>
      </c>
      <c r="U851" s="22">
        <v>2100.0</v>
      </c>
      <c r="V851" s="21">
        <v>21.95454545454543</v>
      </c>
      <c r="W851" s="13">
        <v>0.0</v>
      </c>
      <c r="X851" s="13">
        <v>1.0</v>
      </c>
      <c r="Y851" s="13">
        <v>10.0</v>
      </c>
      <c r="Z851" s="13">
        <v>10.0</v>
      </c>
      <c r="AA851" s="13">
        <v>1.0</v>
      </c>
      <c r="AB851" s="13">
        <v>1.0</v>
      </c>
      <c r="AC851" s="21">
        <v>0.0</v>
      </c>
      <c r="AD851" s="21">
        <v>0.0</v>
      </c>
      <c r="AE851" s="13">
        <v>0.0</v>
      </c>
      <c r="AF851" s="13">
        <v>0.0</v>
      </c>
      <c r="AG851" s="13">
        <v>0.0</v>
      </c>
      <c r="AH851" s="13" t="b">
        <v>0</v>
      </c>
      <c r="AI851" s="13">
        <v>10.0</v>
      </c>
      <c r="AJ851" s="13" t="s">
        <v>169</v>
      </c>
      <c r="AK851" s="23" t="s">
        <v>2555</v>
      </c>
      <c r="AL851" s="13" t="s">
        <v>528</v>
      </c>
      <c r="AM851" s="18" t="s">
        <v>151</v>
      </c>
    </row>
    <row r="852" ht="14.25" customHeight="1">
      <c r="A852" s="13" t="s">
        <v>2556</v>
      </c>
      <c r="B852" s="14">
        <v>42289.0</v>
      </c>
      <c r="C852" s="15">
        <v>2015.0</v>
      </c>
      <c r="D852" s="15" t="s">
        <v>2027</v>
      </c>
      <c r="E852" s="16">
        <v>10.0</v>
      </c>
      <c r="F852" s="13" t="s">
        <v>203</v>
      </c>
      <c r="G852" s="13" t="s">
        <v>204</v>
      </c>
      <c r="H852" s="13" t="s">
        <v>2557</v>
      </c>
      <c r="I852" s="17" t="s">
        <v>107</v>
      </c>
      <c r="J852" s="13" t="s">
        <v>143</v>
      </c>
      <c r="K852" s="13"/>
      <c r="L852" s="13" t="s">
        <v>144</v>
      </c>
      <c r="M852" s="13" t="s">
        <v>193</v>
      </c>
      <c r="N852" s="13" t="s">
        <v>88</v>
      </c>
      <c r="O852" s="13" t="s">
        <v>2558</v>
      </c>
      <c r="P852" s="18" t="s">
        <v>147</v>
      </c>
      <c r="Q852" s="19">
        <v>1.0</v>
      </c>
      <c r="R852" s="20">
        <v>0.28</v>
      </c>
      <c r="S852" s="21">
        <v>29.0</v>
      </c>
      <c r="T852" s="21">
        <v>29.0</v>
      </c>
      <c r="U852" s="22">
        <v>792037.0</v>
      </c>
      <c r="V852" s="21">
        <v>64313.4044</v>
      </c>
      <c r="W852" s="13">
        <v>7184.0</v>
      </c>
      <c r="X852" s="13">
        <v>1.0</v>
      </c>
      <c r="Y852" s="13">
        <v>10.0</v>
      </c>
      <c r="Z852" s="13">
        <v>10.0</v>
      </c>
      <c r="AA852" s="13">
        <v>7.0</v>
      </c>
      <c r="AB852" s="13">
        <v>1.0</v>
      </c>
      <c r="AC852" s="21">
        <v>0.0</v>
      </c>
      <c r="AD852" s="21">
        <v>0.0</v>
      </c>
      <c r="AE852" s="13">
        <v>0.0</v>
      </c>
      <c r="AF852" s="13">
        <v>0.0</v>
      </c>
      <c r="AG852" s="13">
        <v>0.0</v>
      </c>
      <c r="AH852" s="13" t="b">
        <v>0</v>
      </c>
      <c r="AI852" s="13"/>
      <c r="AJ852" s="13" t="s">
        <v>390</v>
      </c>
      <c r="AK852" s="23" t="s">
        <v>2559</v>
      </c>
      <c r="AL852" s="13" t="s">
        <v>528</v>
      </c>
      <c r="AM852" s="18" t="s">
        <v>151</v>
      </c>
    </row>
    <row r="853" ht="14.25" customHeight="1">
      <c r="A853" s="13" t="s">
        <v>2560</v>
      </c>
      <c r="B853" s="14">
        <v>42290.0</v>
      </c>
      <c r="C853" s="15">
        <v>2015.0</v>
      </c>
      <c r="D853" s="15" t="s">
        <v>2027</v>
      </c>
      <c r="E853" s="16">
        <v>10.0</v>
      </c>
      <c r="F853" s="13" t="s">
        <v>203</v>
      </c>
      <c r="G853" s="13" t="s">
        <v>204</v>
      </c>
      <c r="H853" s="13" t="s">
        <v>2561</v>
      </c>
      <c r="I853" s="17" t="s">
        <v>107</v>
      </c>
      <c r="J853" s="13" t="s">
        <v>251</v>
      </c>
      <c r="K853" s="13" t="s">
        <v>2029</v>
      </c>
      <c r="L853" s="13" t="s">
        <v>161</v>
      </c>
      <c r="M853" s="13" t="s">
        <v>168</v>
      </c>
      <c r="N853" s="13" t="s">
        <v>1083</v>
      </c>
      <c r="O853" s="13">
        <v>0.0</v>
      </c>
      <c r="P853" s="18" t="s">
        <v>147</v>
      </c>
      <c r="Q853" s="19">
        <v>3.0</v>
      </c>
      <c r="R853" s="20">
        <v>0.37</v>
      </c>
      <c r="S853" s="21">
        <v>40.0</v>
      </c>
      <c r="T853" s="21">
        <v>120.0</v>
      </c>
      <c r="U853" s="22">
        <v>6552.0</v>
      </c>
      <c r="V853" s="21">
        <v>2909.0879999999997</v>
      </c>
      <c r="W853" s="13">
        <v>78.0</v>
      </c>
      <c r="X853" s="13">
        <v>4.0</v>
      </c>
      <c r="Y853" s="13">
        <v>10.0</v>
      </c>
      <c r="Z853" s="13">
        <v>5.0</v>
      </c>
      <c r="AA853" s="13">
        <v>1.0</v>
      </c>
      <c r="AB853" s="13">
        <v>10.0</v>
      </c>
      <c r="AC853" s="21">
        <v>0.0</v>
      </c>
      <c r="AD853" s="21">
        <v>10.0</v>
      </c>
      <c r="AE853" s="13">
        <v>0.0</v>
      </c>
      <c r="AF853" s="13">
        <v>1.0</v>
      </c>
      <c r="AG853" s="13">
        <v>0.0</v>
      </c>
      <c r="AH853" s="13" t="b">
        <v>0</v>
      </c>
      <c r="AI853" s="13">
        <v>7.0</v>
      </c>
      <c r="AJ853" s="13" t="s">
        <v>194</v>
      </c>
      <c r="AK853" s="23" t="s">
        <v>2562</v>
      </c>
      <c r="AL853" s="13" t="s">
        <v>528</v>
      </c>
      <c r="AM853" s="18" t="s">
        <v>151</v>
      </c>
    </row>
    <row r="854" ht="14.25" customHeight="1">
      <c r="A854" s="13" t="s">
        <v>2563</v>
      </c>
      <c r="B854" s="14">
        <v>42290.0</v>
      </c>
      <c r="C854" s="15">
        <v>2015.0</v>
      </c>
      <c r="D854" s="15" t="s">
        <v>2027</v>
      </c>
      <c r="E854" s="16">
        <v>10.0</v>
      </c>
      <c r="F854" s="13" t="s">
        <v>153</v>
      </c>
      <c r="G854" s="13" t="s">
        <v>154</v>
      </c>
      <c r="H854" s="13" t="s">
        <v>2564</v>
      </c>
      <c r="I854" s="17" t="s">
        <v>107</v>
      </c>
      <c r="J854" s="13" t="s">
        <v>143</v>
      </c>
      <c r="K854" s="13"/>
      <c r="L854" s="13" t="s">
        <v>144</v>
      </c>
      <c r="M854" s="13" t="s">
        <v>145</v>
      </c>
      <c r="N854" s="13" t="s">
        <v>146</v>
      </c>
      <c r="O854" s="13">
        <v>0.0</v>
      </c>
      <c r="P854" s="18" t="s">
        <v>147</v>
      </c>
      <c r="Q854" s="19">
        <v>1.0</v>
      </c>
      <c r="R854" s="20">
        <v>0.6</v>
      </c>
      <c r="S854" s="21">
        <v>33.0</v>
      </c>
      <c r="T854" s="21">
        <v>33.0</v>
      </c>
      <c r="U854" s="22">
        <v>4900.0</v>
      </c>
      <c r="V854" s="21">
        <v>970.2</v>
      </c>
      <c r="W854" s="13">
        <v>0.0</v>
      </c>
      <c r="X854" s="13">
        <v>10.0</v>
      </c>
      <c r="Y854" s="13">
        <v>9.0</v>
      </c>
      <c r="Z854" s="13">
        <v>10.0</v>
      </c>
      <c r="AA854" s="13">
        <v>3.0</v>
      </c>
      <c r="AB854" s="13">
        <v>1.0</v>
      </c>
      <c r="AC854" s="21">
        <v>0.0</v>
      </c>
      <c r="AD854" s="21">
        <v>0.0</v>
      </c>
      <c r="AE854" s="13">
        <v>0.0</v>
      </c>
      <c r="AF854" s="13">
        <v>0.0</v>
      </c>
      <c r="AG854" s="13">
        <v>0.0</v>
      </c>
      <c r="AH854" s="13" t="b">
        <v>0</v>
      </c>
      <c r="AI854" s="13">
        <v>1.0</v>
      </c>
      <c r="AJ854" s="13" t="s">
        <v>148</v>
      </c>
      <c r="AK854" s="23" t="s">
        <v>2565</v>
      </c>
      <c r="AL854" s="13" t="s">
        <v>528</v>
      </c>
      <c r="AM854" s="18" t="s">
        <v>151</v>
      </c>
    </row>
    <row r="855" ht="14.25" customHeight="1">
      <c r="A855" s="13" t="s">
        <v>2563</v>
      </c>
      <c r="B855" s="14">
        <v>42290.0</v>
      </c>
      <c r="C855" s="15">
        <v>2015.0</v>
      </c>
      <c r="D855" s="15" t="s">
        <v>2027</v>
      </c>
      <c r="E855" s="16">
        <v>10.0</v>
      </c>
      <c r="F855" s="13" t="s">
        <v>140</v>
      </c>
      <c r="G855" s="13" t="s">
        <v>141</v>
      </c>
      <c r="H855" s="13" t="s">
        <v>2564</v>
      </c>
      <c r="I855" s="17" t="s">
        <v>107</v>
      </c>
      <c r="J855" s="13" t="s">
        <v>143</v>
      </c>
      <c r="K855" s="13"/>
      <c r="L855" s="13" t="s">
        <v>144</v>
      </c>
      <c r="M855" s="13" t="s">
        <v>145</v>
      </c>
      <c r="N855" s="13" t="s">
        <v>146</v>
      </c>
      <c r="O855" s="13">
        <v>0.0</v>
      </c>
      <c r="P855" s="18" t="s">
        <v>147</v>
      </c>
      <c r="Q855" s="19">
        <v>1.0</v>
      </c>
      <c r="R855" s="20">
        <v>0.2</v>
      </c>
      <c r="S855" s="21">
        <v>31.0</v>
      </c>
      <c r="T855" s="21">
        <v>31.0</v>
      </c>
      <c r="U855" s="22">
        <v>4900.0</v>
      </c>
      <c r="V855" s="21">
        <v>303.8</v>
      </c>
      <c r="W855" s="13">
        <v>0.0</v>
      </c>
      <c r="X855" s="13">
        <v>10.0</v>
      </c>
      <c r="Y855" s="13">
        <v>9.0</v>
      </c>
      <c r="Z855" s="13">
        <v>10.0</v>
      </c>
      <c r="AA855" s="13">
        <v>1.0</v>
      </c>
      <c r="AB855" s="13">
        <v>1.0</v>
      </c>
      <c r="AC855" s="21">
        <v>0.0</v>
      </c>
      <c r="AD855" s="21">
        <v>0.0</v>
      </c>
      <c r="AE855" s="13">
        <v>0.0</v>
      </c>
      <c r="AF855" s="13">
        <v>0.0</v>
      </c>
      <c r="AG855" s="13">
        <v>0.0</v>
      </c>
      <c r="AH855" s="13" t="b">
        <v>0</v>
      </c>
      <c r="AI855" s="13">
        <v>1.0</v>
      </c>
      <c r="AJ855" s="13" t="s">
        <v>148</v>
      </c>
      <c r="AK855" s="23" t="s">
        <v>2565</v>
      </c>
      <c r="AL855" s="13" t="s">
        <v>528</v>
      </c>
      <c r="AM855" s="18" t="s">
        <v>151</v>
      </c>
    </row>
    <row r="856" ht="14.25" customHeight="1">
      <c r="A856" s="13" t="s">
        <v>2566</v>
      </c>
      <c r="B856" s="14">
        <v>42290.0</v>
      </c>
      <c r="C856" s="15">
        <v>2015.0</v>
      </c>
      <c r="D856" s="15" t="s">
        <v>2027</v>
      </c>
      <c r="E856" s="16">
        <v>10.0</v>
      </c>
      <c r="F856" s="13" t="s">
        <v>140</v>
      </c>
      <c r="G856" s="13" t="s">
        <v>141</v>
      </c>
      <c r="H856" s="13" t="s">
        <v>2567</v>
      </c>
      <c r="I856" s="17" t="s">
        <v>107</v>
      </c>
      <c r="J856" s="13" t="s">
        <v>143</v>
      </c>
      <c r="K856" s="13" t="s">
        <v>2086</v>
      </c>
      <c r="L856" s="13" t="s">
        <v>144</v>
      </c>
      <c r="M856" s="13" t="s">
        <v>193</v>
      </c>
      <c r="N856" s="13" t="s">
        <v>1302</v>
      </c>
      <c r="O856" s="13">
        <v>0.0</v>
      </c>
      <c r="P856" s="18" t="s">
        <v>147</v>
      </c>
      <c r="Q856" s="19">
        <v>1.0</v>
      </c>
      <c r="R856" s="20">
        <v>0.125</v>
      </c>
      <c r="S856" s="21">
        <v>24.0</v>
      </c>
      <c r="T856" s="21">
        <v>24.0</v>
      </c>
      <c r="U856" s="22">
        <v>71892.86</v>
      </c>
      <c r="V856" s="21">
        <v>2156.7858</v>
      </c>
      <c r="W856" s="13">
        <v>549.0</v>
      </c>
      <c r="X856" s="13">
        <v>1.0</v>
      </c>
      <c r="Y856" s="13">
        <v>1.0</v>
      </c>
      <c r="Z856" s="13">
        <v>10.0</v>
      </c>
      <c r="AA856" s="13">
        <v>2.0</v>
      </c>
      <c r="AB856" s="13">
        <v>10.0</v>
      </c>
      <c r="AC856" s="21">
        <v>0.0</v>
      </c>
      <c r="AD856" s="21">
        <v>0.0</v>
      </c>
      <c r="AE856" s="13">
        <v>0.0</v>
      </c>
      <c r="AF856" s="13">
        <v>0.0</v>
      </c>
      <c r="AG856" s="13">
        <v>0.0</v>
      </c>
      <c r="AH856" s="13" t="b">
        <v>0</v>
      </c>
      <c r="AI856" s="13">
        <v>112.0</v>
      </c>
      <c r="AJ856" s="13" t="s">
        <v>470</v>
      </c>
      <c r="AK856" s="23" t="s">
        <v>2568</v>
      </c>
      <c r="AL856" s="13" t="s">
        <v>528</v>
      </c>
      <c r="AM856" s="18" t="s">
        <v>151</v>
      </c>
    </row>
    <row r="857" ht="14.25" customHeight="1">
      <c r="A857" s="13" t="s">
        <v>2569</v>
      </c>
      <c r="B857" s="14">
        <v>42290.0</v>
      </c>
      <c r="C857" s="15">
        <v>2015.0</v>
      </c>
      <c r="D857" s="15" t="s">
        <v>2027</v>
      </c>
      <c r="E857" s="16">
        <v>10.0</v>
      </c>
      <c r="F857" s="13" t="s">
        <v>140</v>
      </c>
      <c r="G857" s="13" t="s">
        <v>141</v>
      </c>
      <c r="H857" s="13" t="s">
        <v>2570</v>
      </c>
      <c r="I857" s="17" t="s">
        <v>107</v>
      </c>
      <c r="J857" s="13" t="s">
        <v>1338</v>
      </c>
      <c r="K857" s="13" t="s">
        <v>2571</v>
      </c>
      <c r="L857" s="13" t="s">
        <v>174</v>
      </c>
      <c r="M857" s="13" t="s">
        <v>145</v>
      </c>
      <c r="N857" s="13" t="s">
        <v>2572</v>
      </c>
      <c r="O857" s="13">
        <v>0.0</v>
      </c>
      <c r="P857" s="18" t="s">
        <v>147</v>
      </c>
      <c r="Q857" s="19">
        <v>3.0</v>
      </c>
      <c r="R857" s="20">
        <v>0.2</v>
      </c>
      <c r="S857" s="21">
        <v>41.0</v>
      </c>
      <c r="T857" s="21">
        <v>123.0</v>
      </c>
      <c r="U857" s="22">
        <v>3500.0</v>
      </c>
      <c r="V857" s="21">
        <v>861.0</v>
      </c>
      <c r="W857" s="13">
        <v>0.0</v>
      </c>
      <c r="X857" s="13">
        <v>10.0</v>
      </c>
      <c r="Y857" s="13">
        <v>10.0</v>
      </c>
      <c r="Z857" s="13">
        <v>10.0</v>
      </c>
      <c r="AA857" s="13">
        <v>1.0</v>
      </c>
      <c r="AB857" s="13">
        <v>10.0</v>
      </c>
      <c r="AC857" s="21">
        <v>0.0</v>
      </c>
      <c r="AD857" s="21">
        <v>0.0</v>
      </c>
      <c r="AE857" s="13">
        <v>0.0</v>
      </c>
      <c r="AF857" s="13">
        <v>0.0</v>
      </c>
      <c r="AG857" s="13">
        <v>0.0</v>
      </c>
      <c r="AH857" s="13" t="b">
        <v>0</v>
      </c>
      <c r="AI857" s="13">
        <v>1.0</v>
      </c>
      <c r="AJ857" s="13" t="s">
        <v>390</v>
      </c>
      <c r="AK857" s="23" t="s">
        <v>2573</v>
      </c>
      <c r="AL857" s="13" t="s">
        <v>528</v>
      </c>
      <c r="AM857" s="18" t="s">
        <v>151</v>
      </c>
    </row>
    <row r="858" ht="14.25" customHeight="1">
      <c r="A858" s="13" t="s">
        <v>2574</v>
      </c>
      <c r="B858" s="14">
        <v>42290.0</v>
      </c>
      <c r="C858" s="15">
        <v>2015.0</v>
      </c>
      <c r="D858" s="15" t="s">
        <v>2027</v>
      </c>
      <c r="E858" s="16">
        <v>10.0</v>
      </c>
      <c r="F858" s="13" t="s">
        <v>140</v>
      </c>
      <c r="G858" s="13" t="s">
        <v>141</v>
      </c>
      <c r="H858" s="13" t="s">
        <v>2575</v>
      </c>
      <c r="I858" s="17" t="s">
        <v>107</v>
      </c>
      <c r="J858" s="13" t="s">
        <v>143</v>
      </c>
      <c r="K858" s="13" t="s">
        <v>2116</v>
      </c>
      <c r="L858" s="13" t="s">
        <v>144</v>
      </c>
      <c r="M858" s="13" t="s">
        <v>145</v>
      </c>
      <c r="N858" s="13" t="s">
        <v>2087</v>
      </c>
      <c r="O858" s="13">
        <v>0.0</v>
      </c>
      <c r="P858" s="18" t="s">
        <v>147</v>
      </c>
      <c r="Q858" s="19">
        <v>1.0</v>
      </c>
      <c r="R858" s="20">
        <v>0.0909090909090909</v>
      </c>
      <c r="S858" s="21">
        <v>32.0</v>
      </c>
      <c r="T858" s="21">
        <v>32.0</v>
      </c>
      <c r="U858" s="22">
        <v>2100.0</v>
      </c>
      <c r="V858" s="21">
        <v>61.09090909090908</v>
      </c>
      <c r="W858" s="13">
        <v>0.0</v>
      </c>
      <c r="X858" s="13">
        <v>10.0</v>
      </c>
      <c r="Y858" s="13">
        <v>10.0</v>
      </c>
      <c r="Z858" s="13">
        <v>10.0</v>
      </c>
      <c r="AA858" s="13">
        <v>1.0</v>
      </c>
      <c r="AB858" s="13">
        <v>1.0</v>
      </c>
      <c r="AC858" s="21">
        <v>0.0</v>
      </c>
      <c r="AD858" s="21">
        <v>0.0</v>
      </c>
      <c r="AE858" s="13">
        <v>0.0</v>
      </c>
      <c r="AF858" s="13">
        <v>0.0</v>
      </c>
      <c r="AG858" s="13">
        <v>0.0</v>
      </c>
      <c r="AH858" s="13" t="b">
        <v>0</v>
      </c>
      <c r="AI858" s="13">
        <v>1.0</v>
      </c>
      <c r="AJ858" s="13" t="s">
        <v>390</v>
      </c>
      <c r="AK858" s="23" t="s">
        <v>2576</v>
      </c>
      <c r="AL858" s="13" t="s">
        <v>528</v>
      </c>
      <c r="AM858" s="18" t="s">
        <v>151</v>
      </c>
    </row>
    <row r="859" ht="14.25" customHeight="1">
      <c r="A859" s="13" t="s">
        <v>2577</v>
      </c>
      <c r="B859" s="14">
        <v>42290.0</v>
      </c>
      <c r="C859" s="15">
        <v>2015.0</v>
      </c>
      <c r="D859" s="15" t="s">
        <v>2027</v>
      </c>
      <c r="E859" s="16">
        <v>10.0</v>
      </c>
      <c r="F859" s="13" t="s">
        <v>140</v>
      </c>
      <c r="G859" s="13" t="s">
        <v>141</v>
      </c>
      <c r="H859" s="13" t="s">
        <v>2578</v>
      </c>
      <c r="I859" s="17" t="s">
        <v>107</v>
      </c>
      <c r="J859" s="13" t="s">
        <v>143</v>
      </c>
      <c r="K859" s="13" t="s">
        <v>2116</v>
      </c>
      <c r="L859" s="13" t="s">
        <v>144</v>
      </c>
      <c r="M859" s="13" t="s">
        <v>145</v>
      </c>
      <c r="N859" s="13" t="s">
        <v>828</v>
      </c>
      <c r="O859" s="13">
        <v>0.0</v>
      </c>
      <c r="P859" s="18" t="s">
        <v>147</v>
      </c>
      <c r="Q859" s="19">
        <v>1.0</v>
      </c>
      <c r="R859" s="20">
        <v>0.0833333333333333</v>
      </c>
      <c r="S859" s="21">
        <v>31.0</v>
      </c>
      <c r="T859" s="21">
        <v>31.0</v>
      </c>
      <c r="U859" s="22">
        <v>2100.0</v>
      </c>
      <c r="V859" s="21">
        <v>54.24999999999998</v>
      </c>
      <c r="W859" s="13">
        <v>0.0</v>
      </c>
      <c r="X859" s="13">
        <v>10.0</v>
      </c>
      <c r="Y859" s="13">
        <v>9.0</v>
      </c>
      <c r="Z859" s="13">
        <v>10.0</v>
      </c>
      <c r="AA859" s="13">
        <v>1.0</v>
      </c>
      <c r="AB859" s="13">
        <v>1.0</v>
      </c>
      <c r="AC859" s="21">
        <v>0.0</v>
      </c>
      <c r="AD859" s="21">
        <v>0.0</v>
      </c>
      <c r="AE859" s="13">
        <v>0.0</v>
      </c>
      <c r="AF859" s="13">
        <v>0.0</v>
      </c>
      <c r="AG859" s="13">
        <v>0.0</v>
      </c>
      <c r="AH859" s="13" t="b">
        <v>0</v>
      </c>
      <c r="AI859" s="13">
        <v>1.0</v>
      </c>
      <c r="AJ859" s="13" t="s">
        <v>148</v>
      </c>
      <c r="AK859" s="23" t="s">
        <v>2579</v>
      </c>
      <c r="AL859" s="13" t="s">
        <v>528</v>
      </c>
      <c r="AM859" s="18" t="s">
        <v>151</v>
      </c>
    </row>
    <row r="860" ht="14.25" customHeight="1">
      <c r="A860" s="13" t="s">
        <v>2580</v>
      </c>
      <c r="B860" s="14">
        <v>42290.0</v>
      </c>
      <c r="C860" s="15">
        <v>2015.0</v>
      </c>
      <c r="D860" s="15" t="s">
        <v>2027</v>
      </c>
      <c r="E860" s="16">
        <v>10.0</v>
      </c>
      <c r="F860" s="13" t="s">
        <v>185</v>
      </c>
      <c r="G860" s="13" t="s">
        <v>186</v>
      </c>
      <c r="H860" s="13" t="s">
        <v>2581</v>
      </c>
      <c r="I860" s="17" t="s">
        <v>107</v>
      </c>
      <c r="J860" s="13" t="s">
        <v>416</v>
      </c>
      <c r="K860" s="13" t="s">
        <v>2479</v>
      </c>
      <c r="L860" s="13" t="s">
        <v>174</v>
      </c>
      <c r="M860" s="13" t="s">
        <v>168</v>
      </c>
      <c r="N860" s="13" t="s">
        <v>1083</v>
      </c>
      <c r="O860" s="13">
        <v>0.0</v>
      </c>
      <c r="P860" s="18" t="s">
        <v>147</v>
      </c>
      <c r="Q860" s="19">
        <v>3.0</v>
      </c>
      <c r="R860" s="20">
        <v>0.0454545454545454</v>
      </c>
      <c r="S860" s="21">
        <v>26.0</v>
      </c>
      <c r="T860" s="21">
        <v>78.0</v>
      </c>
      <c r="U860" s="22">
        <v>28244.0</v>
      </c>
      <c r="V860" s="21">
        <v>1001.3781818181808</v>
      </c>
      <c r="W860" s="13">
        <v>334.0</v>
      </c>
      <c r="X860" s="13">
        <v>4.0</v>
      </c>
      <c r="Y860" s="13">
        <v>9.0</v>
      </c>
      <c r="Z860" s="13">
        <v>1.0</v>
      </c>
      <c r="AA860" s="13">
        <v>1.0</v>
      </c>
      <c r="AB860" s="13">
        <v>1.0</v>
      </c>
      <c r="AC860" s="21">
        <v>0.0</v>
      </c>
      <c r="AD860" s="21">
        <v>10.0</v>
      </c>
      <c r="AE860" s="13">
        <v>0.0</v>
      </c>
      <c r="AF860" s="13">
        <v>1.0</v>
      </c>
      <c r="AG860" s="13">
        <v>0.0</v>
      </c>
      <c r="AH860" s="13" t="b">
        <v>0</v>
      </c>
      <c r="AI860" s="13">
        <v>7.0</v>
      </c>
      <c r="AJ860" s="13" t="s">
        <v>176</v>
      </c>
      <c r="AK860" s="23" t="s">
        <v>2582</v>
      </c>
      <c r="AL860" s="13" t="s">
        <v>528</v>
      </c>
      <c r="AM860" s="18" t="s">
        <v>151</v>
      </c>
    </row>
    <row r="861" ht="14.25" customHeight="1">
      <c r="A861" s="13" t="s">
        <v>2583</v>
      </c>
      <c r="B861" s="14">
        <v>42290.0</v>
      </c>
      <c r="C861" s="15">
        <v>2015.0</v>
      </c>
      <c r="D861" s="15" t="s">
        <v>2027</v>
      </c>
      <c r="E861" s="16">
        <v>10.0</v>
      </c>
      <c r="F861" s="13" t="s">
        <v>185</v>
      </c>
      <c r="G861" s="13" t="s">
        <v>186</v>
      </c>
      <c r="H861" s="13" t="s">
        <v>2530</v>
      </c>
      <c r="I861" s="17" t="s">
        <v>107</v>
      </c>
      <c r="J861" s="13" t="s">
        <v>198</v>
      </c>
      <c r="K861" s="13" t="s">
        <v>2531</v>
      </c>
      <c r="L861" s="13" t="s">
        <v>167</v>
      </c>
      <c r="M861" s="13" t="s">
        <v>168</v>
      </c>
      <c r="N861" s="13" t="s">
        <v>32</v>
      </c>
      <c r="O861" s="13">
        <v>0.0</v>
      </c>
      <c r="P861" s="18" t="s">
        <v>147</v>
      </c>
      <c r="Q861" s="19">
        <v>3.0</v>
      </c>
      <c r="R861" s="20">
        <v>1.0</v>
      </c>
      <c r="S861" s="21">
        <v>41.0</v>
      </c>
      <c r="T861" s="21">
        <v>123.0</v>
      </c>
      <c r="U861" s="22">
        <v>20701.0</v>
      </c>
      <c r="V861" s="21">
        <v>25462.23</v>
      </c>
      <c r="W861" s="13">
        <v>255.0</v>
      </c>
      <c r="X861" s="13">
        <v>1.0</v>
      </c>
      <c r="Y861" s="13">
        <v>10.0</v>
      </c>
      <c r="Z861" s="13">
        <v>5.0</v>
      </c>
      <c r="AA861" s="13">
        <v>5.0</v>
      </c>
      <c r="AB861" s="13">
        <v>10.0</v>
      </c>
      <c r="AC861" s="21">
        <v>0.0</v>
      </c>
      <c r="AD861" s="21">
        <v>10.0</v>
      </c>
      <c r="AE861" s="13">
        <v>0.0</v>
      </c>
      <c r="AF861" s="13">
        <v>1.0</v>
      </c>
      <c r="AG861" s="13">
        <v>0.0</v>
      </c>
      <c r="AH861" s="13" t="b">
        <v>0</v>
      </c>
      <c r="AI861" s="13">
        <v>11.0</v>
      </c>
      <c r="AJ861" s="13" t="s">
        <v>163</v>
      </c>
      <c r="AK861" s="23" t="s">
        <v>2584</v>
      </c>
      <c r="AL861" s="13" t="s">
        <v>528</v>
      </c>
      <c r="AM861" s="18" t="s">
        <v>151</v>
      </c>
    </row>
    <row r="862" ht="14.25" customHeight="1">
      <c r="A862" s="13" t="s">
        <v>2585</v>
      </c>
      <c r="B862" s="14">
        <v>42290.0</v>
      </c>
      <c r="C862" s="15">
        <v>2015.0</v>
      </c>
      <c r="D862" s="15" t="s">
        <v>2027</v>
      </c>
      <c r="E862" s="16">
        <v>10.0</v>
      </c>
      <c r="F862" s="13" t="s">
        <v>185</v>
      </c>
      <c r="G862" s="13" t="s">
        <v>186</v>
      </c>
      <c r="H862" s="13" t="s">
        <v>2586</v>
      </c>
      <c r="I862" s="17" t="s">
        <v>107</v>
      </c>
      <c r="J862" s="13" t="s">
        <v>379</v>
      </c>
      <c r="K862" s="13" t="s">
        <v>379</v>
      </c>
      <c r="L862" s="13" t="s">
        <v>174</v>
      </c>
      <c r="M862" s="13" t="s">
        <v>168</v>
      </c>
      <c r="N862" s="13" t="s">
        <v>67</v>
      </c>
      <c r="O862" s="13">
        <v>0.0</v>
      </c>
      <c r="P862" s="18" t="s">
        <v>147</v>
      </c>
      <c r="Q862" s="19">
        <v>3.0</v>
      </c>
      <c r="R862" s="20">
        <v>0.125</v>
      </c>
      <c r="S862" s="21">
        <v>20.0</v>
      </c>
      <c r="T862" s="21">
        <v>60.0</v>
      </c>
      <c r="U862" s="22">
        <v>22540.0</v>
      </c>
      <c r="V862" s="21">
        <v>1690.5</v>
      </c>
      <c r="W862" s="13">
        <v>161.0</v>
      </c>
      <c r="X862" s="13">
        <v>3.0</v>
      </c>
      <c r="Y862" s="13">
        <v>1.0</v>
      </c>
      <c r="Z862" s="13">
        <v>0.0</v>
      </c>
      <c r="AA862" s="13">
        <v>1.0</v>
      </c>
      <c r="AB862" s="13">
        <v>5.0</v>
      </c>
      <c r="AC862" s="21">
        <v>0.0</v>
      </c>
      <c r="AD862" s="21">
        <v>10.0</v>
      </c>
      <c r="AE862" s="13">
        <v>0.0</v>
      </c>
      <c r="AF862" s="13">
        <v>1.0</v>
      </c>
      <c r="AG862" s="13">
        <v>0.0</v>
      </c>
      <c r="AH862" s="13" t="b">
        <v>0</v>
      </c>
      <c r="AI862" s="13">
        <v>8.0</v>
      </c>
      <c r="AJ862" s="13" t="s">
        <v>2587</v>
      </c>
      <c r="AK862" s="23" t="s">
        <v>2588</v>
      </c>
      <c r="AL862" s="13" t="s">
        <v>528</v>
      </c>
      <c r="AM862" s="18" t="s">
        <v>151</v>
      </c>
    </row>
    <row r="863" ht="14.25" customHeight="1">
      <c r="A863" s="13" t="s">
        <v>2589</v>
      </c>
      <c r="B863" s="14">
        <v>42290.0</v>
      </c>
      <c r="C863" s="15">
        <v>2015.0</v>
      </c>
      <c r="D863" s="15" t="s">
        <v>2027</v>
      </c>
      <c r="E863" s="16">
        <v>10.0</v>
      </c>
      <c r="F863" s="13" t="s">
        <v>185</v>
      </c>
      <c r="G863" s="13" t="s">
        <v>186</v>
      </c>
      <c r="H863" s="13" t="s">
        <v>2590</v>
      </c>
      <c r="I863" s="17" t="s">
        <v>107</v>
      </c>
      <c r="J863" s="13" t="s">
        <v>379</v>
      </c>
      <c r="K863" s="13" t="s">
        <v>379</v>
      </c>
      <c r="L863" s="13" t="s">
        <v>174</v>
      </c>
      <c r="M863" s="13" t="s">
        <v>168</v>
      </c>
      <c r="N863" s="13" t="s">
        <v>1083</v>
      </c>
      <c r="O863" s="13">
        <v>0.0</v>
      </c>
      <c r="P863" s="18" t="s">
        <v>147</v>
      </c>
      <c r="Q863" s="19">
        <v>3.0</v>
      </c>
      <c r="R863" s="20">
        <v>0.1</v>
      </c>
      <c r="S863" s="21">
        <v>21.0</v>
      </c>
      <c r="T863" s="21">
        <v>63.0</v>
      </c>
      <c r="U863" s="22">
        <v>17472.0</v>
      </c>
      <c r="V863" s="21">
        <v>1100.736</v>
      </c>
      <c r="W863" s="13">
        <v>208.0</v>
      </c>
      <c r="X863" s="13">
        <v>1.0</v>
      </c>
      <c r="Y863" s="13">
        <v>8.0</v>
      </c>
      <c r="Z863" s="13">
        <v>0.0</v>
      </c>
      <c r="AA863" s="13">
        <v>1.0</v>
      </c>
      <c r="AB863" s="13">
        <v>1.0</v>
      </c>
      <c r="AC863" s="21">
        <v>0.0</v>
      </c>
      <c r="AD863" s="21">
        <v>10.0</v>
      </c>
      <c r="AE863" s="13">
        <v>0.0</v>
      </c>
      <c r="AF863" s="13">
        <v>1.0</v>
      </c>
      <c r="AG863" s="13">
        <v>0.0</v>
      </c>
      <c r="AH863" s="13" t="b">
        <v>0</v>
      </c>
      <c r="AI863" s="13">
        <v>10.0</v>
      </c>
      <c r="AJ863" s="13" t="s">
        <v>437</v>
      </c>
      <c r="AK863" s="23" t="s">
        <v>2591</v>
      </c>
      <c r="AL863" s="13" t="s">
        <v>528</v>
      </c>
      <c r="AM863" s="18" t="s">
        <v>151</v>
      </c>
    </row>
    <row r="864" ht="14.25" customHeight="1">
      <c r="A864" s="13" t="s">
        <v>2592</v>
      </c>
      <c r="B864" s="14">
        <v>42290.0</v>
      </c>
      <c r="C864" s="15">
        <v>2015.0</v>
      </c>
      <c r="D864" s="15" t="s">
        <v>2027</v>
      </c>
      <c r="E864" s="16">
        <v>10.0</v>
      </c>
      <c r="F864" s="13" t="s">
        <v>185</v>
      </c>
      <c r="G864" s="13" t="s">
        <v>186</v>
      </c>
      <c r="H864" s="13" t="s">
        <v>2593</v>
      </c>
      <c r="I864" s="17" t="s">
        <v>107</v>
      </c>
      <c r="J864" s="13" t="s">
        <v>379</v>
      </c>
      <c r="K864" s="13" t="s">
        <v>379</v>
      </c>
      <c r="L864" s="13" t="s">
        <v>174</v>
      </c>
      <c r="M864" s="13" t="s">
        <v>145</v>
      </c>
      <c r="N864" s="13" t="s">
        <v>95</v>
      </c>
      <c r="O864" s="13" t="s">
        <v>2594</v>
      </c>
      <c r="P864" s="18" t="s">
        <v>147</v>
      </c>
      <c r="Q864" s="19">
        <v>3.0</v>
      </c>
      <c r="R864" s="20">
        <v>0.0714285714285714</v>
      </c>
      <c r="S864" s="21">
        <v>32.0</v>
      </c>
      <c r="T864" s="21">
        <v>96.0</v>
      </c>
      <c r="U864" s="22">
        <v>12600.0</v>
      </c>
      <c r="V864" s="21">
        <v>863.9999999999995</v>
      </c>
      <c r="W864" s="13">
        <v>0.0</v>
      </c>
      <c r="X864" s="13">
        <v>4.0</v>
      </c>
      <c r="Y864" s="13">
        <v>10.0</v>
      </c>
      <c r="Z864" s="13">
        <v>6.0</v>
      </c>
      <c r="AA864" s="13">
        <v>1.0</v>
      </c>
      <c r="AB864" s="13">
        <v>1.0</v>
      </c>
      <c r="AC864" s="21">
        <v>0.0</v>
      </c>
      <c r="AD864" s="21">
        <v>10.0</v>
      </c>
      <c r="AE864" s="13">
        <v>0.0</v>
      </c>
      <c r="AF864" s="13">
        <v>1.0</v>
      </c>
      <c r="AG864" s="13">
        <v>0.0</v>
      </c>
      <c r="AH864" s="13" t="b">
        <v>0</v>
      </c>
      <c r="AI864" s="13">
        <v>7.0</v>
      </c>
      <c r="AJ864" s="13" t="s">
        <v>390</v>
      </c>
      <c r="AK864" s="23" t="s">
        <v>2595</v>
      </c>
      <c r="AL864" s="13" t="s">
        <v>528</v>
      </c>
      <c r="AM864" s="18" t="s">
        <v>151</v>
      </c>
    </row>
    <row r="865" ht="14.25" customHeight="1">
      <c r="A865" s="13" t="s">
        <v>2596</v>
      </c>
      <c r="B865" s="14">
        <v>42290.0</v>
      </c>
      <c r="C865" s="15">
        <v>2015.0</v>
      </c>
      <c r="D865" s="15" t="s">
        <v>2027</v>
      </c>
      <c r="E865" s="16">
        <v>10.0</v>
      </c>
      <c r="F865" s="13" t="s">
        <v>140</v>
      </c>
      <c r="G865" s="13" t="s">
        <v>141</v>
      </c>
      <c r="H865" s="13" t="s">
        <v>2597</v>
      </c>
      <c r="I865" s="17" t="s">
        <v>107</v>
      </c>
      <c r="J865" s="13" t="s">
        <v>143</v>
      </c>
      <c r="K865" s="13" t="s">
        <v>2106</v>
      </c>
      <c r="L865" s="13" t="s">
        <v>144</v>
      </c>
      <c r="M865" s="13" t="s">
        <v>193</v>
      </c>
      <c r="N865" s="13" t="s">
        <v>278</v>
      </c>
      <c r="O865" s="13" t="s">
        <v>1290</v>
      </c>
      <c r="P865" s="18" t="s">
        <v>147</v>
      </c>
      <c r="Q865" s="19">
        <v>1.0</v>
      </c>
      <c r="R865" s="20">
        <v>0.25</v>
      </c>
      <c r="S865" s="21">
        <v>34.0</v>
      </c>
      <c r="T865" s="21">
        <v>34.0</v>
      </c>
      <c r="U865" s="22">
        <v>788854.0</v>
      </c>
      <c r="V865" s="21">
        <v>67052.59000000001</v>
      </c>
      <c r="W865" s="13">
        <v>5025.0</v>
      </c>
      <c r="X865" s="13">
        <v>10.0</v>
      </c>
      <c r="Y865" s="13">
        <v>10.0</v>
      </c>
      <c r="Z865" s="13">
        <v>10.0</v>
      </c>
      <c r="AA865" s="13">
        <v>3.0</v>
      </c>
      <c r="AB865" s="13">
        <v>1.0</v>
      </c>
      <c r="AC865" s="21">
        <v>0.0</v>
      </c>
      <c r="AD865" s="21">
        <v>0.0</v>
      </c>
      <c r="AE865" s="13">
        <v>0.0</v>
      </c>
      <c r="AF865" s="13">
        <v>0.0</v>
      </c>
      <c r="AG865" s="13">
        <v>0.0</v>
      </c>
      <c r="AH865" s="13" t="b">
        <v>0</v>
      </c>
      <c r="AI865" s="13">
        <v>1.0</v>
      </c>
      <c r="AJ865" s="13" t="s">
        <v>169</v>
      </c>
      <c r="AK865" s="23" t="s">
        <v>2598</v>
      </c>
      <c r="AL865" s="13" t="s">
        <v>528</v>
      </c>
      <c r="AM865" s="18" t="s">
        <v>151</v>
      </c>
    </row>
    <row r="866" ht="14.25" customHeight="1">
      <c r="A866" s="13" t="s">
        <v>2599</v>
      </c>
      <c r="B866" s="14">
        <v>42290.0</v>
      </c>
      <c r="C866" s="15">
        <v>2015.0</v>
      </c>
      <c r="D866" s="15" t="s">
        <v>2027</v>
      </c>
      <c r="E866" s="16">
        <v>10.0</v>
      </c>
      <c r="F866" s="13" t="s">
        <v>185</v>
      </c>
      <c r="G866" s="13" t="s">
        <v>186</v>
      </c>
      <c r="H866" s="13" t="s">
        <v>2600</v>
      </c>
      <c r="I866" s="17" t="s">
        <v>107</v>
      </c>
      <c r="J866" s="13" t="s">
        <v>1228</v>
      </c>
      <c r="K866" s="13" t="s">
        <v>2601</v>
      </c>
      <c r="L866" s="13" t="s">
        <v>192</v>
      </c>
      <c r="M866" s="13" t="s">
        <v>145</v>
      </c>
      <c r="N866" s="13" t="s">
        <v>469</v>
      </c>
      <c r="O866" s="13" t="s">
        <v>31</v>
      </c>
      <c r="P866" s="18" t="s">
        <v>147</v>
      </c>
      <c r="Q866" s="19">
        <v>3.0</v>
      </c>
      <c r="R866" s="20">
        <v>0.111111111111111</v>
      </c>
      <c r="S866" s="21">
        <v>29.0</v>
      </c>
      <c r="T866" s="21">
        <v>87.0</v>
      </c>
      <c r="U866" s="22">
        <v>16800.0</v>
      </c>
      <c r="V866" s="21">
        <v>1623.9999999999982</v>
      </c>
      <c r="W866" s="13">
        <v>0.0</v>
      </c>
      <c r="X866" s="13">
        <v>6.0</v>
      </c>
      <c r="Y866" s="13">
        <v>10.0</v>
      </c>
      <c r="Z866" s="13">
        <v>0.0</v>
      </c>
      <c r="AA866" s="13">
        <v>2.0</v>
      </c>
      <c r="AB866" s="13">
        <v>1.0</v>
      </c>
      <c r="AC866" s="21">
        <v>0.0</v>
      </c>
      <c r="AD866" s="21">
        <v>10.0</v>
      </c>
      <c r="AE866" s="13">
        <v>0.0</v>
      </c>
      <c r="AF866" s="13">
        <v>1.0</v>
      </c>
      <c r="AG866" s="13">
        <v>0.0</v>
      </c>
      <c r="AH866" s="13" t="b">
        <v>0</v>
      </c>
      <c r="AI866" s="13">
        <v>5.0</v>
      </c>
      <c r="AJ866" s="13" t="s">
        <v>390</v>
      </c>
      <c r="AK866" s="23" t="s">
        <v>2602</v>
      </c>
      <c r="AL866" s="13" t="s">
        <v>528</v>
      </c>
      <c r="AM866" s="18" t="s">
        <v>151</v>
      </c>
    </row>
    <row r="867" ht="14.25" customHeight="1">
      <c r="A867" s="13" t="s">
        <v>2603</v>
      </c>
      <c r="B867" s="14">
        <v>42290.0</v>
      </c>
      <c r="C867" s="15">
        <v>2015.0</v>
      </c>
      <c r="D867" s="15" t="s">
        <v>2027</v>
      </c>
      <c r="E867" s="16">
        <v>10.0</v>
      </c>
      <c r="F867" s="13" t="s">
        <v>140</v>
      </c>
      <c r="G867" s="13" t="s">
        <v>141</v>
      </c>
      <c r="H867" s="13" t="s">
        <v>2604</v>
      </c>
      <c r="I867" s="17" t="s">
        <v>107</v>
      </c>
      <c r="J867" s="13" t="s">
        <v>143</v>
      </c>
      <c r="K867" s="13" t="s">
        <v>2116</v>
      </c>
      <c r="L867" s="13" t="s">
        <v>144</v>
      </c>
      <c r="M867" s="13" t="s">
        <v>193</v>
      </c>
      <c r="N867" s="13" t="s">
        <v>278</v>
      </c>
      <c r="O867" s="13" t="s">
        <v>1442</v>
      </c>
      <c r="P867" s="18" t="s">
        <v>147</v>
      </c>
      <c r="Q867" s="19">
        <v>1.0</v>
      </c>
      <c r="R867" s="20">
        <v>0.5</v>
      </c>
      <c r="S867" s="21">
        <v>23.0</v>
      </c>
      <c r="T867" s="21">
        <v>23.0</v>
      </c>
      <c r="U867" s="22">
        <v>88412.7</v>
      </c>
      <c r="V867" s="21">
        <v>10167.4605</v>
      </c>
      <c r="W867" s="13">
        <v>557.0</v>
      </c>
      <c r="X867" s="13">
        <v>1.0</v>
      </c>
      <c r="Y867" s="13">
        <v>10.0</v>
      </c>
      <c r="Z867" s="13">
        <v>10.0</v>
      </c>
      <c r="AA867" s="13">
        <v>1.0</v>
      </c>
      <c r="AB867" s="13">
        <v>1.0</v>
      </c>
      <c r="AC867" s="21">
        <v>0.0</v>
      </c>
      <c r="AD867" s="21">
        <v>0.0</v>
      </c>
      <c r="AE867" s="13">
        <v>0.0</v>
      </c>
      <c r="AF867" s="13">
        <v>0.0</v>
      </c>
      <c r="AG867" s="13">
        <v>0.0</v>
      </c>
      <c r="AH867" s="13" t="b">
        <v>0</v>
      </c>
      <c r="AI867" s="13">
        <v>87.0</v>
      </c>
      <c r="AJ867" s="13" t="s">
        <v>194</v>
      </c>
      <c r="AK867" s="23" t="s">
        <v>2605</v>
      </c>
      <c r="AL867" s="13" t="s">
        <v>528</v>
      </c>
      <c r="AM867" s="18" t="s">
        <v>151</v>
      </c>
    </row>
    <row r="868" ht="14.25" customHeight="1">
      <c r="A868" s="13" t="s">
        <v>2606</v>
      </c>
      <c r="B868" s="14">
        <v>42290.0</v>
      </c>
      <c r="C868" s="15">
        <v>2015.0</v>
      </c>
      <c r="D868" s="15" t="s">
        <v>2027</v>
      </c>
      <c r="E868" s="16">
        <v>10.0</v>
      </c>
      <c r="F868" s="13" t="s">
        <v>153</v>
      </c>
      <c r="G868" s="13" t="s">
        <v>154</v>
      </c>
      <c r="H868" s="13" t="s">
        <v>2607</v>
      </c>
      <c r="I868" s="17" t="s">
        <v>107</v>
      </c>
      <c r="J868" s="13" t="s">
        <v>143</v>
      </c>
      <c r="K868" s="13" t="s">
        <v>2608</v>
      </c>
      <c r="L868" s="13" t="s">
        <v>144</v>
      </c>
      <c r="M868" s="13" t="s">
        <v>193</v>
      </c>
      <c r="N868" s="13" t="s">
        <v>278</v>
      </c>
      <c r="O868" s="13" t="s">
        <v>2609</v>
      </c>
      <c r="P868" s="18" t="s">
        <v>147</v>
      </c>
      <c r="Q868" s="19">
        <v>3.0</v>
      </c>
      <c r="R868" s="20">
        <v>0.38</v>
      </c>
      <c r="S868" s="21">
        <v>28.0</v>
      </c>
      <c r="T868" s="21">
        <v>84.0</v>
      </c>
      <c r="U868" s="22">
        <v>703768.0</v>
      </c>
      <c r="V868" s="21">
        <v>224642.74560000002</v>
      </c>
      <c r="W868" s="13">
        <v>4483.0</v>
      </c>
      <c r="X868" s="13">
        <v>1.0</v>
      </c>
      <c r="Y868" s="13">
        <v>10.0</v>
      </c>
      <c r="Z868" s="13">
        <v>10.0</v>
      </c>
      <c r="AA868" s="13">
        <v>6.0</v>
      </c>
      <c r="AB868" s="13">
        <v>1.0</v>
      </c>
      <c r="AC868" s="21">
        <v>0.0</v>
      </c>
      <c r="AD868" s="21">
        <v>0.0</v>
      </c>
      <c r="AE868" s="13">
        <v>0.0</v>
      </c>
      <c r="AF868" s="13">
        <v>0.0</v>
      </c>
      <c r="AG868" s="13">
        <v>0.0</v>
      </c>
      <c r="AH868" s="13" t="b">
        <v>0</v>
      </c>
      <c r="AI868" s="13">
        <v>62.0</v>
      </c>
      <c r="AJ868" s="13" t="s">
        <v>169</v>
      </c>
      <c r="AK868" s="23" t="s">
        <v>2610</v>
      </c>
      <c r="AL868" s="13" t="s">
        <v>528</v>
      </c>
      <c r="AM868" s="18" t="s">
        <v>151</v>
      </c>
    </row>
    <row r="869" ht="14.25" customHeight="1">
      <c r="A869" s="13" t="s">
        <v>2611</v>
      </c>
      <c r="B869" s="14">
        <v>42290.0</v>
      </c>
      <c r="C869" s="15">
        <v>2015.0</v>
      </c>
      <c r="D869" s="15" t="s">
        <v>2027</v>
      </c>
      <c r="E869" s="16">
        <v>10.0</v>
      </c>
      <c r="F869" s="13" t="s">
        <v>153</v>
      </c>
      <c r="G869" s="13" t="s">
        <v>154</v>
      </c>
      <c r="H869" s="13" t="s">
        <v>2612</v>
      </c>
      <c r="I869" s="17" t="s">
        <v>107</v>
      </c>
      <c r="J869" s="13" t="s">
        <v>143</v>
      </c>
      <c r="K869" s="13"/>
      <c r="L869" s="13" t="s">
        <v>144</v>
      </c>
      <c r="M869" s="13" t="s">
        <v>193</v>
      </c>
      <c r="N869" s="13" t="s">
        <v>278</v>
      </c>
      <c r="O869" s="13" t="s">
        <v>1749</v>
      </c>
      <c r="P869" s="18" t="s">
        <v>147</v>
      </c>
      <c r="Q869" s="19">
        <v>1.0</v>
      </c>
      <c r="R869" s="20">
        <v>0.03125</v>
      </c>
      <c r="S869" s="21">
        <v>23.0</v>
      </c>
      <c r="T869" s="21">
        <v>23.0</v>
      </c>
      <c r="U869" s="22">
        <v>706825.4</v>
      </c>
      <c r="V869" s="21">
        <v>5080.3075625</v>
      </c>
      <c r="W869" s="13">
        <v>4453.0</v>
      </c>
      <c r="X869" s="13">
        <v>1.0</v>
      </c>
      <c r="Y869" s="13">
        <v>10.0</v>
      </c>
      <c r="Z869" s="13">
        <v>10.0</v>
      </c>
      <c r="AA869" s="13">
        <v>1.0</v>
      </c>
      <c r="AB869" s="13">
        <v>1.0</v>
      </c>
      <c r="AC869" s="21">
        <v>0.0</v>
      </c>
      <c r="AD869" s="21">
        <v>0.0</v>
      </c>
      <c r="AE869" s="13">
        <v>0.0</v>
      </c>
      <c r="AF869" s="13">
        <v>0.0</v>
      </c>
      <c r="AG869" s="13">
        <v>0.0</v>
      </c>
      <c r="AH869" s="13" t="b">
        <v>0</v>
      </c>
      <c r="AI869" s="13">
        <v>54.0</v>
      </c>
      <c r="AJ869" s="13" t="s">
        <v>194</v>
      </c>
      <c r="AK869" s="23" t="s">
        <v>2613</v>
      </c>
      <c r="AL869" s="13" t="s">
        <v>528</v>
      </c>
      <c r="AM869" s="18" t="s">
        <v>151</v>
      </c>
    </row>
    <row r="870" ht="14.25" customHeight="1">
      <c r="A870" s="13" t="s">
        <v>2611</v>
      </c>
      <c r="B870" s="14">
        <v>42290.0</v>
      </c>
      <c r="C870" s="15">
        <v>2015.0</v>
      </c>
      <c r="D870" s="15" t="s">
        <v>2027</v>
      </c>
      <c r="E870" s="16">
        <v>10.0</v>
      </c>
      <c r="F870" s="13" t="s">
        <v>140</v>
      </c>
      <c r="G870" s="13" t="s">
        <v>141</v>
      </c>
      <c r="H870" s="13" t="s">
        <v>2612</v>
      </c>
      <c r="I870" s="17" t="s">
        <v>107</v>
      </c>
      <c r="J870" s="13" t="s">
        <v>143</v>
      </c>
      <c r="K870" s="13"/>
      <c r="L870" s="13" t="s">
        <v>144</v>
      </c>
      <c r="M870" s="13" t="s">
        <v>193</v>
      </c>
      <c r="N870" s="13" t="s">
        <v>278</v>
      </c>
      <c r="O870" s="13" t="s">
        <v>1749</v>
      </c>
      <c r="P870" s="18" t="s">
        <v>147</v>
      </c>
      <c r="Q870" s="19">
        <v>1.0</v>
      </c>
      <c r="R870" s="20">
        <v>0.0625</v>
      </c>
      <c r="S870" s="21">
        <v>24.0</v>
      </c>
      <c r="T870" s="21">
        <v>24.0</v>
      </c>
      <c r="U870" s="22">
        <v>706825.4</v>
      </c>
      <c r="V870" s="21">
        <v>10602.381</v>
      </c>
      <c r="W870" s="13">
        <v>4453.0</v>
      </c>
      <c r="X870" s="13">
        <v>1.0</v>
      </c>
      <c r="Y870" s="13">
        <v>10.0</v>
      </c>
      <c r="Z870" s="13">
        <v>10.0</v>
      </c>
      <c r="AA870" s="13">
        <v>2.0</v>
      </c>
      <c r="AB870" s="13">
        <v>1.0</v>
      </c>
      <c r="AC870" s="21">
        <v>0.0</v>
      </c>
      <c r="AD870" s="21">
        <v>0.0</v>
      </c>
      <c r="AE870" s="13">
        <v>0.0</v>
      </c>
      <c r="AF870" s="13">
        <v>0.0</v>
      </c>
      <c r="AG870" s="13">
        <v>0.0</v>
      </c>
      <c r="AH870" s="13" t="b">
        <v>0</v>
      </c>
      <c r="AI870" s="13">
        <v>54.0</v>
      </c>
      <c r="AJ870" s="13" t="s">
        <v>194</v>
      </c>
      <c r="AK870" s="23" t="s">
        <v>2613</v>
      </c>
      <c r="AL870" s="13" t="s">
        <v>528</v>
      </c>
      <c r="AM870" s="18" t="s">
        <v>151</v>
      </c>
    </row>
    <row r="871" ht="14.25" customHeight="1">
      <c r="A871" s="13" t="s">
        <v>2614</v>
      </c>
      <c r="B871" s="14">
        <v>42290.0</v>
      </c>
      <c r="C871" s="15">
        <v>2015.0</v>
      </c>
      <c r="D871" s="15" t="s">
        <v>2027</v>
      </c>
      <c r="E871" s="16">
        <v>10.0</v>
      </c>
      <c r="F871" s="13" t="s">
        <v>140</v>
      </c>
      <c r="G871" s="13" t="s">
        <v>141</v>
      </c>
      <c r="H871" s="13" t="s">
        <v>2615</v>
      </c>
      <c r="I871" s="17" t="s">
        <v>107</v>
      </c>
      <c r="J871" s="13" t="s">
        <v>143</v>
      </c>
      <c r="K871" s="13" t="s">
        <v>2116</v>
      </c>
      <c r="L871" s="13" t="s">
        <v>144</v>
      </c>
      <c r="M871" s="13" t="s">
        <v>193</v>
      </c>
      <c r="N871" s="13" t="s">
        <v>278</v>
      </c>
      <c r="O871" s="13" t="s">
        <v>1836</v>
      </c>
      <c r="P871" s="18" t="s">
        <v>147</v>
      </c>
      <c r="Q871" s="19">
        <v>1.0</v>
      </c>
      <c r="R871" s="20">
        <v>0.1</v>
      </c>
      <c r="S871" s="21">
        <v>21.0</v>
      </c>
      <c r="T871" s="21">
        <v>21.0</v>
      </c>
      <c r="U871" s="22">
        <v>710158.73</v>
      </c>
      <c r="V871" s="21">
        <v>14913.333330000001</v>
      </c>
      <c r="W871" s="13">
        <v>4474.0</v>
      </c>
      <c r="X871" s="13">
        <v>1.0</v>
      </c>
      <c r="Y871" s="13">
        <v>8.0</v>
      </c>
      <c r="Z871" s="13">
        <v>10.0</v>
      </c>
      <c r="AA871" s="13">
        <v>1.0</v>
      </c>
      <c r="AB871" s="13">
        <v>1.0</v>
      </c>
      <c r="AC871" s="21">
        <v>0.0</v>
      </c>
      <c r="AD871" s="21">
        <v>0.0</v>
      </c>
      <c r="AE871" s="13">
        <v>0.0</v>
      </c>
      <c r="AF871" s="13">
        <v>0.0</v>
      </c>
      <c r="AG871" s="13">
        <v>0.0</v>
      </c>
      <c r="AH871" s="13" t="b">
        <v>0</v>
      </c>
      <c r="AI871" s="13">
        <v>38.0</v>
      </c>
      <c r="AJ871" s="13" t="s">
        <v>942</v>
      </c>
      <c r="AK871" s="23" t="s">
        <v>2616</v>
      </c>
      <c r="AL871" s="13" t="s">
        <v>528</v>
      </c>
      <c r="AM871" s="18" t="s">
        <v>151</v>
      </c>
    </row>
    <row r="872" ht="14.25" customHeight="1">
      <c r="A872" s="13" t="s">
        <v>2617</v>
      </c>
      <c r="B872" s="14">
        <v>42290.0</v>
      </c>
      <c r="C872" s="15">
        <v>2015.0</v>
      </c>
      <c r="D872" s="15" t="s">
        <v>2027</v>
      </c>
      <c r="E872" s="16">
        <v>10.0</v>
      </c>
      <c r="F872" s="13" t="s">
        <v>140</v>
      </c>
      <c r="G872" s="13" t="s">
        <v>141</v>
      </c>
      <c r="H872" s="13" t="s">
        <v>2618</v>
      </c>
      <c r="I872" s="17" t="s">
        <v>107</v>
      </c>
      <c r="J872" s="13" t="s">
        <v>143</v>
      </c>
      <c r="K872" s="13" t="s">
        <v>2116</v>
      </c>
      <c r="L872" s="13" t="s">
        <v>167</v>
      </c>
      <c r="M872" s="13" t="s">
        <v>193</v>
      </c>
      <c r="N872" s="13" t="s">
        <v>278</v>
      </c>
      <c r="O872" s="13" t="s">
        <v>1836</v>
      </c>
      <c r="P872" s="18" t="s">
        <v>147</v>
      </c>
      <c r="Q872" s="19">
        <v>1.0</v>
      </c>
      <c r="R872" s="20">
        <v>0.238095238095238</v>
      </c>
      <c r="S872" s="21">
        <v>27.0</v>
      </c>
      <c r="T872" s="21">
        <v>27.0</v>
      </c>
      <c r="U872" s="22">
        <v>439717.0</v>
      </c>
      <c r="V872" s="21">
        <v>28267.52142857142</v>
      </c>
      <c r="W872" s="13">
        <v>2801.0</v>
      </c>
      <c r="X872" s="13">
        <v>1.0</v>
      </c>
      <c r="Y872" s="13">
        <v>10.0</v>
      </c>
      <c r="Z872" s="13">
        <v>10.0</v>
      </c>
      <c r="AA872" s="13">
        <v>5.0</v>
      </c>
      <c r="AB872" s="13">
        <v>1.0</v>
      </c>
      <c r="AC872" s="21">
        <v>0.0</v>
      </c>
      <c r="AD872" s="21">
        <v>0.0</v>
      </c>
      <c r="AE872" s="13">
        <v>0.0</v>
      </c>
      <c r="AF872" s="13">
        <v>0.0</v>
      </c>
      <c r="AG872" s="13">
        <v>0.0</v>
      </c>
      <c r="AH872" s="13" t="b">
        <v>0</v>
      </c>
      <c r="AI872" s="13">
        <v>24.0</v>
      </c>
      <c r="AJ872" s="13" t="s">
        <v>390</v>
      </c>
      <c r="AK872" s="23" t="s">
        <v>2619</v>
      </c>
      <c r="AL872" s="13" t="s">
        <v>528</v>
      </c>
      <c r="AM872" s="18" t="s">
        <v>151</v>
      </c>
    </row>
    <row r="873" ht="14.25" customHeight="1">
      <c r="A873" s="13" t="s">
        <v>2620</v>
      </c>
      <c r="B873" s="14">
        <v>42290.0</v>
      </c>
      <c r="C873" s="15">
        <v>2015.0</v>
      </c>
      <c r="D873" s="15" t="s">
        <v>2027</v>
      </c>
      <c r="E873" s="16">
        <v>10.0</v>
      </c>
      <c r="F873" s="13" t="s">
        <v>153</v>
      </c>
      <c r="G873" s="13" t="s">
        <v>154</v>
      </c>
      <c r="H873" s="13" t="s">
        <v>2621</v>
      </c>
      <c r="I873" s="17" t="s">
        <v>107</v>
      </c>
      <c r="J873" s="13" t="s">
        <v>143</v>
      </c>
      <c r="K873" s="13"/>
      <c r="L873" s="13" t="s">
        <v>167</v>
      </c>
      <c r="M873" s="13" t="s">
        <v>193</v>
      </c>
      <c r="N873" s="13" t="s">
        <v>278</v>
      </c>
      <c r="O873" s="13" t="s">
        <v>1856</v>
      </c>
      <c r="P873" s="18" t="s">
        <v>147</v>
      </c>
      <c r="Q873" s="19">
        <v>1.0</v>
      </c>
      <c r="R873" s="20">
        <v>0.0833333333333333</v>
      </c>
      <c r="S873" s="21">
        <v>26.0</v>
      </c>
      <c r="T873" s="21">
        <v>26.0</v>
      </c>
      <c r="U873" s="22">
        <v>705873.02</v>
      </c>
      <c r="V873" s="21">
        <v>15293.91543333333</v>
      </c>
      <c r="W873" s="13">
        <v>4447.0</v>
      </c>
      <c r="X873" s="13">
        <v>1.0</v>
      </c>
      <c r="Y873" s="13">
        <v>10.0</v>
      </c>
      <c r="Z873" s="13">
        <v>10.0</v>
      </c>
      <c r="AA873" s="13">
        <v>4.0</v>
      </c>
      <c r="AB873" s="13">
        <v>1.0</v>
      </c>
      <c r="AC873" s="21">
        <v>0.0</v>
      </c>
      <c r="AD873" s="21">
        <v>0.0</v>
      </c>
      <c r="AE873" s="13">
        <v>0.0</v>
      </c>
      <c r="AF873" s="13">
        <v>0.0</v>
      </c>
      <c r="AG873" s="13">
        <v>0.0</v>
      </c>
      <c r="AH873" s="13" t="b">
        <v>0</v>
      </c>
      <c r="AI873" s="13">
        <v>30.0</v>
      </c>
      <c r="AJ873" s="13" t="s">
        <v>169</v>
      </c>
      <c r="AK873" s="23" t="s">
        <v>2622</v>
      </c>
      <c r="AL873" s="13" t="s">
        <v>528</v>
      </c>
      <c r="AM873" s="18" t="s">
        <v>151</v>
      </c>
    </row>
    <row r="874" ht="14.25" customHeight="1">
      <c r="A874" s="13" t="s">
        <v>2620</v>
      </c>
      <c r="B874" s="14">
        <v>42290.0</v>
      </c>
      <c r="C874" s="15">
        <v>2015.0</v>
      </c>
      <c r="D874" s="15" t="s">
        <v>2027</v>
      </c>
      <c r="E874" s="16">
        <v>10.0</v>
      </c>
      <c r="F874" s="13" t="s">
        <v>140</v>
      </c>
      <c r="G874" s="13" t="s">
        <v>141</v>
      </c>
      <c r="H874" s="13" t="s">
        <v>2621</v>
      </c>
      <c r="I874" s="17" t="s">
        <v>107</v>
      </c>
      <c r="J874" s="13" t="s">
        <v>143</v>
      </c>
      <c r="K874" s="13"/>
      <c r="L874" s="13" t="s">
        <v>167</v>
      </c>
      <c r="M874" s="13" t="s">
        <v>193</v>
      </c>
      <c r="N874" s="13" t="s">
        <v>278</v>
      </c>
      <c r="O874" s="13" t="s">
        <v>1856</v>
      </c>
      <c r="P874" s="18" t="s">
        <v>147</v>
      </c>
      <c r="Q874" s="19">
        <v>1.0</v>
      </c>
      <c r="R874" s="20">
        <v>0.25</v>
      </c>
      <c r="S874" s="21">
        <v>32.0</v>
      </c>
      <c r="T874" s="21">
        <v>32.0</v>
      </c>
      <c r="U874" s="22">
        <v>705873.02</v>
      </c>
      <c r="V874" s="21">
        <v>56469.8416</v>
      </c>
      <c r="W874" s="13">
        <v>4447.0</v>
      </c>
      <c r="X874" s="13">
        <v>1.0</v>
      </c>
      <c r="Y874" s="13">
        <v>10.0</v>
      </c>
      <c r="Z874" s="13">
        <v>10.0</v>
      </c>
      <c r="AA874" s="13">
        <v>10.0</v>
      </c>
      <c r="AB874" s="13">
        <v>1.0</v>
      </c>
      <c r="AC874" s="21">
        <v>0.0</v>
      </c>
      <c r="AD874" s="21">
        <v>0.0</v>
      </c>
      <c r="AE874" s="13">
        <v>0.0</v>
      </c>
      <c r="AF874" s="13">
        <v>0.0</v>
      </c>
      <c r="AG874" s="13">
        <v>0.0</v>
      </c>
      <c r="AH874" s="13" t="b">
        <v>0</v>
      </c>
      <c r="AI874" s="13">
        <v>30.0</v>
      </c>
      <c r="AJ874" s="13" t="s">
        <v>169</v>
      </c>
      <c r="AK874" s="23" t="s">
        <v>2622</v>
      </c>
      <c r="AL874" s="13" t="s">
        <v>528</v>
      </c>
      <c r="AM874" s="18" t="s">
        <v>151</v>
      </c>
    </row>
    <row r="875" ht="14.25" customHeight="1">
      <c r="A875" s="13" t="s">
        <v>2620</v>
      </c>
      <c r="B875" s="14">
        <v>42290.0</v>
      </c>
      <c r="C875" s="15">
        <v>2015.0</v>
      </c>
      <c r="D875" s="15" t="s">
        <v>2027</v>
      </c>
      <c r="E875" s="16">
        <v>10.0</v>
      </c>
      <c r="F875" s="13" t="s">
        <v>188</v>
      </c>
      <c r="G875" s="13" t="s">
        <v>189</v>
      </c>
      <c r="H875" s="13" t="s">
        <v>2621</v>
      </c>
      <c r="I875" s="17" t="s">
        <v>107</v>
      </c>
      <c r="J875" s="13" t="s">
        <v>143</v>
      </c>
      <c r="K875" s="13"/>
      <c r="L875" s="13" t="s">
        <v>167</v>
      </c>
      <c r="M875" s="13" t="s">
        <v>193</v>
      </c>
      <c r="N875" s="13" t="s">
        <v>278</v>
      </c>
      <c r="O875" s="13" t="s">
        <v>1856</v>
      </c>
      <c r="P875" s="18" t="s">
        <v>147</v>
      </c>
      <c r="Q875" s="19">
        <v>1.0</v>
      </c>
      <c r="R875" s="20">
        <v>0.0625</v>
      </c>
      <c r="S875" s="21">
        <v>25.0</v>
      </c>
      <c r="T875" s="21">
        <v>25.0</v>
      </c>
      <c r="U875" s="22">
        <v>705873.02</v>
      </c>
      <c r="V875" s="21">
        <v>11029.2659375</v>
      </c>
      <c r="W875" s="13">
        <v>4447.0</v>
      </c>
      <c r="X875" s="13">
        <v>1.0</v>
      </c>
      <c r="Y875" s="13">
        <v>10.0</v>
      </c>
      <c r="Z875" s="13">
        <v>10.0</v>
      </c>
      <c r="AA875" s="13">
        <v>3.0</v>
      </c>
      <c r="AB875" s="13">
        <v>1.0</v>
      </c>
      <c r="AC875" s="21">
        <v>0.0</v>
      </c>
      <c r="AD875" s="21">
        <v>0.0</v>
      </c>
      <c r="AE875" s="13">
        <v>0.0</v>
      </c>
      <c r="AF875" s="13">
        <v>0.0</v>
      </c>
      <c r="AG875" s="13">
        <v>0.0</v>
      </c>
      <c r="AH875" s="13" t="b">
        <v>0</v>
      </c>
      <c r="AI875" s="13">
        <v>30.0</v>
      </c>
      <c r="AJ875" s="13" t="s">
        <v>169</v>
      </c>
      <c r="AK875" s="23" t="s">
        <v>2622</v>
      </c>
      <c r="AL875" s="13" t="s">
        <v>528</v>
      </c>
      <c r="AM875" s="18" t="s">
        <v>151</v>
      </c>
    </row>
    <row r="876" ht="14.25" customHeight="1">
      <c r="A876" s="13" t="s">
        <v>2620</v>
      </c>
      <c r="B876" s="14">
        <v>42290.0</v>
      </c>
      <c r="C876" s="15">
        <v>2015.0</v>
      </c>
      <c r="D876" s="15" t="s">
        <v>2027</v>
      </c>
      <c r="E876" s="16">
        <v>10.0</v>
      </c>
      <c r="F876" s="13" t="s">
        <v>185</v>
      </c>
      <c r="G876" s="13" t="s">
        <v>186</v>
      </c>
      <c r="H876" s="13" t="s">
        <v>2621</v>
      </c>
      <c r="I876" s="17" t="s">
        <v>107</v>
      </c>
      <c r="J876" s="13" t="s">
        <v>143</v>
      </c>
      <c r="K876" s="13"/>
      <c r="L876" s="13" t="s">
        <v>167</v>
      </c>
      <c r="M876" s="13" t="s">
        <v>193</v>
      </c>
      <c r="N876" s="13" t="s">
        <v>278</v>
      </c>
      <c r="O876" s="13" t="s">
        <v>1856</v>
      </c>
      <c r="P876" s="18" t="s">
        <v>147</v>
      </c>
      <c r="Q876" s="19">
        <v>1.0</v>
      </c>
      <c r="R876" s="20">
        <v>0.0833333333333333</v>
      </c>
      <c r="S876" s="21">
        <v>26.0</v>
      </c>
      <c r="T876" s="21">
        <v>26.0</v>
      </c>
      <c r="U876" s="22">
        <v>705873.02</v>
      </c>
      <c r="V876" s="21">
        <v>15293.91543333333</v>
      </c>
      <c r="W876" s="13">
        <v>4447.0</v>
      </c>
      <c r="X876" s="13">
        <v>1.0</v>
      </c>
      <c r="Y876" s="13">
        <v>10.0</v>
      </c>
      <c r="Z876" s="13">
        <v>10.0</v>
      </c>
      <c r="AA876" s="13">
        <v>4.0</v>
      </c>
      <c r="AB876" s="13">
        <v>1.0</v>
      </c>
      <c r="AC876" s="21">
        <v>0.0</v>
      </c>
      <c r="AD876" s="21">
        <v>0.0</v>
      </c>
      <c r="AE876" s="13">
        <v>0.0</v>
      </c>
      <c r="AF876" s="13">
        <v>0.0</v>
      </c>
      <c r="AG876" s="13">
        <v>0.0</v>
      </c>
      <c r="AH876" s="13" t="b">
        <v>0</v>
      </c>
      <c r="AI876" s="13">
        <v>30.0</v>
      </c>
      <c r="AJ876" s="13" t="s">
        <v>169</v>
      </c>
      <c r="AK876" s="23" t="s">
        <v>2622</v>
      </c>
      <c r="AL876" s="13" t="s">
        <v>528</v>
      </c>
      <c r="AM876" s="18" t="s">
        <v>151</v>
      </c>
    </row>
    <row r="877" ht="14.25" customHeight="1">
      <c r="A877" s="13" t="s">
        <v>2623</v>
      </c>
      <c r="B877" s="14">
        <v>42290.0</v>
      </c>
      <c r="C877" s="15">
        <v>2015.0</v>
      </c>
      <c r="D877" s="15" t="s">
        <v>2027</v>
      </c>
      <c r="E877" s="16">
        <v>10.0</v>
      </c>
      <c r="F877" s="13" t="s">
        <v>185</v>
      </c>
      <c r="G877" s="13" t="s">
        <v>186</v>
      </c>
      <c r="H877" s="13" t="s">
        <v>2624</v>
      </c>
      <c r="I877" s="17" t="s">
        <v>107</v>
      </c>
      <c r="J877" s="13" t="s">
        <v>143</v>
      </c>
      <c r="K877" s="13"/>
      <c r="L877" s="13" t="s">
        <v>167</v>
      </c>
      <c r="M877" s="13" t="s">
        <v>193</v>
      </c>
      <c r="N877" s="13" t="s">
        <v>278</v>
      </c>
      <c r="O877" s="13" t="s">
        <v>1856</v>
      </c>
      <c r="P877" s="18" t="s">
        <v>147</v>
      </c>
      <c r="Q877" s="19">
        <v>1.0</v>
      </c>
      <c r="R877" s="20">
        <v>0.4</v>
      </c>
      <c r="S877" s="21">
        <v>24.0</v>
      </c>
      <c r="T877" s="21">
        <v>24.0</v>
      </c>
      <c r="U877" s="22">
        <v>88412.7</v>
      </c>
      <c r="V877" s="21">
        <v>8487.619200000001</v>
      </c>
      <c r="W877" s="13">
        <v>557.0</v>
      </c>
      <c r="X877" s="13">
        <v>1.0</v>
      </c>
      <c r="Y877" s="13">
        <v>10.0</v>
      </c>
      <c r="Z877" s="13">
        <v>10.0</v>
      </c>
      <c r="AA877" s="13">
        <v>2.0</v>
      </c>
      <c r="AB877" s="13">
        <v>1.0</v>
      </c>
      <c r="AC877" s="21">
        <v>0.0</v>
      </c>
      <c r="AD877" s="21">
        <v>0.0</v>
      </c>
      <c r="AE877" s="13">
        <v>0.0</v>
      </c>
      <c r="AF877" s="13">
        <v>0.0</v>
      </c>
      <c r="AG877" s="13">
        <v>0.0</v>
      </c>
      <c r="AH877" s="13" t="b">
        <v>0</v>
      </c>
      <c r="AI877" s="13">
        <v>29.0</v>
      </c>
      <c r="AJ877" s="13" t="s">
        <v>390</v>
      </c>
      <c r="AK877" s="23" t="s">
        <v>2625</v>
      </c>
      <c r="AL877" s="13" t="s">
        <v>528</v>
      </c>
      <c r="AM877" s="18" t="s">
        <v>151</v>
      </c>
    </row>
    <row r="878" ht="14.25" customHeight="1">
      <c r="A878" s="13" t="s">
        <v>2626</v>
      </c>
      <c r="B878" s="14">
        <v>42290.0</v>
      </c>
      <c r="C878" s="15">
        <v>2015.0</v>
      </c>
      <c r="D878" s="15" t="s">
        <v>2027</v>
      </c>
      <c r="E878" s="16">
        <v>10.0</v>
      </c>
      <c r="F878" s="13" t="s">
        <v>140</v>
      </c>
      <c r="G878" s="13" t="s">
        <v>141</v>
      </c>
      <c r="H878" s="13" t="s">
        <v>2627</v>
      </c>
      <c r="I878" s="17" t="s">
        <v>107</v>
      </c>
      <c r="J878" s="13" t="s">
        <v>160</v>
      </c>
      <c r="K878" s="13" t="s">
        <v>839</v>
      </c>
      <c r="L878" s="13" t="s">
        <v>161</v>
      </c>
      <c r="M878" s="13" t="s">
        <v>145</v>
      </c>
      <c r="N878" s="13" t="s">
        <v>244</v>
      </c>
      <c r="O878" s="13" t="s">
        <v>2628</v>
      </c>
      <c r="P878" s="18" t="s">
        <v>147</v>
      </c>
      <c r="Q878" s="19">
        <v>1.0</v>
      </c>
      <c r="R878" s="20">
        <v>1.0</v>
      </c>
      <c r="S878" s="21">
        <v>52.0</v>
      </c>
      <c r="T878" s="21">
        <v>52.0</v>
      </c>
      <c r="U878" s="22">
        <v>16800.0</v>
      </c>
      <c r="V878" s="21">
        <v>8736.0</v>
      </c>
      <c r="W878" s="13">
        <v>0.0</v>
      </c>
      <c r="X878" s="13">
        <v>10.0</v>
      </c>
      <c r="Y878" s="13">
        <v>9.0</v>
      </c>
      <c r="Z878" s="13">
        <v>10.0</v>
      </c>
      <c r="AA878" s="13">
        <v>3.0</v>
      </c>
      <c r="AB878" s="13">
        <v>10.0</v>
      </c>
      <c r="AC878" s="21">
        <v>10.0</v>
      </c>
      <c r="AD878" s="21">
        <v>0.0</v>
      </c>
      <c r="AE878" s="13">
        <v>0.0</v>
      </c>
      <c r="AF878" s="13">
        <v>0.0</v>
      </c>
      <c r="AG878" s="13">
        <v>0.0</v>
      </c>
      <c r="AH878" s="13" t="b">
        <v>1</v>
      </c>
      <c r="AI878" s="13">
        <v>1.0</v>
      </c>
      <c r="AJ878" s="13" t="s">
        <v>176</v>
      </c>
      <c r="AK878" s="23" t="s">
        <v>2629</v>
      </c>
      <c r="AL878" s="13" t="s">
        <v>528</v>
      </c>
      <c r="AM878" s="18" t="s">
        <v>151</v>
      </c>
    </row>
    <row r="879" ht="14.25" customHeight="1">
      <c r="A879" s="13" t="s">
        <v>2630</v>
      </c>
      <c r="B879" s="14">
        <v>42290.0</v>
      </c>
      <c r="C879" s="15">
        <v>2015.0</v>
      </c>
      <c r="D879" s="15" t="s">
        <v>2027</v>
      </c>
      <c r="E879" s="16">
        <v>10.0</v>
      </c>
      <c r="F879" s="13" t="s">
        <v>140</v>
      </c>
      <c r="G879" s="13" t="s">
        <v>141</v>
      </c>
      <c r="H879" s="13" t="s">
        <v>2631</v>
      </c>
      <c r="I879" s="17" t="s">
        <v>107</v>
      </c>
      <c r="J879" s="13" t="s">
        <v>206</v>
      </c>
      <c r="K879" s="13" t="s">
        <v>2091</v>
      </c>
      <c r="L879" s="13" t="s">
        <v>192</v>
      </c>
      <c r="M879" s="13" t="s">
        <v>145</v>
      </c>
      <c r="N879" s="13" t="s">
        <v>1931</v>
      </c>
      <c r="O879" s="13" t="s">
        <v>1932</v>
      </c>
      <c r="P879" s="18" t="s">
        <v>147</v>
      </c>
      <c r="Q879" s="19">
        <v>3.0</v>
      </c>
      <c r="R879" s="20">
        <v>0.4</v>
      </c>
      <c r="S879" s="21">
        <v>42.0</v>
      </c>
      <c r="T879" s="21">
        <v>126.0</v>
      </c>
      <c r="U879" s="22">
        <v>12600.0</v>
      </c>
      <c r="V879" s="21">
        <v>6350.4</v>
      </c>
      <c r="W879" s="13">
        <v>0.0</v>
      </c>
      <c r="X879" s="13">
        <v>4.0</v>
      </c>
      <c r="Y879" s="13">
        <v>10.0</v>
      </c>
      <c r="Z879" s="13">
        <v>6.0</v>
      </c>
      <c r="AA879" s="13">
        <v>2.0</v>
      </c>
      <c r="AB879" s="13">
        <v>10.0</v>
      </c>
      <c r="AC879" s="21">
        <v>0.0</v>
      </c>
      <c r="AD879" s="21">
        <v>10.0</v>
      </c>
      <c r="AE879" s="13">
        <v>0.0</v>
      </c>
      <c r="AF879" s="13">
        <v>1.0</v>
      </c>
      <c r="AG879" s="13">
        <v>0.0</v>
      </c>
      <c r="AH879" s="13" t="b">
        <v>0</v>
      </c>
      <c r="AI879" s="13">
        <v>7.0</v>
      </c>
      <c r="AJ879" s="13" t="s">
        <v>390</v>
      </c>
      <c r="AK879" s="23" t="s">
        <v>2632</v>
      </c>
      <c r="AL879" s="13" t="s">
        <v>528</v>
      </c>
      <c r="AM879" s="18" t="s">
        <v>151</v>
      </c>
    </row>
    <row r="880" ht="14.25" customHeight="1">
      <c r="A880" s="13" t="s">
        <v>2633</v>
      </c>
      <c r="B880" s="14">
        <v>42291.0</v>
      </c>
      <c r="C880" s="15">
        <v>2015.0</v>
      </c>
      <c r="D880" s="15" t="s">
        <v>2027</v>
      </c>
      <c r="E880" s="16">
        <v>10.0</v>
      </c>
      <c r="F880" s="13" t="s">
        <v>203</v>
      </c>
      <c r="G880" s="13" t="s">
        <v>204</v>
      </c>
      <c r="H880" s="13" t="s">
        <v>2634</v>
      </c>
      <c r="I880" s="17" t="s">
        <v>107</v>
      </c>
      <c r="J880" s="13" t="s">
        <v>191</v>
      </c>
      <c r="K880" s="13" t="s">
        <v>2406</v>
      </c>
      <c r="L880" s="13" t="s">
        <v>192</v>
      </c>
      <c r="M880" s="13" t="s">
        <v>168</v>
      </c>
      <c r="N880" s="13" t="s">
        <v>40</v>
      </c>
      <c r="O880" s="13">
        <v>0.0</v>
      </c>
      <c r="P880" s="18" t="s">
        <v>147</v>
      </c>
      <c r="Q880" s="19">
        <v>3.0</v>
      </c>
      <c r="R880" s="20">
        <v>1.0</v>
      </c>
      <c r="S880" s="21">
        <v>70.0</v>
      </c>
      <c r="T880" s="21">
        <v>210.0</v>
      </c>
      <c r="U880" s="22">
        <v>143042.57</v>
      </c>
      <c r="V880" s="21">
        <v>300389.39700000006</v>
      </c>
      <c r="W880" s="13">
        <v>714.0</v>
      </c>
      <c r="X880" s="13">
        <v>7.0</v>
      </c>
      <c r="Y880" s="13">
        <v>10.0</v>
      </c>
      <c r="Z880" s="13">
        <v>10.0</v>
      </c>
      <c r="AA880" s="13">
        <v>4.0</v>
      </c>
      <c r="AB880" s="13">
        <v>9.0</v>
      </c>
      <c r="AC880" s="21">
        <v>10.0</v>
      </c>
      <c r="AD880" s="21">
        <v>20.0</v>
      </c>
      <c r="AE880" s="13">
        <v>0.0</v>
      </c>
      <c r="AF880" s="13">
        <v>2.0</v>
      </c>
      <c r="AG880" s="13">
        <v>0.0</v>
      </c>
      <c r="AH880" s="13" t="b">
        <v>1</v>
      </c>
      <c r="AI880" s="13">
        <v>4.0</v>
      </c>
      <c r="AJ880" s="13" t="s">
        <v>163</v>
      </c>
      <c r="AK880" s="23" t="s">
        <v>2635</v>
      </c>
      <c r="AL880" s="13" t="s">
        <v>528</v>
      </c>
      <c r="AM880" s="18" t="s">
        <v>151</v>
      </c>
    </row>
    <row r="881" ht="14.25" customHeight="1">
      <c r="A881" s="13" t="s">
        <v>2636</v>
      </c>
      <c r="B881" s="14">
        <v>42291.0</v>
      </c>
      <c r="C881" s="15">
        <v>2015.0</v>
      </c>
      <c r="D881" s="15" t="s">
        <v>2027</v>
      </c>
      <c r="E881" s="16">
        <v>10.0</v>
      </c>
      <c r="F881" s="13" t="s">
        <v>203</v>
      </c>
      <c r="G881" s="13" t="s">
        <v>204</v>
      </c>
      <c r="H881" s="13" t="s">
        <v>2637</v>
      </c>
      <c r="I881" s="17" t="s">
        <v>107</v>
      </c>
      <c r="J881" s="13" t="s">
        <v>251</v>
      </c>
      <c r="K881" s="13" t="s">
        <v>2492</v>
      </c>
      <c r="L881" s="13" t="s">
        <v>161</v>
      </c>
      <c r="M881" s="13" t="s">
        <v>193</v>
      </c>
      <c r="N881" s="13" t="s">
        <v>217</v>
      </c>
      <c r="O881" s="13">
        <v>0.0</v>
      </c>
      <c r="P881" s="18" t="s">
        <v>147</v>
      </c>
      <c r="Q881" s="19">
        <v>3.0</v>
      </c>
      <c r="R881" s="20">
        <v>1.0</v>
      </c>
      <c r="S881" s="21">
        <v>34.0</v>
      </c>
      <c r="T881" s="21">
        <v>102.0</v>
      </c>
      <c r="U881" s="22">
        <v>29636.36</v>
      </c>
      <c r="V881" s="21">
        <v>30229.0872</v>
      </c>
      <c r="W881" s="13">
        <v>163.0</v>
      </c>
      <c r="X881" s="13">
        <v>1.0</v>
      </c>
      <c r="Y881" s="13">
        <v>10.0</v>
      </c>
      <c r="Z881" s="13">
        <v>10.0</v>
      </c>
      <c r="AA881" s="13">
        <v>2.0</v>
      </c>
      <c r="AB881" s="13">
        <v>1.0</v>
      </c>
      <c r="AC881" s="21">
        <v>0.0</v>
      </c>
      <c r="AD881" s="21">
        <v>10.0</v>
      </c>
      <c r="AE881" s="13">
        <v>0.0</v>
      </c>
      <c r="AF881" s="13">
        <v>1.0</v>
      </c>
      <c r="AG881" s="13">
        <v>0.0</v>
      </c>
      <c r="AH881" s="13" t="b">
        <v>0</v>
      </c>
      <c r="AI881" s="13">
        <v>30.0</v>
      </c>
      <c r="AJ881" s="13" t="s">
        <v>353</v>
      </c>
      <c r="AK881" s="23" t="s">
        <v>2638</v>
      </c>
      <c r="AL881" s="13" t="s">
        <v>528</v>
      </c>
      <c r="AM881" s="18" t="s">
        <v>151</v>
      </c>
    </row>
    <row r="882" ht="14.25" customHeight="1">
      <c r="A882" s="13" t="s">
        <v>2639</v>
      </c>
      <c r="B882" s="14">
        <v>42291.0</v>
      </c>
      <c r="C882" s="15">
        <v>2015.0</v>
      </c>
      <c r="D882" s="15" t="s">
        <v>2027</v>
      </c>
      <c r="E882" s="16">
        <v>10.0</v>
      </c>
      <c r="F882" s="13" t="s">
        <v>203</v>
      </c>
      <c r="G882" s="13" t="s">
        <v>204</v>
      </c>
      <c r="H882" s="13" t="s">
        <v>2640</v>
      </c>
      <c r="I882" s="17" t="s">
        <v>107</v>
      </c>
      <c r="J882" s="13" t="s">
        <v>206</v>
      </c>
      <c r="K882" s="13" t="s">
        <v>2138</v>
      </c>
      <c r="L882" s="13" t="s">
        <v>192</v>
      </c>
      <c r="M882" s="13" t="s">
        <v>145</v>
      </c>
      <c r="N882" s="13" t="s">
        <v>469</v>
      </c>
      <c r="O882" s="13">
        <v>0.0</v>
      </c>
      <c r="P882" s="18" t="s">
        <v>147</v>
      </c>
      <c r="Q882" s="19">
        <v>1.0</v>
      </c>
      <c r="R882" s="20">
        <v>0.142857142857142</v>
      </c>
      <c r="S882" s="21">
        <v>19.0</v>
      </c>
      <c r="T882" s="21">
        <v>19.0</v>
      </c>
      <c r="U882" s="22">
        <v>16800.0</v>
      </c>
      <c r="V882" s="21">
        <v>455.9999999999972</v>
      </c>
      <c r="W882" s="13">
        <v>0.0</v>
      </c>
      <c r="X882" s="13">
        <v>6.0</v>
      </c>
      <c r="Y882" s="13">
        <v>10.0</v>
      </c>
      <c r="Z882" s="13">
        <v>1.0</v>
      </c>
      <c r="AA882" s="13">
        <v>1.0</v>
      </c>
      <c r="AB882" s="13">
        <v>1.0</v>
      </c>
      <c r="AC882" s="21">
        <v>0.0</v>
      </c>
      <c r="AD882" s="21">
        <v>0.0</v>
      </c>
      <c r="AE882" s="13">
        <v>0.0</v>
      </c>
      <c r="AF882" s="13">
        <v>0.0</v>
      </c>
      <c r="AG882" s="13">
        <v>0.0</v>
      </c>
      <c r="AH882" s="13" t="b">
        <v>0</v>
      </c>
      <c r="AI882" s="13">
        <v>5.0</v>
      </c>
      <c r="AJ882" s="13" t="s">
        <v>353</v>
      </c>
      <c r="AK882" s="23" t="s">
        <v>2641</v>
      </c>
      <c r="AL882" s="13" t="s">
        <v>528</v>
      </c>
      <c r="AM882" s="18" t="s">
        <v>151</v>
      </c>
    </row>
    <row r="883" ht="14.25" customHeight="1">
      <c r="A883" s="13" t="s">
        <v>2642</v>
      </c>
      <c r="B883" s="14">
        <v>42291.0</v>
      </c>
      <c r="C883" s="15">
        <v>2015.0</v>
      </c>
      <c r="D883" s="15" t="s">
        <v>2027</v>
      </c>
      <c r="E883" s="16">
        <v>10.0</v>
      </c>
      <c r="F883" s="13" t="s">
        <v>203</v>
      </c>
      <c r="G883" s="13" t="s">
        <v>204</v>
      </c>
      <c r="H883" s="13" t="s">
        <v>2643</v>
      </c>
      <c r="I883" s="17" t="s">
        <v>107</v>
      </c>
      <c r="J883" s="13" t="s">
        <v>251</v>
      </c>
      <c r="K883" s="13" t="s">
        <v>539</v>
      </c>
      <c r="L883" s="13" t="s">
        <v>161</v>
      </c>
      <c r="M883" s="13" t="s">
        <v>145</v>
      </c>
      <c r="N883" s="13" t="s">
        <v>2325</v>
      </c>
      <c r="O883" s="13">
        <v>0.0</v>
      </c>
      <c r="P883" s="18" t="s">
        <v>147</v>
      </c>
      <c r="Q883" s="19">
        <v>1.0</v>
      </c>
      <c r="R883" s="20">
        <v>0.0769230769230769</v>
      </c>
      <c r="S883" s="21">
        <v>20.0</v>
      </c>
      <c r="T883" s="21">
        <v>20.0</v>
      </c>
      <c r="U883" s="22">
        <v>5600.0</v>
      </c>
      <c r="V883" s="21">
        <v>86.15384615384613</v>
      </c>
      <c r="W883" s="13">
        <v>0.0</v>
      </c>
      <c r="X883" s="13">
        <v>2.0</v>
      </c>
      <c r="Y883" s="13">
        <v>10.0</v>
      </c>
      <c r="Z883" s="13">
        <v>6.0</v>
      </c>
      <c r="AA883" s="13">
        <v>1.0</v>
      </c>
      <c r="AB883" s="13">
        <v>1.0</v>
      </c>
      <c r="AC883" s="21">
        <v>0.0</v>
      </c>
      <c r="AD883" s="21">
        <v>0.0</v>
      </c>
      <c r="AE883" s="13">
        <v>0.0</v>
      </c>
      <c r="AF883" s="13">
        <v>0.0</v>
      </c>
      <c r="AG883" s="13">
        <v>0.0</v>
      </c>
      <c r="AH883" s="13" t="b">
        <v>0</v>
      </c>
      <c r="AI883" s="13">
        <v>9.0</v>
      </c>
      <c r="AJ883" s="13" t="s">
        <v>286</v>
      </c>
      <c r="AK883" s="23" t="s">
        <v>2644</v>
      </c>
      <c r="AL883" s="13" t="s">
        <v>528</v>
      </c>
      <c r="AM883" s="18" t="s">
        <v>151</v>
      </c>
    </row>
    <row r="884" ht="14.25" customHeight="1">
      <c r="A884" s="13" t="s">
        <v>2642</v>
      </c>
      <c r="B884" s="14">
        <v>42291.0</v>
      </c>
      <c r="C884" s="15">
        <v>2015.0</v>
      </c>
      <c r="D884" s="15" t="s">
        <v>2027</v>
      </c>
      <c r="E884" s="16">
        <v>10.0</v>
      </c>
      <c r="F884" s="13" t="s">
        <v>185</v>
      </c>
      <c r="G884" s="13" t="s">
        <v>186</v>
      </c>
      <c r="H884" s="13" t="s">
        <v>2643</v>
      </c>
      <c r="I884" s="17" t="s">
        <v>107</v>
      </c>
      <c r="J884" s="13" t="s">
        <v>251</v>
      </c>
      <c r="K884" s="13" t="s">
        <v>2029</v>
      </c>
      <c r="L884" s="13" t="s">
        <v>161</v>
      </c>
      <c r="M884" s="13" t="s">
        <v>145</v>
      </c>
      <c r="N884" s="13" t="s">
        <v>2325</v>
      </c>
      <c r="O884" s="13">
        <v>0.0</v>
      </c>
      <c r="P884" s="18" t="s">
        <v>147</v>
      </c>
      <c r="Q884" s="19">
        <v>3.0</v>
      </c>
      <c r="R884" s="20">
        <v>0.153846153846153</v>
      </c>
      <c r="S884" s="21">
        <v>31.0</v>
      </c>
      <c r="T884" s="21">
        <v>93.0</v>
      </c>
      <c r="U884" s="22">
        <v>5600.0</v>
      </c>
      <c r="V884" s="21">
        <v>801.2307692307648</v>
      </c>
      <c r="W884" s="13">
        <v>0.0</v>
      </c>
      <c r="X884" s="13">
        <v>2.0</v>
      </c>
      <c r="Y884" s="13">
        <v>10.0</v>
      </c>
      <c r="Z884" s="13">
        <v>6.0</v>
      </c>
      <c r="AA884" s="13">
        <v>2.0</v>
      </c>
      <c r="AB884" s="13">
        <v>1.0</v>
      </c>
      <c r="AC884" s="21">
        <v>0.0</v>
      </c>
      <c r="AD884" s="21">
        <v>10.0</v>
      </c>
      <c r="AE884" s="13">
        <v>0.0</v>
      </c>
      <c r="AF884" s="13">
        <v>1.0</v>
      </c>
      <c r="AG884" s="13">
        <v>0.0</v>
      </c>
      <c r="AH884" s="13" t="b">
        <v>0</v>
      </c>
      <c r="AI884" s="13">
        <v>9.0</v>
      </c>
      <c r="AJ884" s="13" t="s">
        <v>286</v>
      </c>
      <c r="AK884" s="23" t="s">
        <v>2644</v>
      </c>
      <c r="AL884" s="13" t="s">
        <v>528</v>
      </c>
      <c r="AM884" s="18" t="s">
        <v>151</v>
      </c>
    </row>
    <row r="885" ht="14.25" customHeight="1">
      <c r="A885" s="13" t="s">
        <v>2645</v>
      </c>
      <c r="B885" s="14">
        <v>42291.0</v>
      </c>
      <c r="C885" s="15">
        <v>2015.0</v>
      </c>
      <c r="D885" s="15" t="s">
        <v>2027</v>
      </c>
      <c r="E885" s="16">
        <v>10.0</v>
      </c>
      <c r="F885" s="13" t="s">
        <v>185</v>
      </c>
      <c r="G885" s="13" t="s">
        <v>186</v>
      </c>
      <c r="H885" s="13" t="s">
        <v>2646</v>
      </c>
      <c r="I885" s="17" t="s">
        <v>107</v>
      </c>
      <c r="J885" s="13" t="s">
        <v>379</v>
      </c>
      <c r="K885" s="13" t="s">
        <v>379</v>
      </c>
      <c r="L885" s="13" t="s">
        <v>174</v>
      </c>
      <c r="M885" s="13" t="s">
        <v>168</v>
      </c>
      <c r="N885" s="13" t="s">
        <v>32</v>
      </c>
      <c r="O885" s="13">
        <v>0.0</v>
      </c>
      <c r="P885" s="18" t="s">
        <v>147</v>
      </c>
      <c r="Q885" s="19">
        <v>3.0</v>
      </c>
      <c r="R885" s="20">
        <v>0.0714285714285714</v>
      </c>
      <c r="S885" s="21">
        <v>25.0</v>
      </c>
      <c r="T885" s="21">
        <v>75.0</v>
      </c>
      <c r="U885" s="22">
        <v>10321.85</v>
      </c>
      <c r="V885" s="21">
        <v>552.9562499999998</v>
      </c>
      <c r="W885" s="13">
        <v>128.0</v>
      </c>
      <c r="X885" s="13">
        <v>3.0</v>
      </c>
      <c r="Y885" s="13">
        <v>9.0</v>
      </c>
      <c r="Z885" s="13">
        <v>1.0</v>
      </c>
      <c r="AA885" s="13">
        <v>1.0</v>
      </c>
      <c r="AB885" s="13">
        <v>1.0</v>
      </c>
      <c r="AC885" s="21">
        <v>0.0</v>
      </c>
      <c r="AD885" s="21">
        <v>10.0</v>
      </c>
      <c r="AE885" s="13">
        <v>0.0</v>
      </c>
      <c r="AF885" s="13">
        <v>1.0</v>
      </c>
      <c r="AG885" s="13">
        <v>0.0</v>
      </c>
      <c r="AH885" s="13" t="b">
        <v>0</v>
      </c>
      <c r="AI885" s="13">
        <v>8.0</v>
      </c>
      <c r="AJ885" s="13" t="s">
        <v>176</v>
      </c>
      <c r="AK885" s="23" t="s">
        <v>2647</v>
      </c>
      <c r="AL885" s="13" t="s">
        <v>528</v>
      </c>
      <c r="AM885" s="18" t="s">
        <v>151</v>
      </c>
    </row>
    <row r="886" ht="14.25" customHeight="1">
      <c r="A886" s="13" t="s">
        <v>2648</v>
      </c>
      <c r="B886" s="14">
        <v>42291.0</v>
      </c>
      <c r="C886" s="15">
        <v>2015.0</v>
      </c>
      <c r="D886" s="15" t="s">
        <v>2027</v>
      </c>
      <c r="E886" s="16">
        <v>10.0</v>
      </c>
      <c r="F886" s="13" t="s">
        <v>185</v>
      </c>
      <c r="G886" s="13" t="s">
        <v>186</v>
      </c>
      <c r="H886" s="13" t="s">
        <v>2649</v>
      </c>
      <c r="I886" s="17" t="s">
        <v>107</v>
      </c>
      <c r="J886" s="13" t="s">
        <v>379</v>
      </c>
      <c r="K886" s="13" t="s">
        <v>379</v>
      </c>
      <c r="L886" s="13" t="s">
        <v>174</v>
      </c>
      <c r="M886" s="13" t="s">
        <v>168</v>
      </c>
      <c r="N886" s="13" t="s">
        <v>67</v>
      </c>
      <c r="O886" s="13">
        <v>0.0</v>
      </c>
      <c r="P886" s="18" t="s">
        <v>147</v>
      </c>
      <c r="Q886" s="19">
        <v>3.0</v>
      </c>
      <c r="R886" s="20">
        <v>0.0769230769230769</v>
      </c>
      <c r="S886" s="21">
        <v>35.0</v>
      </c>
      <c r="T886" s="21">
        <v>105.0</v>
      </c>
      <c r="U886" s="22">
        <v>56505.0</v>
      </c>
      <c r="V886" s="21">
        <v>4563.865384615383</v>
      </c>
      <c r="W886" s="13">
        <v>398.0</v>
      </c>
      <c r="X886" s="13">
        <v>9.0</v>
      </c>
      <c r="Y886" s="13">
        <v>8.0</v>
      </c>
      <c r="Z886" s="13">
        <v>6.0</v>
      </c>
      <c r="AA886" s="13">
        <v>1.0</v>
      </c>
      <c r="AB886" s="13">
        <v>1.0</v>
      </c>
      <c r="AC886" s="21">
        <v>0.0</v>
      </c>
      <c r="AD886" s="21">
        <v>10.0</v>
      </c>
      <c r="AE886" s="13">
        <v>0.0</v>
      </c>
      <c r="AF886" s="13">
        <v>1.0</v>
      </c>
      <c r="AG886" s="13">
        <v>0.0</v>
      </c>
      <c r="AH886" s="13" t="b">
        <v>0</v>
      </c>
      <c r="AI886" s="13">
        <v>2.0</v>
      </c>
      <c r="AJ886" s="13" t="s">
        <v>437</v>
      </c>
      <c r="AK886" s="23" t="s">
        <v>2650</v>
      </c>
      <c r="AL886" s="13" t="s">
        <v>528</v>
      </c>
      <c r="AM886" s="18" t="s">
        <v>151</v>
      </c>
    </row>
    <row r="887" ht="14.25" customHeight="1">
      <c r="A887" s="13" t="s">
        <v>2651</v>
      </c>
      <c r="B887" s="14">
        <v>42291.0</v>
      </c>
      <c r="C887" s="15">
        <v>2015.0</v>
      </c>
      <c r="D887" s="15" t="s">
        <v>2027</v>
      </c>
      <c r="E887" s="16">
        <v>10.0</v>
      </c>
      <c r="F887" s="13" t="s">
        <v>185</v>
      </c>
      <c r="G887" s="13" t="s">
        <v>186</v>
      </c>
      <c r="H887" s="13" t="s">
        <v>2652</v>
      </c>
      <c r="I887" s="17" t="s">
        <v>107</v>
      </c>
      <c r="J887" s="13" t="s">
        <v>379</v>
      </c>
      <c r="K887" s="13" t="s">
        <v>379</v>
      </c>
      <c r="L887" s="13" t="s">
        <v>174</v>
      </c>
      <c r="M887" s="13" t="s">
        <v>145</v>
      </c>
      <c r="N887" s="13" t="s">
        <v>93</v>
      </c>
      <c r="O887" s="13">
        <v>0.0</v>
      </c>
      <c r="P887" s="18" t="s">
        <v>147</v>
      </c>
      <c r="Q887" s="19">
        <v>3.0</v>
      </c>
      <c r="R887" s="20">
        <v>1.0</v>
      </c>
      <c r="S887" s="21">
        <v>83.0</v>
      </c>
      <c r="T887" s="21">
        <v>249.0</v>
      </c>
      <c r="U887" s="22">
        <v>7000.0</v>
      </c>
      <c r="V887" s="21">
        <v>17430.0</v>
      </c>
      <c r="W887" s="13">
        <v>0.0</v>
      </c>
      <c r="X887" s="13">
        <v>3.0</v>
      </c>
      <c r="Y887" s="13">
        <v>10.0</v>
      </c>
      <c r="Z887" s="13">
        <v>10.0</v>
      </c>
      <c r="AA887" s="13">
        <v>10.0</v>
      </c>
      <c r="AB887" s="13">
        <v>10.0</v>
      </c>
      <c r="AC887" s="21">
        <v>10.0</v>
      </c>
      <c r="AD887" s="21">
        <v>30.0</v>
      </c>
      <c r="AE887" s="13">
        <v>0.0</v>
      </c>
      <c r="AF887" s="13">
        <v>5.0</v>
      </c>
      <c r="AG887" s="13">
        <v>0.0</v>
      </c>
      <c r="AH887" s="13" t="b">
        <v>1</v>
      </c>
      <c r="AI887" s="13">
        <v>8.0</v>
      </c>
      <c r="AJ887" s="13" t="s">
        <v>390</v>
      </c>
      <c r="AK887" s="23" t="s">
        <v>2653</v>
      </c>
      <c r="AL887" s="13" t="s">
        <v>528</v>
      </c>
      <c r="AM887" s="18" t="s">
        <v>151</v>
      </c>
    </row>
    <row r="888" ht="14.25" customHeight="1">
      <c r="A888" s="13" t="s">
        <v>2654</v>
      </c>
      <c r="B888" s="14">
        <v>42291.0</v>
      </c>
      <c r="C888" s="15">
        <v>2015.0</v>
      </c>
      <c r="D888" s="15" t="s">
        <v>2027</v>
      </c>
      <c r="E888" s="16">
        <v>10.0</v>
      </c>
      <c r="F888" s="13" t="s">
        <v>153</v>
      </c>
      <c r="G888" s="13" t="s">
        <v>154</v>
      </c>
      <c r="H888" s="13" t="s">
        <v>2655</v>
      </c>
      <c r="I888" s="17" t="s">
        <v>107</v>
      </c>
      <c r="J888" s="13" t="s">
        <v>143</v>
      </c>
      <c r="K888" s="13" t="s">
        <v>2343</v>
      </c>
      <c r="L888" s="13" t="s">
        <v>144</v>
      </c>
      <c r="M888" s="13" t="s">
        <v>193</v>
      </c>
      <c r="N888" s="13" t="s">
        <v>8</v>
      </c>
      <c r="O888" s="13" t="s">
        <v>7</v>
      </c>
      <c r="P888" s="18" t="s">
        <v>147</v>
      </c>
      <c r="Q888" s="19">
        <v>1.0</v>
      </c>
      <c r="R888" s="20">
        <v>0.0454545454545454</v>
      </c>
      <c r="S888" s="21">
        <v>23.0</v>
      </c>
      <c r="T888" s="21">
        <v>23.0</v>
      </c>
      <c r="U888" s="22">
        <v>1212087.0</v>
      </c>
      <c r="V888" s="21">
        <v>12671.818636363623</v>
      </c>
      <c r="W888" s="13">
        <v>4198.0</v>
      </c>
      <c r="X888" s="13">
        <v>1.0</v>
      </c>
      <c r="Y888" s="13">
        <v>10.0</v>
      </c>
      <c r="Z888" s="13">
        <v>10.0</v>
      </c>
      <c r="AA888" s="13">
        <v>1.0</v>
      </c>
      <c r="AB888" s="13">
        <v>1.0</v>
      </c>
      <c r="AC888" s="21">
        <v>0.0</v>
      </c>
      <c r="AD888" s="21">
        <v>0.0</v>
      </c>
      <c r="AE888" s="13">
        <v>0.0</v>
      </c>
      <c r="AF888" s="13">
        <v>0.0</v>
      </c>
      <c r="AG888" s="13">
        <v>0.0</v>
      </c>
      <c r="AH888" s="13" t="b">
        <v>0</v>
      </c>
      <c r="AI888" s="13">
        <v>103.0</v>
      </c>
      <c r="AJ888" s="13" t="s">
        <v>169</v>
      </c>
      <c r="AK888" s="23" t="s">
        <v>2656</v>
      </c>
      <c r="AL888" s="13" t="s">
        <v>528</v>
      </c>
      <c r="AM888" s="18" t="s">
        <v>151</v>
      </c>
    </row>
    <row r="889" ht="14.25" customHeight="1">
      <c r="A889" s="13" t="s">
        <v>2654</v>
      </c>
      <c r="B889" s="14">
        <v>42291.0</v>
      </c>
      <c r="C889" s="15">
        <v>2015.0</v>
      </c>
      <c r="D889" s="15" t="s">
        <v>2027</v>
      </c>
      <c r="E889" s="16">
        <v>10.0</v>
      </c>
      <c r="F889" s="13" t="s">
        <v>140</v>
      </c>
      <c r="G889" s="13" t="s">
        <v>141</v>
      </c>
      <c r="H889" s="13" t="s">
        <v>2655</v>
      </c>
      <c r="I889" s="17" t="s">
        <v>107</v>
      </c>
      <c r="J889" s="13" t="s">
        <v>143</v>
      </c>
      <c r="K889" s="13" t="s">
        <v>2343</v>
      </c>
      <c r="L889" s="13" t="s">
        <v>144</v>
      </c>
      <c r="M889" s="13" t="s">
        <v>193</v>
      </c>
      <c r="N889" s="13" t="s">
        <v>8</v>
      </c>
      <c r="O889" s="13" t="s">
        <v>7</v>
      </c>
      <c r="P889" s="18" t="s">
        <v>147</v>
      </c>
      <c r="Q889" s="19">
        <v>1.0</v>
      </c>
      <c r="R889" s="20">
        <v>0.0454545454545454</v>
      </c>
      <c r="S889" s="21">
        <v>23.0</v>
      </c>
      <c r="T889" s="21">
        <v>23.0</v>
      </c>
      <c r="U889" s="22">
        <v>1212087.0</v>
      </c>
      <c r="V889" s="21">
        <v>12671.818636363623</v>
      </c>
      <c r="W889" s="13">
        <v>4198.0</v>
      </c>
      <c r="X889" s="13">
        <v>1.0</v>
      </c>
      <c r="Y889" s="13">
        <v>10.0</v>
      </c>
      <c r="Z889" s="13">
        <v>10.0</v>
      </c>
      <c r="AA889" s="13">
        <v>1.0</v>
      </c>
      <c r="AB889" s="13">
        <v>1.0</v>
      </c>
      <c r="AC889" s="21">
        <v>0.0</v>
      </c>
      <c r="AD889" s="21">
        <v>0.0</v>
      </c>
      <c r="AE889" s="13">
        <v>0.0</v>
      </c>
      <c r="AF889" s="13">
        <v>0.0</v>
      </c>
      <c r="AG889" s="13">
        <v>0.0</v>
      </c>
      <c r="AH889" s="13" t="b">
        <v>0</v>
      </c>
      <c r="AI889" s="13">
        <v>103.0</v>
      </c>
      <c r="AJ889" s="13" t="s">
        <v>169</v>
      </c>
      <c r="AK889" s="23" t="s">
        <v>2656</v>
      </c>
      <c r="AL889" s="13" t="s">
        <v>528</v>
      </c>
      <c r="AM889" s="18" t="s">
        <v>151</v>
      </c>
    </row>
    <row r="890" ht="14.25" customHeight="1">
      <c r="A890" s="13" t="s">
        <v>2657</v>
      </c>
      <c r="B890" s="14">
        <v>42291.0</v>
      </c>
      <c r="C890" s="15">
        <v>2015.0</v>
      </c>
      <c r="D890" s="15" t="s">
        <v>2027</v>
      </c>
      <c r="E890" s="16">
        <v>10.0</v>
      </c>
      <c r="F890" s="13" t="s">
        <v>185</v>
      </c>
      <c r="G890" s="13" t="s">
        <v>186</v>
      </c>
      <c r="H890" s="13" t="s">
        <v>2658</v>
      </c>
      <c r="I890" s="17" t="s">
        <v>107</v>
      </c>
      <c r="J890" s="13" t="s">
        <v>206</v>
      </c>
      <c r="K890" s="13" t="s">
        <v>2035</v>
      </c>
      <c r="L890" s="13" t="s">
        <v>192</v>
      </c>
      <c r="M890" s="13" t="s">
        <v>168</v>
      </c>
      <c r="N890" s="13" t="s">
        <v>32</v>
      </c>
      <c r="O890" s="13" t="s">
        <v>31</v>
      </c>
      <c r="P890" s="18" t="s">
        <v>147</v>
      </c>
      <c r="Q890" s="19">
        <v>1.0</v>
      </c>
      <c r="R890" s="20">
        <v>0.111111111111111</v>
      </c>
      <c r="S890" s="21">
        <v>20.0</v>
      </c>
      <c r="T890" s="21">
        <v>20.0</v>
      </c>
      <c r="U890" s="22">
        <v>121869.0</v>
      </c>
      <c r="V890" s="21">
        <v>2708.199999999997</v>
      </c>
      <c r="W890" s="13">
        <v>834.0</v>
      </c>
      <c r="X890" s="13">
        <v>1.0</v>
      </c>
      <c r="Y890" s="13">
        <v>10.0</v>
      </c>
      <c r="Z890" s="13">
        <v>6.0</v>
      </c>
      <c r="AA890" s="13">
        <v>2.0</v>
      </c>
      <c r="AB890" s="13">
        <v>1.0</v>
      </c>
      <c r="AC890" s="21">
        <v>0.0</v>
      </c>
      <c r="AD890" s="21">
        <v>0.0</v>
      </c>
      <c r="AE890" s="13">
        <v>0.0</v>
      </c>
      <c r="AF890" s="13">
        <v>0.0</v>
      </c>
      <c r="AG890" s="13">
        <v>0.0</v>
      </c>
      <c r="AH890" s="13" t="b">
        <v>0</v>
      </c>
      <c r="AI890" s="13">
        <v>12.0</v>
      </c>
      <c r="AJ890" s="13" t="s">
        <v>163</v>
      </c>
      <c r="AK890" s="23" t="s">
        <v>2659</v>
      </c>
      <c r="AL890" s="13" t="s">
        <v>528</v>
      </c>
      <c r="AM890" s="18" t="s">
        <v>151</v>
      </c>
    </row>
    <row r="891" ht="14.25" customHeight="1">
      <c r="A891" s="13" t="s">
        <v>2660</v>
      </c>
      <c r="B891" s="14">
        <v>42291.0</v>
      </c>
      <c r="C891" s="15">
        <v>2015.0</v>
      </c>
      <c r="D891" s="15" t="s">
        <v>2027</v>
      </c>
      <c r="E891" s="16">
        <v>10.0</v>
      </c>
      <c r="F891" s="13" t="s">
        <v>203</v>
      </c>
      <c r="G891" s="13" t="s">
        <v>204</v>
      </c>
      <c r="H891" s="13" t="s">
        <v>2661</v>
      </c>
      <c r="I891" s="17" t="s">
        <v>107</v>
      </c>
      <c r="J891" s="13" t="s">
        <v>206</v>
      </c>
      <c r="K891" s="13" t="s">
        <v>2138</v>
      </c>
      <c r="L891" s="13" t="s">
        <v>192</v>
      </c>
      <c r="M891" s="13" t="s">
        <v>193</v>
      </c>
      <c r="N891" s="13" t="s">
        <v>217</v>
      </c>
      <c r="O891" s="13" t="s">
        <v>2662</v>
      </c>
      <c r="P891" s="18" t="s">
        <v>147</v>
      </c>
      <c r="Q891" s="19">
        <v>3.0</v>
      </c>
      <c r="R891" s="20">
        <v>0.17</v>
      </c>
      <c r="S891" s="21">
        <v>51.0</v>
      </c>
      <c r="T891" s="21">
        <v>153.0</v>
      </c>
      <c r="U891" s="22">
        <v>1079636.36</v>
      </c>
      <c r="V891" s="21">
        <v>280813.417236</v>
      </c>
      <c r="W891" s="13">
        <v>5938.0</v>
      </c>
      <c r="X891" s="13">
        <v>10.0</v>
      </c>
      <c r="Y891" s="13">
        <v>10.0</v>
      </c>
      <c r="Z891" s="13">
        <v>10.0</v>
      </c>
      <c r="AA891" s="13">
        <v>10.0</v>
      </c>
      <c r="AB891" s="13">
        <v>1.0</v>
      </c>
      <c r="AC891" s="21">
        <v>0.0</v>
      </c>
      <c r="AD891" s="21">
        <v>10.0</v>
      </c>
      <c r="AE891" s="13">
        <v>0.0</v>
      </c>
      <c r="AF891" s="13">
        <v>1.0</v>
      </c>
      <c r="AG891" s="13">
        <v>0.0</v>
      </c>
      <c r="AH891" s="13" t="b">
        <v>0</v>
      </c>
      <c r="AI891" s="13">
        <v>1.0</v>
      </c>
      <c r="AJ891" s="13" t="s">
        <v>353</v>
      </c>
      <c r="AK891" s="23" t="s">
        <v>2663</v>
      </c>
      <c r="AL891" s="13" t="s">
        <v>528</v>
      </c>
      <c r="AM891" s="18" t="s">
        <v>151</v>
      </c>
    </row>
    <row r="892" ht="14.25" customHeight="1">
      <c r="A892" s="13" t="s">
        <v>2664</v>
      </c>
      <c r="B892" s="14">
        <v>42292.0</v>
      </c>
      <c r="C892" s="15">
        <v>2015.0</v>
      </c>
      <c r="D892" s="15" t="s">
        <v>2027</v>
      </c>
      <c r="E892" s="16">
        <v>10.0</v>
      </c>
      <c r="F892" s="13" t="s">
        <v>203</v>
      </c>
      <c r="G892" s="13" t="s">
        <v>204</v>
      </c>
      <c r="H892" s="13" t="s">
        <v>2665</v>
      </c>
      <c r="I892" s="17" t="s">
        <v>107</v>
      </c>
      <c r="J892" s="13" t="s">
        <v>191</v>
      </c>
      <c r="K892" s="13" t="s">
        <v>2127</v>
      </c>
      <c r="L892" s="13" t="s">
        <v>161</v>
      </c>
      <c r="M892" s="13" t="s">
        <v>193</v>
      </c>
      <c r="N892" s="13" t="s">
        <v>30</v>
      </c>
      <c r="O892" s="13">
        <v>0.0</v>
      </c>
      <c r="P892" s="18" t="s">
        <v>147</v>
      </c>
      <c r="Q892" s="19">
        <v>3.0</v>
      </c>
      <c r="R892" s="20">
        <v>0.08333333333333333</v>
      </c>
      <c r="S892" s="21">
        <v>23.0</v>
      </c>
      <c r="T892" s="21">
        <v>69.0</v>
      </c>
      <c r="U892" s="22">
        <v>533185.06</v>
      </c>
      <c r="V892" s="21">
        <v>30658.140949999997</v>
      </c>
      <c r="W892" s="13">
        <v>1693.0</v>
      </c>
      <c r="X892" s="13">
        <v>1.0</v>
      </c>
      <c r="Y892" s="13">
        <v>10.0</v>
      </c>
      <c r="Z892" s="13">
        <v>10.0</v>
      </c>
      <c r="AA892" s="13">
        <v>1.0</v>
      </c>
      <c r="AB892" s="13">
        <v>1.0</v>
      </c>
      <c r="AC892" s="21">
        <v>0.0</v>
      </c>
      <c r="AD892" s="21">
        <v>0.0</v>
      </c>
      <c r="AE892" s="13">
        <v>0.0</v>
      </c>
      <c r="AF892" s="13">
        <v>0.0</v>
      </c>
      <c r="AG892" s="13">
        <v>0.0</v>
      </c>
      <c r="AH892" s="13" t="b">
        <v>0</v>
      </c>
      <c r="AI892" s="13">
        <v>155.0</v>
      </c>
      <c r="AJ892" s="13" t="s">
        <v>390</v>
      </c>
      <c r="AK892" s="23" t="s">
        <v>2666</v>
      </c>
      <c r="AL892" s="13" t="s">
        <v>528</v>
      </c>
      <c r="AM892" s="18" t="s">
        <v>151</v>
      </c>
    </row>
    <row r="893" ht="14.25" customHeight="1">
      <c r="A893" s="13" t="s">
        <v>2667</v>
      </c>
      <c r="B893" s="14">
        <v>42292.0</v>
      </c>
      <c r="C893" s="15">
        <v>2015.0</v>
      </c>
      <c r="D893" s="15" t="s">
        <v>2027</v>
      </c>
      <c r="E893" s="16">
        <v>10.0</v>
      </c>
      <c r="F893" s="13" t="s">
        <v>153</v>
      </c>
      <c r="G893" s="13" t="s">
        <v>154</v>
      </c>
      <c r="H893" s="13" t="s">
        <v>2668</v>
      </c>
      <c r="I893" s="17" t="s">
        <v>107</v>
      </c>
      <c r="J893" s="13" t="s">
        <v>143</v>
      </c>
      <c r="K893" s="13" t="s">
        <v>2116</v>
      </c>
      <c r="L893" s="13" t="s">
        <v>144</v>
      </c>
      <c r="M893" s="13" t="s">
        <v>193</v>
      </c>
      <c r="N893" s="13" t="s">
        <v>30</v>
      </c>
      <c r="O893" s="13">
        <v>0.0</v>
      </c>
      <c r="P893" s="18" t="s">
        <v>147</v>
      </c>
      <c r="Q893" s="19">
        <v>1.0</v>
      </c>
      <c r="R893" s="20">
        <v>0.08108108108108109</v>
      </c>
      <c r="S893" s="21">
        <v>25.0</v>
      </c>
      <c r="T893" s="21">
        <v>25.0</v>
      </c>
      <c r="U893" s="22">
        <v>1734977.27</v>
      </c>
      <c r="V893" s="21">
        <v>35168.45817567568</v>
      </c>
      <c r="W893" s="13">
        <v>5509.0</v>
      </c>
      <c r="X893" s="13">
        <v>1.0</v>
      </c>
      <c r="Y893" s="13">
        <v>10.0</v>
      </c>
      <c r="Z893" s="13">
        <v>10.0</v>
      </c>
      <c r="AA893" s="13">
        <v>3.0</v>
      </c>
      <c r="AB893" s="13">
        <v>1.0</v>
      </c>
      <c r="AC893" s="21">
        <v>0.0</v>
      </c>
      <c r="AD893" s="21">
        <v>0.0</v>
      </c>
      <c r="AE893" s="13">
        <v>0.0</v>
      </c>
      <c r="AF893" s="13">
        <v>0.0</v>
      </c>
      <c r="AG893" s="13">
        <v>0.0</v>
      </c>
      <c r="AH893" s="13" t="b">
        <v>0</v>
      </c>
      <c r="AI893" s="13">
        <v>132.0</v>
      </c>
      <c r="AJ893" s="13" t="s">
        <v>169</v>
      </c>
      <c r="AK893" s="23" t="s">
        <v>2669</v>
      </c>
      <c r="AL893" s="13" t="s">
        <v>528</v>
      </c>
      <c r="AM893" s="18" t="s">
        <v>151</v>
      </c>
    </row>
    <row r="894" ht="14.25" customHeight="1">
      <c r="A894" s="13" t="s">
        <v>2670</v>
      </c>
      <c r="B894" s="14">
        <v>42292.0</v>
      </c>
      <c r="C894" s="15">
        <v>2015.0</v>
      </c>
      <c r="D894" s="15" t="s">
        <v>2027</v>
      </c>
      <c r="E894" s="16">
        <v>10.0</v>
      </c>
      <c r="F894" s="13" t="s">
        <v>140</v>
      </c>
      <c r="G894" s="13" t="s">
        <v>141</v>
      </c>
      <c r="H894" s="13" t="s">
        <v>2671</v>
      </c>
      <c r="I894" s="17" t="s">
        <v>107</v>
      </c>
      <c r="J894" s="13" t="s">
        <v>143</v>
      </c>
      <c r="K894" s="13" t="s">
        <v>2086</v>
      </c>
      <c r="L894" s="13" t="s">
        <v>144</v>
      </c>
      <c r="M894" s="13" t="s">
        <v>145</v>
      </c>
      <c r="N894" s="13" t="s">
        <v>146</v>
      </c>
      <c r="O894" s="13">
        <v>0.0</v>
      </c>
      <c r="P894" s="18" t="s">
        <v>147</v>
      </c>
      <c r="Q894" s="19">
        <v>1.0</v>
      </c>
      <c r="R894" s="20">
        <v>0.333333333333333</v>
      </c>
      <c r="S894" s="21">
        <v>31.0</v>
      </c>
      <c r="T894" s="21">
        <v>31.0</v>
      </c>
      <c r="U894" s="22">
        <v>4900.0</v>
      </c>
      <c r="V894" s="21">
        <v>506.3333333333328</v>
      </c>
      <c r="W894" s="13">
        <v>0.0</v>
      </c>
      <c r="X894" s="13">
        <v>10.0</v>
      </c>
      <c r="Y894" s="13">
        <v>9.0</v>
      </c>
      <c r="Z894" s="13">
        <v>10.0</v>
      </c>
      <c r="AA894" s="13">
        <v>1.0</v>
      </c>
      <c r="AB894" s="13">
        <v>1.0</v>
      </c>
      <c r="AC894" s="21">
        <v>0.0</v>
      </c>
      <c r="AD894" s="21">
        <v>0.0</v>
      </c>
      <c r="AE894" s="13">
        <v>0.0</v>
      </c>
      <c r="AF894" s="13">
        <v>0.0</v>
      </c>
      <c r="AG894" s="13">
        <v>0.0</v>
      </c>
      <c r="AH894" s="13" t="b">
        <v>0</v>
      </c>
      <c r="AI894" s="13">
        <v>1.0</v>
      </c>
      <c r="AJ894" s="13" t="s">
        <v>148</v>
      </c>
      <c r="AK894" s="23" t="s">
        <v>2672</v>
      </c>
      <c r="AL894" s="13" t="s">
        <v>528</v>
      </c>
      <c r="AM894" s="18" t="s">
        <v>151</v>
      </c>
    </row>
    <row r="895" ht="14.25" customHeight="1">
      <c r="A895" s="13" t="s">
        <v>2673</v>
      </c>
      <c r="B895" s="14">
        <v>42292.0</v>
      </c>
      <c r="C895" s="15">
        <v>2015.0</v>
      </c>
      <c r="D895" s="15" t="s">
        <v>2027</v>
      </c>
      <c r="E895" s="16">
        <v>10.0</v>
      </c>
      <c r="F895" s="13" t="s">
        <v>140</v>
      </c>
      <c r="G895" s="13" t="s">
        <v>141</v>
      </c>
      <c r="H895" s="13" t="s">
        <v>2674</v>
      </c>
      <c r="I895" s="17" t="s">
        <v>107</v>
      </c>
      <c r="J895" s="13" t="s">
        <v>1228</v>
      </c>
      <c r="K895" s="13" t="s">
        <v>2551</v>
      </c>
      <c r="L895" s="13" t="s">
        <v>144</v>
      </c>
      <c r="M895" s="13" t="s">
        <v>145</v>
      </c>
      <c r="N895" s="13" t="s">
        <v>162</v>
      </c>
      <c r="O895" s="13">
        <v>0.0</v>
      </c>
      <c r="P895" s="18" t="s">
        <v>147</v>
      </c>
      <c r="Q895" s="19">
        <v>3.0</v>
      </c>
      <c r="R895" s="20">
        <v>1.0</v>
      </c>
      <c r="S895" s="21">
        <v>82.0</v>
      </c>
      <c r="T895" s="21">
        <v>246.0</v>
      </c>
      <c r="U895" s="22">
        <v>8400.0</v>
      </c>
      <c r="V895" s="21">
        <v>20664.0</v>
      </c>
      <c r="W895" s="13">
        <v>0.0</v>
      </c>
      <c r="X895" s="13">
        <v>10.0</v>
      </c>
      <c r="Y895" s="13">
        <v>10.0</v>
      </c>
      <c r="Z895" s="13">
        <v>10.0</v>
      </c>
      <c r="AA895" s="13">
        <v>2.0</v>
      </c>
      <c r="AB895" s="13">
        <v>10.0</v>
      </c>
      <c r="AC895" s="21">
        <v>10.0</v>
      </c>
      <c r="AD895" s="21">
        <v>30.0</v>
      </c>
      <c r="AE895" s="13">
        <v>0.0</v>
      </c>
      <c r="AF895" s="13">
        <v>4.0</v>
      </c>
      <c r="AG895" s="13">
        <v>0.0</v>
      </c>
      <c r="AH895" s="13" t="b">
        <v>1</v>
      </c>
      <c r="AI895" s="13">
        <v>1.0</v>
      </c>
      <c r="AJ895" s="13" t="s">
        <v>169</v>
      </c>
      <c r="AK895" s="23" t="s">
        <v>2675</v>
      </c>
      <c r="AL895" s="13" t="s">
        <v>528</v>
      </c>
      <c r="AM895" s="18" t="s">
        <v>151</v>
      </c>
    </row>
    <row r="896" ht="14.25" customHeight="1">
      <c r="A896" s="13" t="s">
        <v>2676</v>
      </c>
      <c r="B896" s="14">
        <v>42292.0</v>
      </c>
      <c r="C896" s="15">
        <v>2015.0</v>
      </c>
      <c r="D896" s="15" t="s">
        <v>2027</v>
      </c>
      <c r="E896" s="16">
        <v>10.0</v>
      </c>
      <c r="F896" s="13" t="s">
        <v>140</v>
      </c>
      <c r="G896" s="13" t="s">
        <v>141</v>
      </c>
      <c r="H896" s="13" t="s">
        <v>2677</v>
      </c>
      <c r="I896" s="17" t="s">
        <v>107</v>
      </c>
      <c r="J896" s="13" t="s">
        <v>143</v>
      </c>
      <c r="K896" s="13" t="s">
        <v>2106</v>
      </c>
      <c r="L896" s="13" t="s">
        <v>144</v>
      </c>
      <c r="M896" s="13" t="s">
        <v>193</v>
      </c>
      <c r="N896" s="13" t="s">
        <v>30</v>
      </c>
      <c r="O896" s="13">
        <v>0.0</v>
      </c>
      <c r="P896" s="18" t="s">
        <v>147</v>
      </c>
      <c r="Q896" s="19">
        <v>1.0</v>
      </c>
      <c r="R896" s="20">
        <v>0.125</v>
      </c>
      <c r="S896" s="21">
        <v>23.0</v>
      </c>
      <c r="T896" s="21">
        <v>23.0</v>
      </c>
      <c r="U896" s="22">
        <v>1621495.0</v>
      </c>
      <c r="V896" s="21">
        <v>46617.981250000004</v>
      </c>
      <c r="W896" s="13">
        <v>5037.0</v>
      </c>
      <c r="X896" s="13">
        <v>1.0</v>
      </c>
      <c r="Y896" s="13">
        <v>10.0</v>
      </c>
      <c r="Z896" s="13">
        <v>10.0</v>
      </c>
      <c r="AA896" s="13">
        <v>1.0</v>
      </c>
      <c r="AB896" s="13">
        <v>1.0</v>
      </c>
      <c r="AC896" s="21">
        <v>0.0</v>
      </c>
      <c r="AD896" s="21">
        <v>0.0</v>
      </c>
      <c r="AE896" s="13">
        <v>0.0</v>
      </c>
      <c r="AF896" s="13">
        <v>0.0</v>
      </c>
      <c r="AG896" s="13">
        <v>0.0</v>
      </c>
      <c r="AH896" s="13" t="b">
        <v>0</v>
      </c>
      <c r="AI896" s="13"/>
      <c r="AJ896" s="13" t="s">
        <v>169</v>
      </c>
      <c r="AK896" s="23" t="s">
        <v>2678</v>
      </c>
      <c r="AL896" s="13" t="s">
        <v>528</v>
      </c>
      <c r="AM896" s="18" t="s">
        <v>151</v>
      </c>
    </row>
    <row r="897" ht="14.25" customHeight="1">
      <c r="A897" s="13" t="s">
        <v>2679</v>
      </c>
      <c r="B897" s="14">
        <v>42292.0</v>
      </c>
      <c r="C897" s="15">
        <v>2015.0</v>
      </c>
      <c r="D897" s="15" t="s">
        <v>2027</v>
      </c>
      <c r="E897" s="16">
        <v>10.0</v>
      </c>
      <c r="F897" s="13" t="s">
        <v>140</v>
      </c>
      <c r="G897" s="13" t="s">
        <v>141</v>
      </c>
      <c r="H897" s="13" t="s">
        <v>2680</v>
      </c>
      <c r="I897" s="17" t="s">
        <v>107</v>
      </c>
      <c r="J897" s="13" t="s">
        <v>251</v>
      </c>
      <c r="K897" s="13" t="s">
        <v>2681</v>
      </c>
      <c r="L897" s="13" t="s">
        <v>161</v>
      </c>
      <c r="M897" s="13" t="s">
        <v>145</v>
      </c>
      <c r="N897" s="13" t="s">
        <v>2682</v>
      </c>
      <c r="O897" s="13">
        <v>0.0</v>
      </c>
      <c r="P897" s="18" t="s">
        <v>147</v>
      </c>
      <c r="Q897" s="19">
        <v>3.0</v>
      </c>
      <c r="R897" s="20">
        <v>1.0</v>
      </c>
      <c r="S897" s="21">
        <v>63.0</v>
      </c>
      <c r="T897" s="21">
        <v>189.0</v>
      </c>
      <c r="U897" s="22">
        <v>4900.0</v>
      </c>
      <c r="V897" s="21">
        <v>9261.0</v>
      </c>
      <c r="W897" s="13">
        <v>0.0</v>
      </c>
      <c r="X897" s="13">
        <v>10.0</v>
      </c>
      <c r="Y897" s="13">
        <v>9.0</v>
      </c>
      <c r="Z897" s="13">
        <v>10.0</v>
      </c>
      <c r="AA897" s="13">
        <v>4.0</v>
      </c>
      <c r="AB897" s="13">
        <v>10.0</v>
      </c>
      <c r="AC897" s="21">
        <v>0.0</v>
      </c>
      <c r="AD897" s="21">
        <v>20.0</v>
      </c>
      <c r="AE897" s="13">
        <v>0.0</v>
      </c>
      <c r="AF897" s="13">
        <v>2.0</v>
      </c>
      <c r="AG897" s="13">
        <v>0.0</v>
      </c>
      <c r="AH897" s="13" t="b">
        <v>0</v>
      </c>
      <c r="AI897" s="13">
        <v>1.0</v>
      </c>
      <c r="AJ897" s="13" t="s">
        <v>148</v>
      </c>
      <c r="AK897" s="23" t="s">
        <v>2683</v>
      </c>
      <c r="AL897" s="13" t="s">
        <v>528</v>
      </c>
      <c r="AM897" s="18" t="s">
        <v>151</v>
      </c>
    </row>
    <row r="898" ht="14.25" customHeight="1">
      <c r="A898" s="13" t="s">
        <v>2684</v>
      </c>
      <c r="B898" s="14">
        <v>42292.0</v>
      </c>
      <c r="C898" s="15">
        <v>2015.0</v>
      </c>
      <c r="D898" s="15" t="s">
        <v>2027</v>
      </c>
      <c r="E898" s="16">
        <v>10.0</v>
      </c>
      <c r="F898" s="13" t="s">
        <v>140</v>
      </c>
      <c r="G898" s="13" t="s">
        <v>141</v>
      </c>
      <c r="H898" s="13" t="s">
        <v>2685</v>
      </c>
      <c r="I898" s="17" t="s">
        <v>107</v>
      </c>
      <c r="J898" s="13" t="s">
        <v>1228</v>
      </c>
      <c r="K898" s="13" t="s">
        <v>2551</v>
      </c>
      <c r="L898" s="13" t="s">
        <v>161</v>
      </c>
      <c r="M898" s="13" t="s">
        <v>145</v>
      </c>
      <c r="N898" s="13" t="s">
        <v>309</v>
      </c>
      <c r="O898" s="13">
        <v>0.0</v>
      </c>
      <c r="P898" s="18" t="s">
        <v>147</v>
      </c>
      <c r="Q898" s="19">
        <v>3.0</v>
      </c>
      <c r="R898" s="20">
        <v>1.0</v>
      </c>
      <c r="S898" s="21">
        <v>84.0</v>
      </c>
      <c r="T898" s="21">
        <v>252.0</v>
      </c>
      <c r="U898" s="22">
        <v>6300.0</v>
      </c>
      <c r="V898" s="21">
        <v>15876.0</v>
      </c>
      <c r="W898" s="13">
        <v>0.0</v>
      </c>
      <c r="X898" s="13">
        <v>10.0</v>
      </c>
      <c r="Y898" s="13">
        <v>10.0</v>
      </c>
      <c r="Z898" s="13">
        <v>10.0</v>
      </c>
      <c r="AA898" s="13">
        <v>4.0</v>
      </c>
      <c r="AB898" s="13">
        <v>10.0</v>
      </c>
      <c r="AC898" s="21">
        <v>10.0</v>
      </c>
      <c r="AD898" s="21">
        <v>30.0</v>
      </c>
      <c r="AE898" s="13">
        <v>0.0</v>
      </c>
      <c r="AF898" s="13">
        <v>4.0</v>
      </c>
      <c r="AG898" s="13">
        <v>0.0</v>
      </c>
      <c r="AH898" s="13" t="b">
        <v>1</v>
      </c>
      <c r="AI898" s="13">
        <v>1.0</v>
      </c>
      <c r="AJ898" s="13" t="s">
        <v>286</v>
      </c>
      <c r="AK898" s="23" t="s">
        <v>2686</v>
      </c>
      <c r="AL898" s="13" t="s">
        <v>528</v>
      </c>
      <c r="AM898" s="18" t="s">
        <v>151</v>
      </c>
    </row>
    <row r="899" ht="14.25" customHeight="1">
      <c r="A899" s="13" t="s">
        <v>2687</v>
      </c>
      <c r="B899" s="14">
        <v>42292.0</v>
      </c>
      <c r="C899" s="15">
        <v>2015.0</v>
      </c>
      <c r="D899" s="15" t="s">
        <v>2027</v>
      </c>
      <c r="E899" s="16">
        <v>10.0</v>
      </c>
      <c r="F899" s="13" t="s">
        <v>140</v>
      </c>
      <c r="G899" s="13" t="s">
        <v>141</v>
      </c>
      <c r="H899" s="13" t="s">
        <v>2688</v>
      </c>
      <c r="I899" s="17" t="s">
        <v>107</v>
      </c>
      <c r="J899" s="13" t="s">
        <v>173</v>
      </c>
      <c r="K899" s="13" t="s">
        <v>2689</v>
      </c>
      <c r="L899" s="13" t="s">
        <v>174</v>
      </c>
      <c r="M899" s="13" t="s">
        <v>145</v>
      </c>
      <c r="N899" s="13" t="s">
        <v>54</v>
      </c>
      <c r="O899" s="13">
        <v>0.0</v>
      </c>
      <c r="P899" s="18" t="s">
        <v>147</v>
      </c>
      <c r="Q899" s="19">
        <v>1.0</v>
      </c>
      <c r="R899" s="20">
        <v>0.0952380952380952</v>
      </c>
      <c r="S899" s="21">
        <v>41.0</v>
      </c>
      <c r="T899" s="21">
        <v>41.0</v>
      </c>
      <c r="U899" s="22">
        <v>14000.0</v>
      </c>
      <c r="V899" s="21">
        <v>546.6666666666664</v>
      </c>
      <c r="W899" s="13">
        <v>0.0</v>
      </c>
      <c r="X899" s="13">
        <v>3.0</v>
      </c>
      <c r="Y899" s="13">
        <v>10.0</v>
      </c>
      <c r="Z899" s="13">
        <v>6.0</v>
      </c>
      <c r="AA899" s="13">
        <v>2.0</v>
      </c>
      <c r="AB899" s="13">
        <v>10.0</v>
      </c>
      <c r="AC899" s="21">
        <v>0.0</v>
      </c>
      <c r="AD899" s="21">
        <v>0.0</v>
      </c>
      <c r="AE899" s="13">
        <v>10.0</v>
      </c>
      <c r="AF899" s="13">
        <v>0.0</v>
      </c>
      <c r="AG899" s="13">
        <v>1.0</v>
      </c>
      <c r="AH899" s="13" t="b">
        <v>0</v>
      </c>
      <c r="AI899" s="13">
        <v>8.0</v>
      </c>
      <c r="AJ899" s="13" t="s">
        <v>194</v>
      </c>
      <c r="AK899" s="23" t="s">
        <v>2690</v>
      </c>
      <c r="AL899" s="13" t="s">
        <v>528</v>
      </c>
      <c r="AM899" s="18" t="s">
        <v>151</v>
      </c>
    </row>
    <row r="900" ht="14.25" customHeight="1">
      <c r="A900" s="13" t="s">
        <v>2687</v>
      </c>
      <c r="B900" s="14">
        <v>42292.0</v>
      </c>
      <c r="C900" s="15">
        <v>2015.0</v>
      </c>
      <c r="D900" s="15" t="s">
        <v>2027</v>
      </c>
      <c r="E900" s="16">
        <v>10.0</v>
      </c>
      <c r="F900" s="13" t="s">
        <v>185</v>
      </c>
      <c r="G900" s="13" t="s">
        <v>186</v>
      </c>
      <c r="H900" s="13" t="s">
        <v>2688</v>
      </c>
      <c r="I900" s="17" t="s">
        <v>107</v>
      </c>
      <c r="J900" s="13" t="s">
        <v>173</v>
      </c>
      <c r="K900" s="13" t="s">
        <v>2689</v>
      </c>
      <c r="L900" s="13" t="s">
        <v>174</v>
      </c>
      <c r="M900" s="13" t="s">
        <v>145</v>
      </c>
      <c r="N900" s="13" t="s">
        <v>54</v>
      </c>
      <c r="O900" s="13">
        <v>0.0</v>
      </c>
      <c r="P900" s="18" t="s">
        <v>147</v>
      </c>
      <c r="Q900" s="19">
        <v>1.0</v>
      </c>
      <c r="R900" s="20">
        <v>0.0476190476190476</v>
      </c>
      <c r="S900" s="21">
        <v>21.0</v>
      </c>
      <c r="T900" s="21">
        <v>21.0</v>
      </c>
      <c r="U900" s="22">
        <v>14000.0</v>
      </c>
      <c r="V900" s="21">
        <v>139.99999999999994</v>
      </c>
      <c r="W900" s="13">
        <v>0.0</v>
      </c>
      <c r="X900" s="13">
        <v>3.0</v>
      </c>
      <c r="Y900" s="13">
        <v>10.0</v>
      </c>
      <c r="Z900" s="13">
        <v>6.0</v>
      </c>
      <c r="AA900" s="13">
        <v>1.0</v>
      </c>
      <c r="AB900" s="13">
        <v>1.0</v>
      </c>
      <c r="AC900" s="21">
        <v>0.0</v>
      </c>
      <c r="AD900" s="21">
        <v>0.0</v>
      </c>
      <c r="AE900" s="13">
        <v>0.0</v>
      </c>
      <c r="AF900" s="13">
        <v>0.0</v>
      </c>
      <c r="AG900" s="13">
        <v>0.0</v>
      </c>
      <c r="AH900" s="13" t="b">
        <v>0</v>
      </c>
      <c r="AI900" s="13">
        <v>8.0</v>
      </c>
      <c r="AJ900" s="13" t="s">
        <v>194</v>
      </c>
      <c r="AK900" s="23" t="s">
        <v>2690</v>
      </c>
      <c r="AL900" s="13" t="s">
        <v>528</v>
      </c>
      <c r="AM900" s="18" t="s">
        <v>151</v>
      </c>
    </row>
    <row r="901" ht="14.25" customHeight="1">
      <c r="A901" s="13" t="s">
        <v>2691</v>
      </c>
      <c r="B901" s="14">
        <v>42292.0</v>
      </c>
      <c r="C901" s="15">
        <v>2015.0</v>
      </c>
      <c r="D901" s="15" t="s">
        <v>2027</v>
      </c>
      <c r="E901" s="16">
        <v>10.0</v>
      </c>
      <c r="F901" s="13" t="s">
        <v>185</v>
      </c>
      <c r="G901" s="13" t="s">
        <v>186</v>
      </c>
      <c r="H901" s="13" t="s">
        <v>2692</v>
      </c>
      <c r="I901" s="17" t="s">
        <v>107</v>
      </c>
      <c r="J901" s="13" t="s">
        <v>173</v>
      </c>
      <c r="K901" s="13" t="s">
        <v>2689</v>
      </c>
      <c r="L901" s="13" t="s">
        <v>174</v>
      </c>
      <c r="M901" s="13" t="s">
        <v>145</v>
      </c>
      <c r="N901" s="13" t="s">
        <v>54</v>
      </c>
      <c r="O901" s="13">
        <v>0.0</v>
      </c>
      <c r="P901" s="18" t="s">
        <v>147</v>
      </c>
      <c r="Q901" s="19">
        <v>1.0</v>
      </c>
      <c r="R901" s="20">
        <v>0.0476190476190476</v>
      </c>
      <c r="S901" s="21">
        <v>21.0</v>
      </c>
      <c r="T901" s="21">
        <v>21.0</v>
      </c>
      <c r="U901" s="22">
        <v>14000.0</v>
      </c>
      <c r="V901" s="21">
        <v>139.99999999999994</v>
      </c>
      <c r="W901" s="13">
        <v>0.0</v>
      </c>
      <c r="X901" s="13">
        <v>3.0</v>
      </c>
      <c r="Y901" s="13">
        <v>10.0</v>
      </c>
      <c r="Z901" s="13">
        <v>6.0</v>
      </c>
      <c r="AA901" s="13">
        <v>1.0</v>
      </c>
      <c r="AB901" s="13">
        <v>1.0</v>
      </c>
      <c r="AC901" s="21">
        <v>0.0</v>
      </c>
      <c r="AD901" s="21">
        <v>0.0</v>
      </c>
      <c r="AE901" s="13">
        <v>0.0</v>
      </c>
      <c r="AF901" s="13">
        <v>0.0</v>
      </c>
      <c r="AG901" s="13">
        <v>0.0</v>
      </c>
      <c r="AH901" s="13" t="b">
        <v>0</v>
      </c>
      <c r="AI901" s="13">
        <v>8.0</v>
      </c>
      <c r="AJ901" s="13" t="s">
        <v>194</v>
      </c>
      <c r="AK901" s="23" t="s">
        <v>2693</v>
      </c>
      <c r="AL901" s="13" t="s">
        <v>528</v>
      </c>
      <c r="AM901" s="18" t="s">
        <v>151</v>
      </c>
    </row>
    <row r="902" ht="14.25" customHeight="1">
      <c r="A902" s="13" t="s">
        <v>2694</v>
      </c>
      <c r="B902" s="14">
        <v>42292.0</v>
      </c>
      <c r="C902" s="15">
        <v>2015.0</v>
      </c>
      <c r="D902" s="15" t="s">
        <v>2027</v>
      </c>
      <c r="E902" s="16">
        <v>10.0</v>
      </c>
      <c r="F902" s="13" t="s">
        <v>185</v>
      </c>
      <c r="G902" s="13" t="s">
        <v>186</v>
      </c>
      <c r="H902" s="13" t="s">
        <v>2695</v>
      </c>
      <c r="I902" s="17" t="s">
        <v>107</v>
      </c>
      <c r="J902" s="13" t="s">
        <v>143</v>
      </c>
      <c r="K902" s="13" t="s">
        <v>2106</v>
      </c>
      <c r="L902" s="13" t="s">
        <v>144</v>
      </c>
      <c r="M902" s="13" t="s">
        <v>193</v>
      </c>
      <c r="N902" s="13" t="s">
        <v>30</v>
      </c>
      <c r="O902" s="13" t="s">
        <v>2696</v>
      </c>
      <c r="P902" s="18" t="s">
        <v>147</v>
      </c>
      <c r="Q902" s="19">
        <v>1.0</v>
      </c>
      <c r="R902" s="20">
        <v>0.1</v>
      </c>
      <c r="S902" s="21">
        <v>24.0</v>
      </c>
      <c r="T902" s="21">
        <v>24.0</v>
      </c>
      <c r="U902" s="22">
        <v>1051253.25</v>
      </c>
      <c r="V902" s="21">
        <v>25230.078</v>
      </c>
      <c r="W902" s="13">
        <v>3338.0</v>
      </c>
      <c r="X902" s="13">
        <v>1.0</v>
      </c>
      <c r="Y902" s="13">
        <v>10.0</v>
      </c>
      <c r="Z902" s="13">
        <v>10.0</v>
      </c>
      <c r="AA902" s="13">
        <v>2.0</v>
      </c>
      <c r="AB902" s="13">
        <v>1.0</v>
      </c>
      <c r="AC902" s="21">
        <v>0.0</v>
      </c>
      <c r="AD902" s="21">
        <v>0.0</v>
      </c>
      <c r="AE902" s="13">
        <v>0.0</v>
      </c>
      <c r="AF902" s="13">
        <v>0.0</v>
      </c>
      <c r="AG902" s="13">
        <v>0.0</v>
      </c>
      <c r="AH902" s="13" t="b">
        <v>0</v>
      </c>
      <c r="AI902" s="13">
        <v>142.0</v>
      </c>
      <c r="AJ902" s="13" t="s">
        <v>169</v>
      </c>
      <c r="AK902" s="23" t="s">
        <v>2697</v>
      </c>
      <c r="AL902" s="13" t="s">
        <v>528</v>
      </c>
      <c r="AM902" s="18" t="s">
        <v>151</v>
      </c>
    </row>
    <row r="903" ht="14.25" customHeight="1">
      <c r="A903" s="13" t="s">
        <v>2698</v>
      </c>
      <c r="B903" s="14">
        <v>42292.0</v>
      </c>
      <c r="C903" s="15">
        <v>2015.0</v>
      </c>
      <c r="D903" s="15" t="s">
        <v>2027</v>
      </c>
      <c r="E903" s="16">
        <v>10.0</v>
      </c>
      <c r="F903" s="13" t="s">
        <v>185</v>
      </c>
      <c r="G903" s="13" t="s">
        <v>186</v>
      </c>
      <c r="H903" s="13" t="s">
        <v>2699</v>
      </c>
      <c r="I903" s="17" t="s">
        <v>107</v>
      </c>
      <c r="J903" s="13" t="s">
        <v>198</v>
      </c>
      <c r="K903" s="13" t="s">
        <v>2116</v>
      </c>
      <c r="L903" s="13" t="s">
        <v>167</v>
      </c>
      <c r="M903" s="13" t="s">
        <v>193</v>
      </c>
      <c r="N903" s="13" t="s">
        <v>30</v>
      </c>
      <c r="O903" s="13" t="s">
        <v>1505</v>
      </c>
      <c r="P903" s="18" t="s">
        <v>147</v>
      </c>
      <c r="Q903" s="19">
        <v>3.0</v>
      </c>
      <c r="R903" s="20">
        <v>0.0833333333333333</v>
      </c>
      <c r="S903" s="21">
        <v>33.0</v>
      </c>
      <c r="T903" s="21">
        <v>99.0</v>
      </c>
      <c r="U903" s="22">
        <v>353987.01</v>
      </c>
      <c r="V903" s="21">
        <v>29203.92832499999</v>
      </c>
      <c r="W903" s="13">
        <v>1124.0</v>
      </c>
      <c r="X903" s="13">
        <v>1.0</v>
      </c>
      <c r="Y903" s="13">
        <v>10.0</v>
      </c>
      <c r="Z903" s="13">
        <v>10.0</v>
      </c>
      <c r="AA903" s="13">
        <v>1.0</v>
      </c>
      <c r="AB903" s="13">
        <v>1.0</v>
      </c>
      <c r="AC903" s="21">
        <v>0.0</v>
      </c>
      <c r="AD903" s="21">
        <v>10.0</v>
      </c>
      <c r="AE903" s="13">
        <v>0.0</v>
      </c>
      <c r="AF903" s="13">
        <v>1.0</v>
      </c>
      <c r="AG903" s="13">
        <v>0.0</v>
      </c>
      <c r="AH903" s="13" t="b">
        <v>0</v>
      </c>
      <c r="AI903" s="13">
        <v>34.0</v>
      </c>
      <c r="AJ903" s="13" t="s">
        <v>390</v>
      </c>
      <c r="AK903" s="23" t="s">
        <v>2700</v>
      </c>
      <c r="AL903" s="13" t="s">
        <v>528</v>
      </c>
      <c r="AM903" s="18" t="s">
        <v>151</v>
      </c>
    </row>
    <row r="904" ht="14.25" customHeight="1">
      <c r="A904" s="13" t="s">
        <v>2701</v>
      </c>
      <c r="B904" s="14">
        <v>42292.0</v>
      </c>
      <c r="C904" s="15">
        <v>2015.0</v>
      </c>
      <c r="D904" s="15" t="s">
        <v>2027</v>
      </c>
      <c r="E904" s="16">
        <v>10.0</v>
      </c>
      <c r="F904" s="13" t="s">
        <v>153</v>
      </c>
      <c r="G904" s="13" t="s">
        <v>154</v>
      </c>
      <c r="H904" s="13" t="s">
        <v>2702</v>
      </c>
      <c r="I904" s="17" t="s">
        <v>107</v>
      </c>
      <c r="J904" s="13" t="s">
        <v>143</v>
      </c>
      <c r="K904" s="13"/>
      <c r="L904" s="13" t="s">
        <v>167</v>
      </c>
      <c r="M904" s="13" t="s">
        <v>145</v>
      </c>
      <c r="N904" s="13" t="s">
        <v>14</v>
      </c>
      <c r="O904" s="13" t="s">
        <v>2703</v>
      </c>
      <c r="P904" s="18" t="s">
        <v>147</v>
      </c>
      <c r="Q904" s="19">
        <v>1.0</v>
      </c>
      <c r="R904" s="20">
        <v>0.166666666666666</v>
      </c>
      <c r="S904" s="21">
        <v>30.0</v>
      </c>
      <c r="T904" s="21">
        <v>30.0</v>
      </c>
      <c r="U904" s="22">
        <v>18900.0</v>
      </c>
      <c r="V904" s="21">
        <v>944.9999999999961</v>
      </c>
      <c r="W904" s="13">
        <v>0.0</v>
      </c>
      <c r="X904" s="13">
        <v>7.0</v>
      </c>
      <c r="Y904" s="13">
        <v>10.0</v>
      </c>
      <c r="Z904" s="13">
        <v>10.0</v>
      </c>
      <c r="AA904" s="13">
        <v>2.0</v>
      </c>
      <c r="AB904" s="13">
        <v>1.0</v>
      </c>
      <c r="AC904" s="21">
        <v>0.0</v>
      </c>
      <c r="AD904" s="21">
        <v>0.0</v>
      </c>
      <c r="AE904" s="13">
        <v>0.0</v>
      </c>
      <c r="AF904" s="13">
        <v>0.0</v>
      </c>
      <c r="AG904" s="13">
        <v>0.0</v>
      </c>
      <c r="AH904" s="13" t="b">
        <v>0</v>
      </c>
      <c r="AI904" s="13">
        <v>4.0</v>
      </c>
      <c r="AJ904" s="13" t="s">
        <v>169</v>
      </c>
      <c r="AK904" s="23" t="s">
        <v>2704</v>
      </c>
      <c r="AL904" s="13" t="s">
        <v>528</v>
      </c>
      <c r="AM904" s="18" t="s">
        <v>151</v>
      </c>
    </row>
    <row r="905" ht="14.25" customHeight="1">
      <c r="A905" s="13" t="s">
        <v>2701</v>
      </c>
      <c r="B905" s="14">
        <v>42292.0</v>
      </c>
      <c r="C905" s="15">
        <v>2015.0</v>
      </c>
      <c r="D905" s="15" t="s">
        <v>2027</v>
      </c>
      <c r="E905" s="16">
        <v>10.0</v>
      </c>
      <c r="F905" s="13" t="s">
        <v>140</v>
      </c>
      <c r="G905" s="13" t="s">
        <v>141</v>
      </c>
      <c r="H905" s="13" t="s">
        <v>2702</v>
      </c>
      <c r="I905" s="17" t="s">
        <v>107</v>
      </c>
      <c r="J905" s="13" t="s">
        <v>143</v>
      </c>
      <c r="K905" s="13"/>
      <c r="L905" s="13" t="s">
        <v>167</v>
      </c>
      <c r="M905" s="13" t="s">
        <v>145</v>
      </c>
      <c r="N905" s="13" t="s">
        <v>14</v>
      </c>
      <c r="O905" s="13" t="s">
        <v>2703</v>
      </c>
      <c r="P905" s="18" t="s">
        <v>147</v>
      </c>
      <c r="Q905" s="19">
        <v>1.0</v>
      </c>
      <c r="R905" s="20">
        <v>0.166666666666666</v>
      </c>
      <c r="S905" s="21">
        <v>30.0</v>
      </c>
      <c r="T905" s="21">
        <v>30.0</v>
      </c>
      <c r="U905" s="22">
        <v>18900.0</v>
      </c>
      <c r="V905" s="21">
        <v>944.9999999999961</v>
      </c>
      <c r="W905" s="13">
        <v>0.0</v>
      </c>
      <c r="X905" s="13">
        <v>7.0</v>
      </c>
      <c r="Y905" s="13">
        <v>10.0</v>
      </c>
      <c r="Z905" s="13">
        <v>10.0</v>
      </c>
      <c r="AA905" s="13">
        <v>2.0</v>
      </c>
      <c r="AB905" s="13">
        <v>1.0</v>
      </c>
      <c r="AC905" s="21">
        <v>0.0</v>
      </c>
      <c r="AD905" s="21">
        <v>0.0</v>
      </c>
      <c r="AE905" s="13">
        <v>0.0</v>
      </c>
      <c r="AF905" s="13">
        <v>0.0</v>
      </c>
      <c r="AG905" s="13">
        <v>0.0</v>
      </c>
      <c r="AH905" s="13" t="b">
        <v>0</v>
      </c>
      <c r="AI905" s="13">
        <v>4.0</v>
      </c>
      <c r="AJ905" s="13" t="s">
        <v>169</v>
      </c>
      <c r="AK905" s="23" t="s">
        <v>2704</v>
      </c>
      <c r="AL905" s="13" t="s">
        <v>528</v>
      </c>
      <c r="AM905" s="18" t="s">
        <v>151</v>
      </c>
    </row>
    <row r="906" ht="14.25" customHeight="1">
      <c r="A906" s="13" t="s">
        <v>2701</v>
      </c>
      <c r="B906" s="14">
        <v>42292.0</v>
      </c>
      <c r="C906" s="15">
        <v>2015.0</v>
      </c>
      <c r="D906" s="15" t="s">
        <v>2027</v>
      </c>
      <c r="E906" s="16">
        <v>10.0</v>
      </c>
      <c r="F906" s="13" t="s">
        <v>185</v>
      </c>
      <c r="G906" s="13" t="s">
        <v>186</v>
      </c>
      <c r="H906" s="13" t="s">
        <v>2702</v>
      </c>
      <c r="I906" s="17" t="s">
        <v>107</v>
      </c>
      <c r="J906" s="13" t="s">
        <v>143</v>
      </c>
      <c r="K906" s="13"/>
      <c r="L906" s="13" t="s">
        <v>167</v>
      </c>
      <c r="M906" s="13" t="s">
        <v>145</v>
      </c>
      <c r="N906" s="13" t="s">
        <v>14</v>
      </c>
      <c r="O906" s="13" t="s">
        <v>2703</v>
      </c>
      <c r="P906" s="18" t="s">
        <v>147</v>
      </c>
      <c r="Q906" s="19">
        <v>1.0</v>
      </c>
      <c r="R906" s="20">
        <v>0.166666666666666</v>
      </c>
      <c r="S906" s="21">
        <v>30.0</v>
      </c>
      <c r="T906" s="21">
        <v>30.0</v>
      </c>
      <c r="U906" s="22">
        <v>18900.0</v>
      </c>
      <c r="V906" s="21">
        <v>944.9999999999961</v>
      </c>
      <c r="W906" s="13">
        <v>0.0</v>
      </c>
      <c r="X906" s="13">
        <v>7.0</v>
      </c>
      <c r="Y906" s="13">
        <v>10.0</v>
      </c>
      <c r="Z906" s="13">
        <v>10.0</v>
      </c>
      <c r="AA906" s="13">
        <v>2.0</v>
      </c>
      <c r="AB906" s="13">
        <v>1.0</v>
      </c>
      <c r="AC906" s="21">
        <v>0.0</v>
      </c>
      <c r="AD906" s="21">
        <v>0.0</v>
      </c>
      <c r="AE906" s="13">
        <v>0.0</v>
      </c>
      <c r="AF906" s="13">
        <v>0.0</v>
      </c>
      <c r="AG906" s="13">
        <v>0.0</v>
      </c>
      <c r="AH906" s="13" t="b">
        <v>0</v>
      </c>
      <c r="AI906" s="13">
        <v>4.0</v>
      </c>
      <c r="AJ906" s="13" t="s">
        <v>169</v>
      </c>
      <c r="AK906" s="23" t="s">
        <v>2704</v>
      </c>
      <c r="AL906" s="13" t="s">
        <v>528</v>
      </c>
      <c r="AM906" s="18" t="s">
        <v>151</v>
      </c>
    </row>
    <row r="907" ht="14.25" customHeight="1">
      <c r="A907" s="13" t="s">
        <v>2705</v>
      </c>
      <c r="B907" s="14">
        <v>42292.0</v>
      </c>
      <c r="C907" s="15">
        <v>2015.0</v>
      </c>
      <c r="D907" s="15" t="s">
        <v>2027</v>
      </c>
      <c r="E907" s="16">
        <v>10.0</v>
      </c>
      <c r="F907" s="13" t="s">
        <v>185</v>
      </c>
      <c r="G907" s="13" t="s">
        <v>186</v>
      </c>
      <c r="H907" s="13" t="s">
        <v>2706</v>
      </c>
      <c r="I907" s="17" t="s">
        <v>107</v>
      </c>
      <c r="J907" s="13" t="s">
        <v>1228</v>
      </c>
      <c r="K907" s="13" t="s">
        <v>2431</v>
      </c>
      <c r="L907" s="13" t="s">
        <v>174</v>
      </c>
      <c r="M907" s="13" t="s">
        <v>145</v>
      </c>
      <c r="N907" s="13" t="s">
        <v>14</v>
      </c>
      <c r="O907" s="13" t="s">
        <v>2707</v>
      </c>
      <c r="P907" s="18" t="s">
        <v>147</v>
      </c>
      <c r="Q907" s="19">
        <v>3.0</v>
      </c>
      <c r="R907" s="20">
        <v>0.818181818181818</v>
      </c>
      <c r="S907" s="21">
        <v>58.0</v>
      </c>
      <c r="T907" s="21">
        <v>174.0</v>
      </c>
      <c r="U907" s="22">
        <v>18900.0</v>
      </c>
      <c r="V907" s="21">
        <v>26906.72727272727</v>
      </c>
      <c r="W907" s="13">
        <v>0.0</v>
      </c>
      <c r="X907" s="13">
        <v>7.0</v>
      </c>
      <c r="Y907" s="13">
        <v>10.0</v>
      </c>
      <c r="Z907" s="13">
        <v>10.0</v>
      </c>
      <c r="AA907" s="13">
        <v>10.0</v>
      </c>
      <c r="AB907" s="13">
        <v>1.0</v>
      </c>
      <c r="AC907" s="21">
        <v>0.0</v>
      </c>
      <c r="AD907" s="21">
        <v>20.0</v>
      </c>
      <c r="AE907" s="13">
        <v>0.0</v>
      </c>
      <c r="AF907" s="13">
        <v>2.0</v>
      </c>
      <c r="AG907" s="13">
        <v>0.0</v>
      </c>
      <c r="AH907" s="13" t="b">
        <v>0</v>
      </c>
      <c r="AI907" s="13">
        <v>4.0</v>
      </c>
      <c r="AJ907" s="13" t="s">
        <v>194</v>
      </c>
      <c r="AK907" s="23" t="s">
        <v>2708</v>
      </c>
      <c r="AL907" s="13" t="s">
        <v>528</v>
      </c>
      <c r="AM907" s="18" t="s">
        <v>151</v>
      </c>
    </row>
    <row r="908" ht="14.25" customHeight="1">
      <c r="A908" s="13" t="s">
        <v>2709</v>
      </c>
      <c r="B908" s="14">
        <v>42292.0</v>
      </c>
      <c r="C908" s="15">
        <v>2015.0</v>
      </c>
      <c r="D908" s="15" t="s">
        <v>2027</v>
      </c>
      <c r="E908" s="16">
        <v>10.0</v>
      </c>
      <c r="F908" s="13" t="s">
        <v>153</v>
      </c>
      <c r="G908" s="13" t="s">
        <v>154</v>
      </c>
      <c r="H908" s="13" t="s">
        <v>2710</v>
      </c>
      <c r="I908" s="17" t="s">
        <v>107</v>
      </c>
      <c r="J908" s="13" t="s">
        <v>143</v>
      </c>
      <c r="K908" s="13"/>
      <c r="L908" s="13" t="s">
        <v>167</v>
      </c>
      <c r="M908" s="13" t="s">
        <v>193</v>
      </c>
      <c r="N908" s="13" t="s">
        <v>30</v>
      </c>
      <c r="O908" s="13" t="s">
        <v>1689</v>
      </c>
      <c r="P908" s="18" t="s">
        <v>147</v>
      </c>
      <c r="Q908" s="19">
        <v>1.0</v>
      </c>
      <c r="R908" s="20">
        <v>0.2</v>
      </c>
      <c r="S908" s="21">
        <v>21.0</v>
      </c>
      <c r="T908" s="21">
        <v>21.0</v>
      </c>
      <c r="U908" s="22">
        <v>177308.44</v>
      </c>
      <c r="V908" s="21">
        <v>7446.95448</v>
      </c>
      <c r="W908" s="13">
        <v>563.0</v>
      </c>
      <c r="X908" s="13">
        <v>1.0</v>
      </c>
      <c r="Y908" s="13">
        <v>8.0</v>
      </c>
      <c r="Z908" s="13">
        <v>10.0</v>
      </c>
      <c r="AA908" s="13">
        <v>1.0</v>
      </c>
      <c r="AB908" s="13">
        <v>1.0</v>
      </c>
      <c r="AC908" s="21">
        <v>0.0</v>
      </c>
      <c r="AD908" s="21">
        <v>0.0</v>
      </c>
      <c r="AE908" s="13">
        <v>0.0</v>
      </c>
      <c r="AF908" s="13">
        <v>0.0</v>
      </c>
      <c r="AG908" s="13">
        <v>0.0</v>
      </c>
      <c r="AH908" s="13" t="b">
        <v>0</v>
      </c>
      <c r="AI908" s="13">
        <v>62.0</v>
      </c>
      <c r="AJ908" s="13" t="s">
        <v>437</v>
      </c>
      <c r="AK908" s="23" t="s">
        <v>2711</v>
      </c>
      <c r="AL908" s="13" t="s">
        <v>528</v>
      </c>
      <c r="AM908" s="18" t="s">
        <v>151</v>
      </c>
    </row>
    <row r="909" ht="14.25" customHeight="1">
      <c r="A909" s="13" t="s">
        <v>2712</v>
      </c>
      <c r="B909" s="14">
        <v>42292.0</v>
      </c>
      <c r="C909" s="15">
        <v>2015.0</v>
      </c>
      <c r="D909" s="15" t="s">
        <v>2027</v>
      </c>
      <c r="E909" s="16">
        <v>10.0</v>
      </c>
      <c r="F909" s="13" t="s">
        <v>140</v>
      </c>
      <c r="G909" s="13" t="s">
        <v>141</v>
      </c>
      <c r="H909" s="13" t="s">
        <v>2713</v>
      </c>
      <c r="I909" s="17" t="s">
        <v>107</v>
      </c>
      <c r="J909" s="13" t="s">
        <v>143</v>
      </c>
      <c r="K909" s="13"/>
      <c r="L909" s="13" t="s">
        <v>167</v>
      </c>
      <c r="M909" s="13" t="s">
        <v>193</v>
      </c>
      <c r="N909" s="13" t="s">
        <v>30</v>
      </c>
      <c r="O909" s="13" t="s">
        <v>1689</v>
      </c>
      <c r="P909" s="18" t="s">
        <v>147</v>
      </c>
      <c r="Q909" s="19">
        <v>1.0</v>
      </c>
      <c r="R909" s="20">
        <v>0.0714285714285714</v>
      </c>
      <c r="S909" s="21">
        <v>23.0</v>
      </c>
      <c r="T909" s="21">
        <v>23.0</v>
      </c>
      <c r="U909" s="22">
        <v>524996.75</v>
      </c>
      <c r="V909" s="21">
        <v>8624.946607142854</v>
      </c>
      <c r="W909" s="13">
        <v>1667.0</v>
      </c>
      <c r="X909" s="13">
        <v>1.0</v>
      </c>
      <c r="Y909" s="13">
        <v>10.0</v>
      </c>
      <c r="Z909" s="13">
        <v>10.0</v>
      </c>
      <c r="AA909" s="13">
        <v>1.0</v>
      </c>
      <c r="AB909" s="13">
        <v>1.0</v>
      </c>
      <c r="AC909" s="21">
        <v>0.0</v>
      </c>
      <c r="AD909" s="21">
        <v>0.0</v>
      </c>
      <c r="AE909" s="13">
        <v>0.0</v>
      </c>
      <c r="AF909" s="13">
        <v>0.0</v>
      </c>
      <c r="AG909" s="13">
        <v>0.0</v>
      </c>
      <c r="AH909" s="13" t="b">
        <v>0</v>
      </c>
      <c r="AI909" s="13">
        <v>84.0</v>
      </c>
      <c r="AJ909" s="13" t="s">
        <v>169</v>
      </c>
      <c r="AK909" s="23" t="s">
        <v>2714</v>
      </c>
      <c r="AL909" s="13" t="s">
        <v>528</v>
      </c>
      <c r="AM909" s="18" t="s">
        <v>151</v>
      </c>
    </row>
    <row r="910" ht="14.25" customHeight="1">
      <c r="A910" s="13" t="s">
        <v>2715</v>
      </c>
      <c r="B910" s="14">
        <v>42292.0</v>
      </c>
      <c r="C910" s="15">
        <v>2015.0</v>
      </c>
      <c r="D910" s="15" t="s">
        <v>2027</v>
      </c>
      <c r="E910" s="16">
        <v>10.0</v>
      </c>
      <c r="F910" s="13" t="s">
        <v>153</v>
      </c>
      <c r="G910" s="13" t="s">
        <v>154</v>
      </c>
      <c r="H910" s="13" t="s">
        <v>2716</v>
      </c>
      <c r="I910" s="17" t="s">
        <v>107</v>
      </c>
      <c r="J910" s="13" t="s">
        <v>143</v>
      </c>
      <c r="K910" s="13" t="s">
        <v>2116</v>
      </c>
      <c r="L910" s="13" t="s">
        <v>144</v>
      </c>
      <c r="M910" s="13" t="s">
        <v>193</v>
      </c>
      <c r="N910" s="13" t="s">
        <v>30</v>
      </c>
      <c r="O910" s="13" t="s">
        <v>2717</v>
      </c>
      <c r="P910" s="18" t="s">
        <v>147</v>
      </c>
      <c r="Q910" s="19">
        <v>1.0</v>
      </c>
      <c r="R910" s="20">
        <v>0.0666666666666666</v>
      </c>
      <c r="S910" s="21">
        <v>23.0</v>
      </c>
      <c r="T910" s="21">
        <v>23.0</v>
      </c>
      <c r="U910" s="22">
        <v>1449270.0</v>
      </c>
      <c r="V910" s="21">
        <v>22222.139999999978</v>
      </c>
      <c r="W910" s="13">
        <v>4502.0</v>
      </c>
      <c r="X910" s="13">
        <v>1.0</v>
      </c>
      <c r="Y910" s="13">
        <v>10.0</v>
      </c>
      <c r="Z910" s="13">
        <v>10.0</v>
      </c>
      <c r="AA910" s="13">
        <v>1.0</v>
      </c>
      <c r="AB910" s="13">
        <v>1.0</v>
      </c>
      <c r="AC910" s="21">
        <v>0.0</v>
      </c>
      <c r="AD910" s="21">
        <v>0.0</v>
      </c>
      <c r="AE910" s="13">
        <v>0.0</v>
      </c>
      <c r="AF910" s="13">
        <v>0.0</v>
      </c>
      <c r="AG910" s="13">
        <v>0.0</v>
      </c>
      <c r="AH910" s="13" t="b">
        <v>0</v>
      </c>
      <c r="AI910" s="13">
        <v>118.0</v>
      </c>
      <c r="AJ910" s="13" t="s">
        <v>194</v>
      </c>
      <c r="AK910" s="23" t="s">
        <v>2718</v>
      </c>
      <c r="AL910" s="13" t="s">
        <v>528</v>
      </c>
      <c r="AM910" s="18" t="s">
        <v>151</v>
      </c>
    </row>
    <row r="911" ht="14.25" customHeight="1">
      <c r="A911" s="13" t="s">
        <v>2715</v>
      </c>
      <c r="B911" s="14">
        <v>42292.0</v>
      </c>
      <c r="C911" s="15">
        <v>2015.0</v>
      </c>
      <c r="D911" s="15" t="s">
        <v>2027</v>
      </c>
      <c r="E911" s="16">
        <v>10.0</v>
      </c>
      <c r="F911" s="13" t="s">
        <v>140</v>
      </c>
      <c r="G911" s="13" t="s">
        <v>141</v>
      </c>
      <c r="H911" s="13" t="s">
        <v>2716</v>
      </c>
      <c r="I911" s="17" t="s">
        <v>107</v>
      </c>
      <c r="J911" s="13" t="s">
        <v>143</v>
      </c>
      <c r="K911" s="13" t="s">
        <v>2116</v>
      </c>
      <c r="L911" s="13" t="s">
        <v>144</v>
      </c>
      <c r="M911" s="13" t="s">
        <v>193</v>
      </c>
      <c r="N911" s="13" t="s">
        <v>30</v>
      </c>
      <c r="O911" s="13" t="s">
        <v>2717</v>
      </c>
      <c r="P911" s="18" t="s">
        <v>147</v>
      </c>
      <c r="Q911" s="19">
        <v>1.0</v>
      </c>
      <c r="R911" s="20">
        <v>0.266666666666666</v>
      </c>
      <c r="S911" s="21">
        <v>26.0</v>
      </c>
      <c r="T911" s="21">
        <v>26.0</v>
      </c>
      <c r="U911" s="22">
        <v>1449270.0</v>
      </c>
      <c r="V911" s="21">
        <v>100482.71999999974</v>
      </c>
      <c r="W911" s="13">
        <v>4502.0</v>
      </c>
      <c r="X911" s="13">
        <v>1.0</v>
      </c>
      <c r="Y911" s="13">
        <v>10.0</v>
      </c>
      <c r="Z911" s="13">
        <v>10.0</v>
      </c>
      <c r="AA911" s="13">
        <v>4.0</v>
      </c>
      <c r="AB911" s="13">
        <v>1.0</v>
      </c>
      <c r="AC911" s="21">
        <v>0.0</v>
      </c>
      <c r="AD911" s="21">
        <v>0.0</v>
      </c>
      <c r="AE911" s="13">
        <v>0.0</v>
      </c>
      <c r="AF911" s="13">
        <v>0.0</v>
      </c>
      <c r="AG911" s="13">
        <v>0.0</v>
      </c>
      <c r="AH911" s="13" t="b">
        <v>0</v>
      </c>
      <c r="AI911" s="13">
        <v>118.0</v>
      </c>
      <c r="AJ911" s="13" t="s">
        <v>194</v>
      </c>
      <c r="AK911" s="23" t="s">
        <v>2718</v>
      </c>
      <c r="AL911" s="13" t="s">
        <v>528</v>
      </c>
      <c r="AM911" s="18" t="s">
        <v>151</v>
      </c>
    </row>
    <row r="912" ht="14.25" customHeight="1">
      <c r="A912" s="13" t="s">
        <v>2719</v>
      </c>
      <c r="B912" s="14">
        <v>42293.0</v>
      </c>
      <c r="C912" s="15">
        <v>2015.0</v>
      </c>
      <c r="D912" s="15" t="s">
        <v>2027</v>
      </c>
      <c r="E912" s="16">
        <v>10.0</v>
      </c>
      <c r="F912" s="13" t="s">
        <v>203</v>
      </c>
      <c r="G912" s="13" t="s">
        <v>204</v>
      </c>
      <c r="H912" s="13" t="s">
        <v>2720</v>
      </c>
      <c r="I912" s="17" t="s">
        <v>107</v>
      </c>
      <c r="J912" s="13" t="s">
        <v>143</v>
      </c>
      <c r="K912" s="13" t="s">
        <v>2086</v>
      </c>
      <c r="L912" s="13" t="s">
        <v>144</v>
      </c>
      <c r="M912" s="13" t="s">
        <v>168</v>
      </c>
      <c r="N912" s="13" t="s">
        <v>91</v>
      </c>
      <c r="O912" s="13">
        <v>0.0</v>
      </c>
      <c r="P912" s="18" t="s">
        <v>147</v>
      </c>
      <c r="Q912" s="19">
        <v>1.0</v>
      </c>
      <c r="R912" s="20">
        <v>0.0303030303030303</v>
      </c>
      <c r="S912" s="21">
        <v>23.0</v>
      </c>
      <c r="T912" s="21">
        <v>23.0</v>
      </c>
      <c r="U912" s="22">
        <v>248839.0</v>
      </c>
      <c r="V912" s="21">
        <v>1734.3324242424242</v>
      </c>
      <c r="W912" s="13">
        <v>1442.0</v>
      </c>
      <c r="X912" s="13">
        <v>1.0</v>
      </c>
      <c r="Y912" s="13">
        <v>10.0</v>
      </c>
      <c r="Z912" s="13">
        <v>10.0</v>
      </c>
      <c r="AA912" s="13">
        <v>1.0</v>
      </c>
      <c r="AB912" s="13">
        <v>1.0</v>
      </c>
      <c r="AC912" s="21">
        <v>0.0</v>
      </c>
      <c r="AD912" s="21">
        <v>0.0</v>
      </c>
      <c r="AE912" s="13">
        <v>0.0</v>
      </c>
      <c r="AF912" s="13">
        <v>0.0</v>
      </c>
      <c r="AG912" s="13">
        <v>0.0</v>
      </c>
      <c r="AH912" s="13" t="b">
        <v>0</v>
      </c>
      <c r="AI912" s="13">
        <v>14.0</v>
      </c>
      <c r="AJ912" s="13" t="s">
        <v>169</v>
      </c>
      <c r="AK912" s="23" t="s">
        <v>2721</v>
      </c>
      <c r="AL912" s="13" t="s">
        <v>528</v>
      </c>
      <c r="AM912" s="18" t="s">
        <v>151</v>
      </c>
    </row>
    <row r="913" ht="14.25" customHeight="1">
      <c r="A913" s="13" t="s">
        <v>2722</v>
      </c>
      <c r="B913" s="14">
        <v>42293.0</v>
      </c>
      <c r="C913" s="15">
        <v>2015.0</v>
      </c>
      <c r="D913" s="15" t="s">
        <v>2027</v>
      </c>
      <c r="E913" s="16">
        <v>10.0</v>
      </c>
      <c r="F913" s="13" t="s">
        <v>153</v>
      </c>
      <c r="G913" s="13" t="s">
        <v>154</v>
      </c>
      <c r="H913" s="13" t="s">
        <v>2723</v>
      </c>
      <c r="I913" s="17" t="s">
        <v>107</v>
      </c>
      <c r="J913" s="13" t="s">
        <v>143</v>
      </c>
      <c r="K913" s="13"/>
      <c r="L913" s="13" t="s">
        <v>144</v>
      </c>
      <c r="M913" s="13" t="s">
        <v>145</v>
      </c>
      <c r="N913" s="13" t="s">
        <v>4</v>
      </c>
      <c r="O913" s="13">
        <v>0.0</v>
      </c>
      <c r="P913" s="18" t="s">
        <v>147</v>
      </c>
      <c r="Q913" s="19">
        <v>1.0</v>
      </c>
      <c r="R913" s="20">
        <v>0.25</v>
      </c>
      <c r="S913" s="21">
        <v>30.0</v>
      </c>
      <c r="T913" s="21">
        <v>30.0</v>
      </c>
      <c r="U913" s="22">
        <v>22400.0</v>
      </c>
      <c r="V913" s="21">
        <v>1680.0</v>
      </c>
      <c r="W913" s="13">
        <v>0.0</v>
      </c>
      <c r="X913" s="13">
        <v>6.0</v>
      </c>
      <c r="Y913" s="13">
        <v>10.0</v>
      </c>
      <c r="Z913" s="13">
        <v>10.0</v>
      </c>
      <c r="AA913" s="13">
        <v>3.0</v>
      </c>
      <c r="AB913" s="13">
        <v>1.0</v>
      </c>
      <c r="AC913" s="21">
        <v>0.0</v>
      </c>
      <c r="AD913" s="21">
        <v>0.0</v>
      </c>
      <c r="AE913" s="13">
        <v>0.0</v>
      </c>
      <c r="AF913" s="13">
        <v>0.0</v>
      </c>
      <c r="AG913" s="13">
        <v>0.0</v>
      </c>
      <c r="AH913" s="13" t="b">
        <v>0</v>
      </c>
      <c r="AI913" s="13">
        <v>5.0</v>
      </c>
      <c r="AJ913" s="13" t="s">
        <v>194</v>
      </c>
      <c r="AK913" s="23" t="s">
        <v>2724</v>
      </c>
      <c r="AL913" s="13" t="s">
        <v>528</v>
      </c>
      <c r="AM913" s="18" t="s">
        <v>151</v>
      </c>
    </row>
    <row r="914" ht="14.25" customHeight="1">
      <c r="A914" s="13" t="s">
        <v>2725</v>
      </c>
      <c r="B914" s="14">
        <v>42293.0</v>
      </c>
      <c r="C914" s="15">
        <v>2015.0</v>
      </c>
      <c r="D914" s="15" t="s">
        <v>2027</v>
      </c>
      <c r="E914" s="16">
        <v>10.0</v>
      </c>
      <c r="F914" s="13" t="s">
        <v>153</v>
      </c>
      <c r="G914" s="13" t="s">
        <v>154</v>
      </c>
      <c r="H914" s="13" t="s">
        <v>2726</v>
      </c>
      <c r="I914" s="17" t="s">
        <v>107</v>
      </c>
      <c r="J914" s="13" t="s">
        <v>198</v>
      </c>
      <c r="K914" s="13" t="s">
        <v>2176</v>
      </c>
      <c r="L914" s="13" t="s">
        <v>144</v>
      </c>
      <c r="M914" s="13" t="s">
        <v>168</v>
      </c>
      <c r="N914" s="13" t="s">
        <v>2</v>
      </c>
      <c r="O914" s="13">
        <v>0.0</v>
      </c>
      <c r="P914" s="18" t="s">
        <v>147</v>
      </c>
      <c r="Q914" s="19">
        <v>3.0</v>
      </c>
      <c r="R914" s="20">
        <v>1.0</v>
      </c>
      <c r="S914" s="21">
        <v>65.0</v>
      </c>
      <c r="T914" s="21">
        <v>195.0</v>
      </c>
      <c r="U914" s="22">
        <v>76035.0</v>
      </c>
      <c r="V914" s="21">
        <v>148268.25</v>
      </c>
      <c r="W914" s="13">
        <v>377.0</v>
      </c>
      <c r="X914" s="13">
        <v>8.0</v>
      </c>
      <c r="Y914" s="13">
        <v>1.0</v>
      </c>
      <c r="Z914" s="13">
        <v>10.0</v>
      </c>
      <c r="AA914" s="13">
        <v>6.0</v>
      </c>
      <c r="AB914" s="13">
        <v>10.0</v>
      </c>
      <c r="AC914" s="21">
        <v>0.0</v>
      </c>
      <c r="AD914" s="21">
        <v>30.0</v>
      </c>
      <c r="AE914" s="13">
        <v>0.0</v>
      </c>
      <c r="AF914" s="13">
        <v>4.0</v>
      </c>
      <c r="AG914" s="13">
        <v>0.0</v>
      </c>
      <c r="AH914" s="13" t="b">
        <v>0</v>
      </c>
      <c r="AI914" s="13">
        <v>3.0</v>
      </c>
      <c r="AJ914" s="13" t="s">
        <v>470</v>
      </c>
      <c r="AK914" s="23" t="s">
        <v>2727</v>
      </c>
      <c r="AL914" s="13" t="s">
        <v>528</v>
      </c>
      <c r="AM914" s="18" t="s">
        <v>151</v>
      </c>
    </row>
    <row r="915" ht="14.25" customHeight="1">
      <c r="A915" s="13" t="s">
        <v>2728</v>
      </c>
      <c r="B915" s="14">
        <v>42293.0</v>
      </c>
      <c r="C915" s="15">
        <v>2015.0</v>
      </c>
      <c r="D915" s="15" t="s">
        <v>2027</v>
      </c>
      <c r="E915" s="16">
        <v>10.0</v>
      </c>
      <c r="F915" s="13" t="s">
        <v>140</v>
      </c>
      <c r="G915" s="13" t="s">
        <v>141</v>
      </c>
      <c r="H915" s="13" t="s">
        <v>2729</v>
      </c>
      <c r="I915" s="17" t="s">
        <v>107</v>
      </c>
      <c r="J915" s="13" t="s">
        <v>1228</v>
      </c>
      <c r="K915" s="13" t="s">
        <v>2551</v>
      </c>
      <c r="L915" s="13" t="s">
        <v>144</v>
      </c>
      <c r="M915" s="13" t="s">
        <v>145</v>
      </c>
      <c r="N915" s="13" t="s">
        <v>244</v>
      </c>
      <c r="O915" s="13">
        <v>0.0</v>
      </c>
      <c r="P915" s="18" t="s">
        <v>147</v>
      </c>
      <c r="Q915" s="19">
        <v>3.0</v>
      </c>
      <c r="R915" s="20">
        <v>1.0</v>
      </c>
      <c r="S915" s="21">
        <v>51.0</v>
      </c>
      <c r="T915" s="21">
        <v>153.0</v>
      </c>
      <c r="U915" s="22">
        <v>16800.0</v>
      </c>
      <c r="V915" s="21">
        <v>25704.0</v>
      </c>
      <c r="W915" s="13">
        <v>0.0</v>
      </c>
      <c r="X915" s="13">
        <v>10.0</v>
      </c>
      <c r="Y915" s="13">
        <v>10.0</v>
      </c>
      <c r="Z915" s="13">
        <v>10.0</v>
      </c>
      <c r="AA915" s="13">
        <v>1.0</v>
      </c>
      <c r="AB915" s="13">
        <v>10.0</v>
      </c>
      <c r="AC915" s="21">
        <v>10.0</v>
      </c>
      <c r="AD915" s="21">
        <v>0.0</v>
      </c>
      <c r="AE915" s="13">
        <v>0.0</v>
      </c>
      <c r="AF915" s="13">
        <v>0.0</v>
      </c>
      <c r="AG915" s="13">
        <v>0.0</v>
      </c>
      <c r="AH915" s="13" t="b">
        <v>1</v>
      </c>
      <c r="AI915" s="13">
        <v>1.0</v>
      </c>
      <c r="AJ915" s="13" t="s">
        <v>169</v>
      </c>
      <c r="AK915" s="23" t="s">
        <v>2730</v>
      </c>
      <c r="AL915" s="13" t="s">
        <v>528</v>
      </c>
      <c r="AM915" s="18" t="s">
        <v>151</v>
      </c>
    </row>
    <row r="916" ht="14.25" customHeight="1">
      <c r="A916" s="13" t="s">
        <v>2731</v>
      </c>
      <c r="B916" s="14">
        <v>42293.0</v>
      </c>
      <c r="C916" s="15">
        <v>2015.0</v>
      </c>
      <c r="D916" s="15" t="s">
        <v>2027</v>
      </c>
      <c r="E916" s="16">
        <v>10.0</v>
      </c>
      <c r="F916" s="13" t="s">
        <v>140</v>
      </c>
      <c r="G916" s="13" t="s">
        <v>141</v>
      </c>
      <c r="H916" s="13" t="s">
        <v>2732</v>
      </c>
      <c r="I916" s="17" t="s">
        <v>107</v>
      </c>
      <c r="J916" s="13" t="s">
        <v>173</v>
      </c>
      <c r="K916" s="13" t="s">
        <v>2689</v>
      </c>
      <c r="L916" s="13" t="s">
        <v>174</v>
      </c>
      <c r="M916" s="13" t="s">
        <v>168</v>
      </c>
      <c r="N916" s="13" t="s">
        <v>53</v>
      </c>
      <c r="O916" s="13">
        <v>0.0</v>
      </c>
      <c r="P916" s="18" t="s">
        <v>147</v>
      </c>
      <c r="Q916" s="19">
        <v>1.0</v>
      </c>
      <c r="R916" s="20">
        <v>0.0952380952380952</v>
      </c>
      <c r="S916" s="21">
        <v>38.0</v>
      </c>
      <c r="T916" s="21">
        <v>38.0</v>
      </c>
      <c r="U916" s="22">
        <v>90720.0</v>
      </c>
      <c r="V916" s="21">
        <v>3283.1999999999985</v>
      </c>
      <c r="W916" s="13">
        <v>400.0</v>
      </c>
      <c r="X916" s="13">
        <v>2.0</v>
      </c>
      <c r="Y916" s="13">
        <v>8.0</v>
      </c>
      <c r="Z916" s="13">
        <v>6.0</v>
      </c>
      <c r="AA916" s="13">
        <v>2.0</v>
      </c>
      <c r="AB916" s="13">
        <v>10.0</v>
      </c>
      <c r="AC916" s="21">
        <v>0.0</v>
      </c>
      <c r="AD916" s="21">
        <v>10.0</v>
      </c>
      <c r="AE916" s="13">
        <v>0.0</v>
      </c>
      <c r="AF916" s="13">
        <v>1.0</v>
      </c>
      <c r="AG916" s="13">
        <v>0.0</v>
      </c>
      <c r="AH916" s="13" t="b">
        <v>0</v>
      </c>
      <c r="AI916" s="13">
        <v>9.0</v>
      </c>
      <c r="AJ916" s="13" t="s">
        <v>942</v>
      </c>
      <c r="AK916" s="23" t="s">
        <v>2733</v>
      </c>
      <c r="AL916" s="13" t="s">
        <v>528</v>
      </c>
      <c r="AM916" s="18" t="s">
        <v>151</v>
      </c>
    </row>
    <row r="917" ht="14.25" customHeight="1">
      <c r="A917" s="13" t="s">
        <v>2734</v>
      </c>
      <c r="B917" s="14">
        <v>42293.0</v>
      </c>
      <c r="C917" s="15">
        <v>2015.0</v>
      </c>
      <c r="D917" s="15" t="s">
        <v>2027</v>
      </c>
      <c r="E917" s="16">
        <v>10.0</v>
      </c>
      <c r="F917" s="13" t="s">
        <v>140</v>
      </c>
      <c r="G917" s="13" t="s">
        <v>141</v>
      </c>
      <c r="H917" s="13" t="s">
        <v>2735</v>
      </c>
      <c r="I917" s="17" t="s">
        <v>107</v>
      </c>
      <c r="J917" s="13" t="s">
        <v>143</v>
      </c>
      <c r="K917" s="13"/>
      <c r="L917" s="13" t="s">
        <v>167</v>
      </c>
      <c r="M917" s="13" t="s">
        <v>168</v>
      </c>
      <c r="N917" s="13" t="s">
        <v>91</v>
      </c>
      <c r="O917" s="13">
        <v>0.0</v>
      </c>
      <c r="P917" s="18" t="s">
        <v>147</v>
      </c>
      <c r="Q917" s="19">
        <v>1.0</v>
      </c>
      <c r="R917" s="20">
        <v>0.25</v>
      </c>
      <c r="S917" s="21">
        <v>36.0</v>
      </c>
      <c r="T917" s="21">
        <v>36.0</v>
      </c>
      <c r="U917" s="22">
        <v>33823.0</v>
      </c>
      <c r="V917" s="21">
        <v>3044.0699999999997</v>
      </c>
      <c r="W917" s="13">
        <v>196.0</v>
      </c>
      <c r="X917" s="13">
        <v>7.0</v>
      </c>
      <c r="Y917" s="13">
        <v>10.0</v>
      </c>
      <c r="Z917" s="13">
        <v>10.0</v>
      </c>
      <c r="AA917" s="13">
        <v>1.0</v>
      </c>
      <c r="AB917" s="13">
        <v>8.0</v>
      </c>
      <c r="AC917" s="21">
        <v>0.0</v>
      </c>
      <c r="AD917" s="21">
        <v>0.0</v>
      </c>
      <c r="AE917" s="13">
        <v>0.0</v>
      </c>
      <c r="AF917" s="13">
        <v>0.0</v>
      </c>
      <c r="AG917" s="13">
        <v>0.0</v>
      </c>
      <c r="AH917" s="13" t="b">
        <v>0</v>
      </c>
      <c r="AI917" s="13">
        <v>4.0</v>
      </c>
      <c r="AJ917" s="13" t="s">
        <v>390</v>
      </c>
      <c r="AK917" s="23" t="s">
        <v>2736</v>
      </c>
      <c r="AL917" s="13" t="s">
        <v>528</v>
      </c>
      <c r="AM917" s="18" t="s">
        <v>151</v>
      </c>
    </row>
    <row r="918" ht="14.25" customHeight="1">
      <c r="A918" s="13" t="s">
        <v>2737</v>
      </c>
      <c r="B918" s="14">
        <v>42293.0</v>
      </c>
      <c r="C918" s="15">
        <v>2015.0</v>
      </c>
      <c r="D918" s="15" t="s">
        <v>2027</v>
      </c>
      <c r="E918" s="16">
        <v>10.0</v>
      </c>
      <c r="F918" s="13" t="s">
        <v>140</v>
      </c>
      <c r="G918" s="13" t="s">
        <v>141</v>
      </c>
      <c r="H918" s="13" t="s">
        <v>2738</v>
      </c>
      <c r="I918" s="17" t="s">
        <v>107</v>
      </c>
      <c r="J918" s="13" t="s">
        <v>143</v>
      </c>
      <c r="K918" s="13"/>
      <c r="L918" s="13" t="s">
        <v>167</v>
      </c>
      <c r="M918" s="13" t="s">
        <v>168</v>
      </c>
      <c r="N918" s="13" t="s">
        <v>91</v>
      </c>
      <c r="O918" s="13">
        <v>0.0</v>
      </c>
      <c r="P918" s="18" t="s">
        <v>147</v>
      </c>
      <c r="Q918" s="19">
        <v>1.0</v>
      </c>
      <c r="R918" s="20">
        <v>0.166666666666666</v>
      </c>
      <c r="S918" s="21">
        <v>23.0</v>
      </c>
      <c r="T918" s="21">
        <v>23.0</v>
      </c>
      <c r="U918" s="22">
        <v>120623.09</v>
      </c>
      <c r="V918" s="21">
        <v>4623.885116666648</v>
      </c>
      <c r="W918" s="13">
        <v>699.0</v>
      </c>
      <c r="X918" s="13">
        <v>1.0</v>
      </c>
      <c r="Y918" s="13">
        <v>10.0</v>
      </c>
      <c r="Z918" s="13">
        <v>10.0</v>
      </c>
      <c r="AA918" s="13">
        <v>1.0</v>
      </c>
      <c r="AB918" s="13">
        <v>1.0</v>
      </c>
      <c r="AC918" s="21">
        <v>0.0</v>
      </c>
      <c r="AD918" s="21">
        <v>0.0</v>
      </c>
      <c r="AE918" s="13">
        <v>0.0</v>
      </c>
      <c r="AF918" s="13">
        <v>0.0</v>
      </c>
      <c r="AG918" s="13">
        <v>0.0</v>
      </c>
      <c r="AH918" s="13" t="b">
        <v>0</v>
      </c>
      <c r="AI918" s="13">
        <v>10.0</v>
      </c>
      <c r="AJ918" s="13" t="s">
        <v>390</v>
      </c>
      <c r="AK918" s="23" t="s">
        <v>2739</v>
      </c>
      <c r="AL918" s="13" t="s">
        <v>528</v>
      </c>
      <c r="AM918" s="18" t="s">
        <v>151</v>
      </c>
    </row>
    <row r="919" ht="14.25" customHeight="1">
      <c r="A919" s="13" t="s">
        <v>2740</v>
      </c>
      <c r="B919" s="14">
        <v>42293.0</v>
      </c>
      <c r="C919" s="15">
        <v>2015.0</v>
      </c>
      <c r="D919" s="15" t="s">
        <v>2027</v>
      </c>
      <c r="E919" s="16">
        <v>10.0</v>
      </c>
      <c r="F919" s="13" t="s">
        <v>140</v>
      </c>
      <c r="G919" s="13" t="s">
        <v>141</v>
      </c>
      <c r="H919" s="13" t="s">
        <v>2741</v>
      </c>
      <c r="I919" s="17" t="s">
        <v>107</v>
      </c>
      <c r="J919" s="13" t="s">
        <v>143</v>
      </c>
      <c r="K919" s="13"/>
      <c r="L919" s="13" t="s">
        <v>167</v>
      </c>
      <c r="M919" s="13" t="s">
        <v>193</v>
      </c>
      <c r="N919" s="13" t="s">
        <v>854</v>
      </c>
      <c r="O919" s="13">
        <v>0.0</v>
      </c>
      <c r="P919" s="18" t="s">
        <v>147</v>
      </c>
      <c r="Q919" s="19">
        <v>1.0</v>
      </c>
      <c r="R919" s="20">
        <v>0.0625</v>
      </c>
      <c r="S919" s="21">
        <v>24.0</v>
      </c>
      <c r="T919" s="21">
        <v>24.0</v>
      </c>
      <c r="U919" s="22">
        <v>244698.0</v>
      </c>
      <c r="V919" s="21">
        <v>3670.47</v>
      </c>
      <c r="W919" s="13">
        <v>564.0</v>
      </c>
      <c r="X919" s="13">
        <v>2.0</v>
      </c>
      <c r="Y919" s="13">
        <v>10.0</v>
      </c>
      <c r="Z919" s="13">
        <v>10.0</v>
      </c>
      <c r="AA919" s="13">
        <v>1.0</v>
      </c>
      <c r="AB919" s="13">
        <v>1.0</v>
      </c>
      <c r="AC919" s="21">
        <v>0.0</v>
      </c>
      <c r="AD919" s="21">
        <v>0.0</v>
      </c>
      <c r="AE919" s="13">
        <v>0.0</v>
      </c>
      <c r="AF919" s="13">
        <v>0.0</v>
      </c>
      <c r="AG919" s="13">
        <v>0.0</v>
      </c>
      <c r="AH919" s="13" t="b">
        <v>0</v>
      </c>
      <c r="AI919" s="13">
        <v>9.0</v>
      </c>
      <c r="AJ919" s="13" t="s">
        <v>390</v>
      </c>
      <c r="AK919" s="23" t="s">
        <v>2742</v>
      </c>
      <c r="AL919" s="13" t="s">
        <v>528</v>
      </c>
      <c r="AM919" s="18" t="s">
        <v>151</v>
      </c>
    </row>
    <row r="920" ht="14.25" customHeight="1">
      <c r="A920" s="13" t="s">
        <v>2743</v>
      </c>
      <c r="B920" s="14">
        <v>42293.0</v>
      </c>
      <c r="C920" s="15">
        <v>2015.0</v>
      </c>
      <c r="D920" s="15" t="s">
        <v>2027</v>
      </c>
      <c r="E920" s="16">
        <v>10.0</v>
      </c>
      <c r="F920" s="13" t="s">
        <v>188</v>
      </c>
      <c r="G920" s="13" t="s">
        <v>189</v>
      </c>
      <c r="H920" s="13" t="s">
        <v>2744</v>
      </c>
      <c r="I920" s="17" t="s">
        <v>107</v>
      </c>
      <c r="J920" s="13" t="s">
        <v>143</v>
      </c>
      <c r="K920" s="13"/>
      <c r="L920" s="13" t="s">
        <v>144</v>
      </c>
      <c r="M920" s="13" t="s">
        <v>168</v>
      </c>
      <c r="N920" s="13" t="s">
        <v>91</v>
      </c>
      <c r="O920" s="13">
        <v>0.0</v>
      </c>
      <c r="P920" s="18" t="s">
        <v>147</v>
      </c>
      <c r="Q920" s="19">
        <v>1.0</v>
      </c>
      <c r="R920" s="20">
        <v>0.0357142857142857</v>
      </c>
      <c r="S920" s="21">
        <v>30.0</v>
      </c>
      <c r="T920" s="21">
        <v>30.0</v>
      </c>
      <c r="U920" s="22">
        <v>1198983.0</v>
      </c>
      <c r="V920" s="21">
        <v>12846.246428571423</v>
      </c>
      <c r="W920" s="13">
        <v>6948.0</v>
      </c>
      <c r="X920" s="13">
        <v>10.0</v>
      </c>
      <c r="Y920" s="13">
        <v>8.0</v>
      </c>
      <c r="Z920" s="13">
        <v>10.0</v>
      </c>
      <c r="AA920" s="13">
        <v>1.0</v>
      </c>
      <c r="AB920" s="13">
        <v>1.0</v>
      </c>
      <c r="AC920" s="21">
        <v>0.0</v>
      </c>
      <c r="AD920" s="21">
        <v>0.0</v>
      </c>
      <c r="AE920" s="13">
        <v>0.0</v>
      </c>
      <c r="AF920" s="13">
        <v>0.0</v>
      </c>
      <c r="AG920" s="13">
        <v>0.0</v>
      </c>
      <c r="AH920" s="13" t="b">
        <v>0</v>
      </c>
      <c r="AI920" s="13">
        <v>1.0</v>
      </c>
      <c r="AJ920" s="13" t="s">
        <v>437</v>
      </c>
      <c r="AK920" s="23" t="s">
        <v>2745</v>
      </c>
      <c r="AL920" s="13" t="s">
        <v>528</v>
      </c>
      <c r="AM920" s="18" t="s">
        <v>151</v>
      </c>
    </row>
    <row r="921" ht="14.25" customHeight="1">
      <c r="A921" s="13" t="s">
        <v>2746</v>
      </c>
      <c r="B921" s="14">
        <v>42293.0</v>
      </c>
      <c r="C921" s="15">
        <v>2015.0</v>
      </c>
      <c r="D921" s="15" t="s">
        <v>2027</v>
      </c>
      <c r="E921" s="16">
        <v>10.0</v>
      </c>
      <c r="F921" s="13" t="s">
        <v>185</v>
      </c>
      <c r="G921" s="13" t="s">
        <v>186</v>
      </c>
      <c r="H921" s="13" t="s">
        <v>2747</v>
      </c>
      <c r="I921" s="17" t="s">
        <v>107</v>
      </c>
      <c r="J921" s="13" t="s">
        <v>198</v>
      </c>
      <c r="K921" s="13" t="s">
        <v>2098</v>
      </c>
      <c r="L921" s="13" t="s">
        <v>174</v>
      </c>
      <c r="M921" s="13" t="s">
        <v>145</v>
      </c>
      <c r="N921" s="13" t="s">
        <v>14</v>
      </c>
      <c r="O921" s="13">
        <v>0.0</v>
      </c>
      <c r="P921" s="18" t="s">
        <v>147</v>
      </c>
      <c r="Q921" s="19">
        <v>3.0</v>
      </c>
      <c r="R921" s="20">
        <v>1.0</v>
      </c>
      <c r="S921" s="21">
        <v>67.0</v>
      </c>
      <c r="T921" s="21">
        <v>201.0</v>
      </c>
      <c r="U921" s="22">
        <v>18900.0</v>
      </c>
      <c r="V921" s="21">
        <v>37988.99999999999</v>
      </c>
      <c r="W921" s="13">
        <v>0.0</v>
      </c>
      <c r="X921" s="13">
        <v>7.0</v>
      </c>
      <c r="Y921" s="13">
        <v>10.0</v>
      </c>
      <c r="Z921" s="13">
        <v>0.0</v>
      </c>
      <c r="AA921" s="13">
        <v>10.0</v>
      </c>
      <c r="AB921" s="13">
        <v>10.0</v>
      </c>
      <c r="AC921" s="21">
        <v>0.0</v>
      </c>
      <c r="AD921" s="21">
        <v>30.0</v>
      </c>
      <c r="AE921" s="13">
        <v>0.0</v>
      </c>
      <c r="AF921" s="13">
        <v>3.0</v>
      </c>
      <c r="AG921" s="13">
        <v>0.0</v>
      </c>
      <c r="AH921" s="13" t="b">
        <v>0</v>
      </c>
      <c r="AI921" s="13">
        <v>4.0</v>
      </c>
      <c r="AJ921" s="13" t="s">
        <v>169</v>
      </c>
      <c r="AK921" s="23" t="s">
        <v>2748</v>
      </c>
      <c r="AL921" s="13" t="s">
        <v>528</v>
      </c>
      <c r="AM921" s="18" t="s">
        <v>151</v>
      </c>
    </row>
    <row r="922" ht="14.25" customHeight="1">
      <c r="A922" s="13" t="s">
        <v>2731</v>
      </c>
      <c r="B922" s="14">
        <v>42293.0</v>
      </c>
      <c r="C922" s="15">
        <v>2015.0</v>
      </c>
      <c r="D922" s="15" t="s">
        <v>2027</v>
      </c>
      <c r="E922" s="16">
        <v>10.0</v>
      </c>
      <c r="F922" s="13" t="s">
        <v>185</v>
      </c>
      <c r="G922" s="13" t="s">
        <v>186</v>
      </c>
      <c r="H922" s="13" t="s">
        <v>2732</v>
      </c>
      <c r="I922" s="17" t="s">
        <v>107</v>
      </c>
      <c r="J922" s="13" t="s">
        <v>173</v>
      </c>
      <c r="K922" s="13" t="s">
        <v>2689</v>
      </c>
      <c r="L922" s="13" t="s">
        <v>174</v>
      </c>
      <c r="M922" s="13" t="s">
        <v>168</v>
      </c>
      <c r="N922" s="13" t="s">
        <v>53</v>
      </c>
      <c r="O922" s="13">
        <v>0.0</v>
      </c>
      <c r="P922" s="18" t="s">
        <v>147</v>
      </c>
      <c r="Q922" s="19">
        <v>1.0</v>
      </c>
      <c r="R922" s="20">
        <v>0.0476190476190476</v>
      </c>
      <c r="S922" s="21">
        <v>28.0</v>
      </c>
      <c r="T922" s="21">
        <v>28.0</v>
      </c>
      <c r="U922" s="22">
        <v>90720.0</v>
      </c>
      <c r="V922" s="21">
        <v>1209.5999999999997</v>
      </c>
      <c r="W922" s="13">
        <v>400.0</v>
      </c>
      <c r="X922" s="13">
        <v>2.0</v>
      </c>
      <c r="Y922" s="13">
        <v>8.0</v>
      </c>
      <c r="Z922" s="13">
        <v>6.0</v>
      </c>
      <c r="AA922" s="13">
        <v>1.0</v>
      </c>
      <c r="AB922" s="13">
        <v>1.0</v>
      </c>
      <c r="AC922" s="21">
        <v>0.0</v>
      </c>
      <c r="AD922" s="21">
        <v>10.0</v>
      </c>
      <c r="AE922" s="13">
        <v>0.0</v>
      </c>
      <c r="AF922" s="13">
        <v>1.0</v>
      </c>
      <c r="AG922" s="13">
        <v>0.0</v>
      </c>
      <c r="AH922" s="13" t="b">
        <v>0</v>
      </c>
      <c r="AI922" s="13">
        <v>9.0</v>
      </c>
      <c r="AJ922" s="13" t="s">
        <v>942</v>
      </c>
      <c r="AK922" s="23" t="s">
        <v>2733</v>
      </c>
      <c r="AL922" s="13" t="s">
        <v>528</v>
      </c>
      <c r="AM922" s="18" t="s">
        <v>151</v>
      </c>
    </row>
    <row r="923" ht="14.25" customHeight="1">
      <c r="A923" s="13" t="s">
        <v>2749</v>
      </c>
      <c r="B923" s="14">
        <v>42293.0</v>
      </c>
      <c r="C923" s="15">
        <v>2015.0</v>
      </c>
      <c r="D923" s="15" t="s">
        <v>2027</v>
      </c>
      <c r="E923" s="16">
        <v>10.0</v>
      </c>
      <c r="F923" s="13" t="s">
        <v>203</v>
      </c>
      <c r="G923" s="13" t="s">
        <v>204</v>
      </c>
      <c r="H923" s="13" t="s">
        <v>2750</v>
      </c>
      <c r="I923" s="17" t="s">
        <v>107</v>
      </c>
      <c r="J923" s="13" t="s">
        <v>251</v>
      </c>
      <c r="K923" s="13" t="s">
        <v>2055</v>
      </c>
      <c r="L923" s="13" t="s">
        <v>161</v>
      </c>
      <c r="M923" s="13" t="s">
        <v>168</v>
      </c>
      <c r="N923" s="13" t="s">
        <v>2226</v>
      </c>
      <c r="O923" s="13" t="s">
        <v>2048</v>
      </c>
      <c r="P923" s="18" t="s">
        <v>147</v>
      </c>
      <c r="Q923" s="19">
        <v>1.0</v>
      </c>
      <c r="R923" s="20">
        <v>0.0833333333333333</v>
      </c>
      <c r="S923" s="21">
        <v>23.0</v>
      </c>
      <c r="T923" s="21">
        <v>23.0</v>
      </c>
      <c r="U923" s="22">
        <v>29852.31</v>
      </c>
      <c r="V923" s="21">
        <v>572.1692749999999</v>
      </c>
      <c r="W923" s="13">
        <v>308.0</v>
      </c>
      <c r="X923" s="13">
        <v>5.0</v>
      </c>
      <c r="Y923" s="13">
        <v>10.0</v>
      </c>
      <c r="Z923" s="13">
        <v>6.0</v>
      </c>
      <c r="AA923" s="13">
        <v>1.0</v>
      </c>
      <c r="AB923" s="13">
        <v>1.0</v>
      </c>
      <c r="AC923" s="21">
        <v>0.0</v>
      </c>
      <c r="AD923" s="21">
        <v>0.0</v>
      </c>
      <c r="AE923" s="13">
        <v>0.0</v>
      </c>
      <c r="AF923" s="13">
        <v>0.0</v>
      </c>
      <c r="AG923" s="13">
        <v>0.0</v>
      </c>
      <c r="AH923" s="13" t="b">
        <v>0</v>
      </c>
      <c r="AI923" s="13">
        <v>6.0</v>
      </c>
      <c r="AJ923" s="13" t="s">
        <v>169</v>
      </c>
      <c r="AK923" s="23" t="s">
        <v>2751</v>
      </c>
      <c r="AL923" s="13" t="s">
        <v>528</v>
      </c>
      <c r="AM923" s="18" t="s">
        <v>151</v>
      </c>
    </row>
    <row r="924" ht="14.25" customHeight="1">
      <c r="A924" s="13" t="s">
        <v>2752</v>
      </c>
      <c r="B924" s="14">
        <v>42293.0</v>
      </c>
      <c r="C924" s="15">
        <v>2015.0</v>
      </c>
      <c r="D924" s="15" t="s">
        <v>2027</v>
      </c>
      <c r="E924" s="16">
        <v>10.0</v>
      </c>
      <c r="F924" s="13" t="s">
        <v>185</v>
      </c>
      <c r="G924" s="13" t="s">
        <v>186</v>
      </c>
      <c r="H924" s="13" t="s">
        <v>2753</v>
      </c>
      <c r="I924" s="17" t="s">
        <v>107</v>
      </c>
      <c r="J924" s="13" t="s">
        <v>198</v>
      </c>
      <c r="K924" s="13" t="s">
        <v>2431</v>
      </c>
      <c r="L924" s="13" t="s">
        <v>161</v>
      </c>
      <c r="M924" s="13" t="s">
        <v>168</v>
      </c>
      <c r="N924" s="13" t="s">
        <v>2</v>
      </c>
      <c r="O924" s="13" t="s">
        <v>1</v>
      </c>
      <c r="P924" s="18" t="s">
        <v>147</v>
      </c>
      <c r="Q924" s="19">
        <v>3.0</v>
      </c>
      <c r="R924" s="20">
        <v>1.0</v>
      </c>
      <c r="S924" s="21">
        <v>80.0</v>
      </c>
      <c r="T924" s="21">
        <v>240.0</v>
      </c>
      <c r="U924" s="22">
        <v>214592.0</v>
      </c>
      <c r="V924" s="21">
        <v>515020.8</v>
      </c>
      <c r="W924" s="13">
        <v>1064.0</v>
      </c>
      <c r="X924" s="13">
        <v>10.0</v>
      </c>
      <c r="Y924" s="13">
        <v>10.0</v>
      </c>
      <c r="Z924" s="13">
        <v>10.0</v>
      </c>
      <c r="AA924" s="13">
        <v>10.0</v>
      </c>
      <c r="AB924" s="13">
        <v>10.0</v>
      </c>
      <c r="AC924" s="21">
        <v>0.0</v>
      </c>
      <c r="AD924" s="21">
        <v>30.0</v>
      </c>
      <c r="AE924" s="13">
        <v>0.0</v>
      </c>
      <c r="AF924" s="13">
        <v>3.0</v>
      </c>
      <c r="AG924" s="13">
        <v>0.0</v>
      </c>
      <c r="AH924" s="13" t="b">
        <v>0</v>
      </c>
      <c r="AI924" s="13">
        <v>1.0</v>
      </c>
      <c r="AJ924" s="13" t="s">
        <v>390</v>
      </c>
      <c r="AK924" s="23" t="s">
        <v>2754</v>
      </c>
      <c r="AL924" s="13" t="s">
        <v>528</v>
      </c>
      <c r="AM924" s="18" t="s">
        <v>151</v>
      </c>
    </row>
    <row r="925" ht="14.25" customHeight="1">
      <c r="A925" s="13" t="s">
        <v>2755</v>
      </c>
      <c r="B925" s="14">
        <v>42293.0</v>
      </c>
      <c r="C925" s="15">
        <v>2015.0</v>
      </c>
      <c r="D925" s="15" t="s">
        <v>2027</v>
      </c>
      <c r="E925" s="16">
        <v>10.0</v>
      </c>
      <c r="F925" s="13" t="s">
        <v>185</v>
      </c>
      <c r="G925" s="13" t="s">
        <v>186</v>
      </c>
      <c r="H925" s="13" t="s">
        <v>2753</v>
      </c>
      <c r="I925" s="17" t="s">
        <v>107</v>
      </c>
      <c r="J925" s="13" t="s">
        <v>198</v>
      </c>
      <c r="K925" s="13" t="s">
        <v>2431</v>
      </c>
      <c r="L925" s="13" t="s">
        <v>161</v>
      </c>
      <c r="M925" s="13" t="s">
        <v>145</v>
      </c>
      <c r="N925" s="13" t="s">
        <v>4</v>
      </c>
      <c r="O925" s="13" t="s">
        <v>1</v>
      </c>
      <c r="P925" s="18" t="s">
        <v>147</v>
      </c>
      <c r="Q925" s="19">
        <v>3.0</v>
      </c>
      <c r="R925" s="20">
        <v>1.0</v>
      </c>
      <c r="S925" s="21">
        <v>76.0</v>
      </c>
      <c r="T925" s="21">
        <v>228.0</v>
      </c>
      <c r="U925" s="22">
        <v>22400.0</v>
      </c>
      <c r="V925" s="21">
        <v>51071.99999999999</v>
      </c>
      <c r="W925" s="13">
        <v>0.0</v>
      </c>
      <c r="X925" s="13">
        <v>6.0</v>
      </c>
      <c r="Y925" s="13">
        <v>10.0</v>
      </c>
      <c r="Z925" s="13">
        <v>10.0</v>
      </c>
      <c r="AA925" s="13">
        <v>10.0</v>
      </c>
      <c r="AB925" s="13">
        <v>10.0</v>
      </c>
      <c r="AC925" s="21">
        <v>0.0</v>
      </c>
      <c r="AD925" s="21">
        <v>30.0</v>
      </c>
      <c r="AE925" s="13">
        <v>0.0</v>
      </c>
      <c r="AF925" s="13">
        <v>3.0</v>
      </c>
      <c r="AG925" s="13">
        <v>0.0</v>
      </c>
      <c r="AH925" s="13" t="b">
        <v>0</v>
      </c>
      <c r="AI925" s="13">
        <v>5.0</v>
      </c>
      <c r="AJ925" s="13" t="s">
        <v>194</v>
      </c>
      <c r="AK925" s="23" t="s">
        <v>2756</v>
      </c>
      <c r="AL925" s="13" t="s">
        <v>528</v>
      </c>
      <c r="AM925" s="18" t="s">
        <v>151</v>
      </c>
    </row>
    <row r="926" ht="14.25" customHeight="1">
      <c r="A926" s="13" t="s">
        <v>2757</v>
      </c>
      <c r="B926" s="14">
        <v>42293.0</v>
      </c>
      <c r="C926" s="15">
        <v>2015.0</v>
      </c>
      <c r="D926" s="15" t="s">
        <v>2027</v>
      </c>
      <c r="E926" s="16">
        <v>10.0</v>
      </c>
      <c r="F926" s="13" t="s">
        <v>140</v>
      </c>
      <c r="G926" s="13" t="s">
        <v>141</v>
      </c>
      <c r="H926" s="13" t="s">
        <v>2758</v>
      </c>
      <c r="I926" s="17" t="s">
        <v>107</v>
      </c>
      <c r="J926" s="13" t="s">
        <v>143</v>
      </c>
      <c r="K926" s="13" t="s">
        <v>2343</v>
      </c>
      <c r="L926" s="13" t="s">
        <v>144</v>
      </c>
      <c r="M926" s="13" t="s">
        <v>193</v>
      </c>
      <c r="N926" s="13" t="s">
        <v>854</v>
      </c>
      <c r="O926" s="13" t="s">
        <v>1190</v>
      </c>
      <c r="P926" s="18" t="s">
        <v>147</v>
      </c>
      <c r="Q926" s="19">
        <v>3.0</v>
      </c>
      <c r="R926" s="20">
        <v>0.5</v>
      </c>
      <c r="S926" s="21">
        <v>21.0</v>
      </c>
      <c r="T926" s="21">
        <v>63.0</v>
      </c>
      <c r="U926" s="22">
        <v>1217851.85</v>
      </c>
      <c r="V926" s="21">
        <v>383623.33275000006</v>
      </c>
      <c r="W926" s="13">
        <v>2807.0</v>
      </c>
      <c r="X926" s="13">
        <v>1.0</v>
      </c>
      <c r="Y926" s="13">
        <v>8.0</v>
      </c>
      <c r="Z926" s="13">
        <v>10.0</v>
      </c>
      <c r="AA926" s="13">
        <v>1.0</v>
      </c>
      <c r="AB926" s="13">
        <v>1.0</v>
      </c>
      <c r="AC926" s="21">
        <v>0.0</v>
      </c>
      <c r="AD926" s="21">
        <v>0.0</v>
      </c>
      <c r="AE926" s="13">
        <v>0.0</v>
      </c>
      <c r="AF926" s="13">
        <v>0.0</v>
      </c>
      <c r="AG926" s="13">
        <v>0.0</v>
      </c>
      <c r="AH926" s="13" t="b">
        <v>0</v>
      </c>
      <c r="AI926" s="13">
        <v>19.0</v>
      </c>
      <c r="AJ926" s="13" t="s">
        <v>437</v>
      </c>
      <c r="AK926" s="23" t="s">
        <v>2759</v>
      </c>
      <c r="AL926" s="13" t="s">
        <v>528</v>
      </c>
      <c r="AM926" s="18" t="s">
        <v>151</v>
      </c>
    </row>
    <row r="927" ht="14.25" customHeight="1">
      <c r="A927" s="13" t="s">
        <v>2760</v>
      </c>
      <c r="B927" s="14">
        <v>42293.0</v>
      </c>
      <c r="C927" s="15">
        <v>2015.0</v>
      </c>
      <c r="D927" s="15" t="s">
        <v>2027</v>
      </c>
      <c r="E927" s="16">
        <v>10.0</v>
      </c>
      <c r="F927" s="13" t="s">
        <v>140</v>
      </c>
      <c r="G927" s="13" t="s">
        <v>141</v>
      </c>
      <c r="H927" s="13" t="s">
        <v>2761</v>
      </c>
      <c r="I927" s="17" t="s">
        <v>107</v>
      </c>
      <c r="J927" s="13" t="s">
        <v>143</v>
      </c>
      <c r="K927" s="13" t="s">
        <v>2343</v>
      </c>
      <c r="L927" s="13" t="s">
        <v>144</v>
      </c>
      <c r="M927" s="13" t="s">
        <v>193</v>
      </c>
      <c r="N927" s="13" t="s">
        <v>854</v>
      </c>
      <c r="O927" s="13" t="s">
        <v>1190</v>
      </c>
      <c r="P927" s="18" t="s">
        <v>147</v>
      </c>
      <c r="Q927" s="19">
        <v>3.0</v>
      </c>
      <c r="R927" s="20">
        <v>0.571428571428571</v>
      </c>
      <c r="S927" s="21">
        <v>33.0</v>
      </c>
      <c r="T927" s="21">
        <v>99.0</v>
      </c>
      <c r="U927" s="22">
        <v>1718963.0</v>
      </c>
      <c r="V927" s="21">
        <v>972441.925714285</v>
      </c>
      <c r="W927" s="13">
        <v>3962.0</v>
      </c>
      <c r="X927" s="13">
        <v>10.0</v>
      </c>
      <c r="Y927" s="13">
        <v>8.0</v>
      </c>
      <c r="Z927" s="13">
        <v>10.0</v>
      </c>
      <c r="AA927" s="13">
        <v>4.0</v>
      </c>
      <c r="AB927" s="13">
        <v>1.0</v>
      </c>
      <c r="AC927" s="21">
        <v>0.0</v>
      </c>
      <c r="AD927" s="21">
        <v>0.0</v>
      </c>
      <c r="AE927" s="13">
        <v>0.0</v>
      </c>
      <c r="AF927" s="13">
        <v>0.0</v>
      </c>
      <c r="AG927" s="13">
        <v>0.0</v>
      </c>
      <c r="AH927" s="13" t="b">
        <v>0</v>
      </c>
      <c r="AI927" s="13">
        <v>1.0</v>
      </c>
      <c r="AJ927" s="13" t="s">
        <v>942</v>
      </c>
      <c r="AK927" s="23" t="s">
        <v>2762</v>
      </c>
      <c r="AL927" s="13" t="s">
        <v>528</v>
      </c>
      <c r="AM927" s="18" t="s">
        <v>151</v>
      </c>
    </row>
    <row r="928" ht="14.25" customHeight="1">
      <c r="A928" s="13" t="s">
        <v>2763</v>
      </c>
      <c r="B928" s="14">
        <v>42293.0</v>
      </c>
      <c r="C928" s="15">
        <v>2015.0</v>
      </c>
      <c r="D928" s="15" t="s">
        <v>2027</v>
      </c>
      <c r="E928" s="16">
        <v>10.0</v>
      </c>
      <c r="F928" s="13" t="s">
        <v>140</v>
      </c>
      <c r="G928" s="13" t="s">
        <v>141</v>
      </c>
      <c r="H928" s="13" t="s">
        <v>2764</v>
      </c>
      <c r="I928" s="17" t="s">
        <v>107</v>
      </c>
      <c r="J928" s="13" t="s">
        <v>1228</v>
      </c>
      <c r="K928" s="13" t="s">
        <v>2551</v>
      </c>
      <c r="L928" s="13" t="s">
        <v>144</v>
      </c>
      <c r="M928" s="13" t="s">
        <v>145</v>
      </c>
      <c r="N928" s="13" t="s">
        <v>199</v>
      </c>
      <c r="O928" s="13" t="s">
        <v>1234</v>
      </c>
      <c r="P928" s="18" t="s">
        <v>147</v>
      </c>
      <c r="Q928" s="19">
        <v>3.0</v>
      </c>
      <c r="R928" s="20">
        <v>1.0</v>
      </c>
      <c r="S928" s="21">
        <v>61.0</v>
      </c>
      <c r="T928" s="21">
        <v>183.0</v>
      </c>
      <c r="U928" s="22">
        <v>12600.0</v>
      </c>
      <c r="V928" s="21">
        <v>23058.0</v>
      </c>
      <c r="W928" s="13">
        <v>0.0</v>
      </c>
      <c r="X928" s="13">
        <v>10.0</v>
      </c>
      <c r="Y928" s="13">
        <v>10.0</v>
      </c>
      <c r="Z928" s="13">
        <v>10.0</v>
      </c>
      <c r="AA928" s="13">
        <v>1.0</v>
      </c>
      <c r="AB928" s="13">
        <v>10.0</v>
      </c>
      <c r="AC928" s="21">
        <v>0.0</v>
      </c>
      <c r="AD928" s="21">
        <v>20.0</v>
      </c>
      <c r="AE928" s="13">
        <v>0.0</v>
      </c>
      <c r="AF928" s="13">
        <v>2.0</v>
      </c>
      <c r="AG928" s="13">
        <v>0.0</v>
      </c>
      <c r="AH928" s="13" t="b">
        <v>0</v>
      </c>
      <c r="AI928" s="13">
        <v>1.0</v>
      </c>
      <c r="AJ928" s="13" t="s">
        <v>194</v>
      </c>
      <c r="AK928" s="23" t="s">
        <v>2765</v>
      </c>
      <c r="AL928" s="13" t="s">
        <v>528</v>
      </c>
      <c r="AM928" s="18" t="s">
        <v>151</v>
      </c>
    </row>
    <row r="929" ht="14.25" customHeight="1">
      <c r="A929" s="13" t="s">
        <v>2766</v>
      </c>
      <c r="B929" s="14">
        <v>42293.0</v>
      </c>
      <c r="C929" s="15">
        <v>2015.0</v>
      </c>
      <c r="D929" s="15" t="s">
        <v>2027</v>
      </c>
      <c r="E929" s="16">
        <v>10.0</v>
      </c>
      <c r="F929" s="13" t="s">
        <v>185</v>
      </c>
      <c r="G929" s="13" t="s">
        <v>186</v>
      </c>
      <c r="H929" s="13" t="s">
        <v>2767</v>
      </c>
      <c r="I929" s="17" t="s">
        <v>107</v>
      </c>
      <c r="J929" s="13" t="s">
        <v>143</v>
      </c>
      <c r="K929" s="13"/>
      <c r="L929" s="13" t="s">
        <v>167</v>
      </c>
      <c r="M929" s="13" t="s">
        <v>193</v>
      </c>
      <c r="N929" s="13" t="s">
        <v>49</v>
      </c>
      <c r="O929" s="13" t="s">
        <v>48</v>
      </c>
      <c r="P929" s="18" t="s">
        <v>147</v>
      </c>
      <c r="Q929" s="19">
        <v>1.0</v>
      </c>
      <c r="R929" s="20">
        <v>0.0434782608695652</v>
      </c>
      <c r="S929" s="21">
        <v>23.0</v>
      </c>
      <c r="T929" s="21">
        <v>23.0</v>
      </c>
      <c r="U929" s="22">
        <v>366785.71</v>
      </c>
      <c r="V929" s="21">
        <v>3667.8570999999993</v>
      </c>
      <c r="W929" s="13">
        <v>1738.0</v>
      </c>
      <c r="X929" s="13">
        <v>1.0</v>
      </c>
      <c r="Y929" s="13">
        <v>10.0</v>
      </c>
      <c r="Z929" s="13">
        <v>10.0</v>
      </c>
      <c r="AA929" s="13">
        <v>1.0</v>
      </c>
      <c r="AB929" s="13">
        <v>1.0</v>
      </c>
      <c r="AC929" s="21">
        <v>0.0</v>
      </c>
      <c r="AD929" s="21">
        <v>0.0</v>
      </c>
      <c r="AE929" s="13">
        <v>0.0</v>
      </c>
      <c r="AF929" s="13">
        <v>0.0</v>
      </c>
      <c r="AG929" s="13">
        <v>0.0</v>
      </c>
      <c r="AH929" s="13" t="b">
        <v>0</v>
      </c>
      <c r="AI929" s="13">
        <v>22.0</v>
      </c>
      <c r="AJ929" s="13" t="s">
        <v>390</v>
      </c>
      <c r="AK929" s="23" t="s">
        <v>2768</v>
      </c>
      <c r="AL929" s="13" t="s">
        <v>528</v>
      </c>
      <c r="AM929" s="18" t="s">
        <v>151</v>
      </c>
    </row>
    <row r="930" ht="14.25" customHeight="1">
      <c r="A930" s="13" t="s">
        <v>2769</v>
      </c>
      <c r="B930" s="14">
        <v>42293.0</v>
      </c>
      <c r="C930" s="15">
        <v>2015.0</v>
      </c>
      <c r="D930" s="15" t="s">
        <v>2027</v>
      </c>
      <c r="E930" s="16">
        <v>10.0</v>
      </c>
      <c r="F930" s="13" t="s">
        <v>140</v>
      </c>
      <c r="G930" s="13" t="s">
        <v>141</v>
      </c>
      <c r="H930" s="13" t="s">
        <v>2770</v>
      </c>
      <c r="I930" s="17" t="s">
        <v>107</v>
      </c>
      <c r="J930" s="13" t="s">
        <v>143</v>
      </c>
      <c r="K930" s="13" t="s">
        <v>2343</v>
      </c>
      <c r="L930" s="13" t="s">
        <v>144</v>
      </c>
      <c r="M930" s="13" t="s">
        <v>193</v>
      </c>
      <c r="N930" s="13" t="s">
        <v>854</v>
      </c>
      <c r="O930" s="13" t="s">
        <v>2771</v>
      </c>
      <c r="P930" s="18" t="s">
        <v>147</v>
      </c>
      <c r="Q930" s="19">
        <v>3.0</v>
      </c>
      <c r="R930" s="20">
        <v>0.5</v>
      </c>
      <c r="S930" s="21">
        <v>35.0</v>
      </c>
      <c r="T930" s="21">
        <v>105.0</v>
      </c>
      <c r="U930" s="22">
        <v>247735.45</v>
      </c>
      <c r="V930" s="21">
        <v>130061.11125000002</v>
      </c>
      <c r="W930" s="13">
        <v>571.0</v>
      </c>
      <c r="X930" s="13">
        <v>5.0</v>
      </c>
      <c r="Y930" s="13">
        <v>10.0</v>
      </c>
      <c r="Z930" s="13">
        <v>10.0</v>
      </c>
      <c r="AA930" s="13">
        <v>1.0</v>
      </c>
      <c r="AB930" s="13">
        <v>9.0</v>
      </c>
      <c r="AC930" s="21">
        <v>0.0</v>
      </c>
      <c r="AD930" s="21">
        <v>0.0</v>
      </c>
      <c r="AE930" s="13">
        <v>0.0</v>
      </c>
      <c r="AF930" s="13">
        <v>0.0</v>
      </c>
      <c r="AG930" s="13">
        <v>0.0</v>
      </c>
      <c r="AH930" s="13" t="b">
        <v>0</v>
      </c>
      <c r="AI930" s="13">
        <v>6.0</v>
      </c>
      <c r="AJ930" s="13" t="s">
        <v>390</v>
      </c>
      <c r="AK930" s="23" t="s">
        <v>2772</v>
      </c>
      <c r="AL930" s="13" t="s">
        <v>528</v>
      </c>
      <c r="AM930" s="18" t="s">
        <v>151</v>
      </c>
    </row>
    <row r="931" ht="14.25" customHeight="1">
      <c r="A931" s="13" t="s">
        <v>2773</v>
      </c>
      <c r="B931" s="14">
        <v>42293.0</v>
      </c>
      <c r="C931" s="15">
        <v>2015.0</v>
      </c>
      <c r="D931" s="15" t="s">
        <v>2027</v>
      </c>
      <c r="E931" s="16">
        <v>10.0</v>
      </c>
      <c r="F931" s="13" t="s">
        <v>153</v>
      </c>
      <c r="G931" s="13" t="s">
        <v>154</v>
      </c>
      <c r="H931" s="13" t="s">
        <v>2774</v>
      </c>
      <c r="I931" s="17" t="s">
        <v>107</v>
      </c>
      <c r="J931" s="13" t="s">
        <v>143</v>
      </c>
      <c r="K931" s="13"/>
      <c r="L931" s="13" t="s">
        <v>167</v>
      </c>
      <c r="M931" s="13" t="s">
        <v>168</v>
      </c>
      <c r="N931" s="13" t="s">
        <v>40</v>
      </c>
      <c r="O931" s="13" t="s">
        <v>2703</v>
      </c>
      <c r="P931" s="18" t="s">
        <v>147</v>
      </c>
      <c r="Q931" s="19">
        <v>1.0</v>
      </c>
      <c r="R931" s="20">
        <v>0.166666666666666</v>
      </c>
      <c r="S931" s="21">
        <v>41.0</v>
      </c>
      <c r="T931" s="21">
        <v>41.0</v>
      </c>
      <c r="U931" s="22">
        <v>252628.42</v>
      </c>
      <c r="V931" s="21">
        <v>17262.942033333264</v>
      </c>
      <c r="W931" s="13">
        <v>1261.0</v>
      </c>
      <c r="X931" s="13">
        <v>9.0</v>
      </c>
      <c r="Y931" s="13">
        <v>10.0</v>
      </c>
      <c r="Z931" s="13">
        <v>10.0</v>
      </c>
      <c r="AA931" s="13">
        <v>2.0</v>
      </c>
      <c r="AB931" s="13">
        <v>10.0</v>
      </c>
      <c r="AC931" s="21">
        <v>0.0</v>
      </c>
      <c r="AD931" s="21">
        <v>0.0</v>
      </c>
      <c r="AE931" s="13">
        <v>0.0</v>
      </c>
      <c r="AF931" s="13">
        <v>0.0</v>
      </c>
      <c r="AG931" s="13">
        <v>0.0</v>
      </c>
      <c r="AH931" s="13" t="b">
        <v>0</v>
      </c>
      <c r="AI931" s="13">
        <v>2.0</v>
      </c>
      <c r="AJ931" s="13" t="s">
        <v>163</v>
      </c>
      <c r="AK931" s="23" t="s">
        <v>2775</v>
      </c>
      <c r="AL931" s="13" t="s">
        <v>528</v>
      </c>
      <c r="AM931" s="18" t="s">
        <v>151</v>
      </c>
    </row>
    <row r="932" ht="14.25" customHeight="1">
      <c r="A932" s="13" t="s">
        <v>2776</v>
      </c>
      <c r="B932" s="14">
        <v>42293.0</v>
      </c>
      <c r="C932" s="15">
        <v>2015.0</v>
      </c>
      <c r="D932" s="15" t="s">
        <v>2027</v>
      </c>
      <c r="E932" s="16">
        <v>10.0</v>
      </c>
      <c r="F932" s="13" t="s">
        <v>153</v>
      </c>
      <c r="G932" s="13" t="s">
        <v>154</v>
      </c>
      <c r="H932" s="13" t="s">
        <v>2774</v>
      </c>
      <c r="I932" s="17" t="s">
        <v>107</v>
      </c>
      <c r="J932" s="13" t="s">
        <v>143</v>
      </c>
      <c r="K932" s="13"/>
      <c r="L932" s="13" t="s">
        <v>167</v>
      </c>
      <c r="M932" s="13" t="s">
        <v>145</v>
      </c>
      <c r="N932" s="13" t="s">
        <v>14</v>
      </c>
      <c r="O932" s="13" t="s">
        <v>2703</v>
      </c>
      <c r="P932" s="18" t="s">
        <v>147</v>
      </c>
      <c r="Q932" s="19">
        <v>1.0</v>
      </c>
      <c r="R932" s="20">
        <v>0.166666666666666</v>
      </c>
      <c r="S932" s="21">
        <v>42.0</v>
      </c>
      <c r="T932" s="21">
        <v>42.0</v>
      </c>
      <c r="U932" s="22">
        <v>18900.0</v>
      </c>
      <c r="V932" s="21">
        <v>1322.9999999999945</v>
      </c>
      <c r="W932" s="13">
        <v>0.0</v>
      </c>
      <c r="X932" s="13">
        <v>10.0</v>
      </c>
      <c r="Y932" s="13">
        <v>10.0</v>
      </c>
      <c r="Z932" s="13">
        <v>10.0</v>
      </c>
      <c r="AA932" s="13">
        <v>2.0</v>
      </c>
      <c r="AB932" s="13">
        <v>10.0</v>
      </c>
      <c r="AC932" s="21">
        <v>0.0</v>
      </c>
      <c r="AD932" s="21">
        <v>0.0</v>
      </c>
      <c r="AE932" s="13">
        <v>0.0</v>
      </c>
      <c r="AF932" s="13">
        <v>0.0</v>
      </c>
      <c r="AG932" s="13">
        <v>0.0</v>
      </c>
      <c r="AH932" s="13" t="b">
        <v>0</v>
      </c>
      <c r="AI932" s="13">
        <v>1.0</v>
      </c>
      <c r="AJ932" s="13" t="s">
        <v>169</v>
      </c>
      <c r="AK932" s="23" t="s">
        <v>2777</v>
      </c>
      <c r="AL932" s="13" t="s">
        <v>528</v>
      </c>
      <c r="AM932" s="18" t="s">
        <v>151</v>
      </c>
    </row>
    <row r="933" ht="14.25" customHeight="1">
      <c r="A933" s="13" t="s">
        <v>2773</v>
      </c>
      <c r="B933" s="14">
        <v>42293.0</v>
      </c>
      <c r="C933" s="15">
        <v>2015.0</v>
      </c>
      <c r="D933" s="15" t="s">
        <v>2027</v>
      </c>
      <c r="E933" s="16">
        <v>10.0</v>
      </c>
      <c r="F933" s="13" t="s">
        <v>140</v>
      </c>
      <c r="G933" s="13" t="s">
        <v>141</v>
      </c>
      <c r="H933" s="13" t="s">
        <v>2774</v>
      </c>
      <c r="I933" s="17" t="s">
        <v>107</v>
      </c>
      <c r="J933" s="13" t="s">
        <v>143</v>
      </c>
      <c r="K933" s="13"/>
      <c r="L933" s="13" t="s">
        <v>167</v>
      </c>
      <c r="M933" s="13" t="s">
        <v>168</v>
      </c>
      <c r="N933" s="13" t="s">
        <v>40</v>
      </c>
      <c r="O933" s="13" t="s">
        <v>2703</v>
      </c>
      <c r="P933" s="18" t="s">
        <v>147</v>
      </c>
      <c r="Q933" s="19">
        <v>1.0</v>
      </c>
      <c r="R933" s="20">
        <v>0.166666666666666</v>
      </c>
      <c r="S933" s="21">
        <v>32.0</v>
      </c>
      <c r="T933" s="21">
        <v>32.0</v>
      </c>
      <c r="U933" s="22">
        <v>252628.42</v>
      </c>
      <c r="V933" s="21">
        <v>13473.515733333279</v>
      </c>
      <c r="W933" s="13">
        <v>1261.0</v>
      </c>
      <c r="X933" s="13">
        <v>9.0</v>
      </c>
      <c r="Y933" s="13">
        <v>10.0</v>
      </c>
      <c r="Z933" s="13">
        <v>10.0</v>
      </c>
      <c r="AA933" s="13">
        <v>2.0</v>
      </c>
      <c r="AB933" s="13">
        <v>1.0</v>
      </c>
      <c r="AC933" s="21">
        <v>0.0</v>
      </c>
      <c r="AD933" s="21">
        <v>0.0</v>
      </c>
      <c r="AE933" s="13">
        <v>0.0</v>
      </c>
      <c r="AF933" s="13">
        <v>0.0</v>
      </c>
      <c r="AG933" s="13">
        <v>0.0</v>
      </c>
      <c r="AH933" s="13" t="b">
        <v>0</v>
      </c>
      <c r="AI933" s="13">
        <v>2.0</v>
      </c>
      <c r="AJ933" s="13" t="s">
        <v>163</v>
      </c>
      <c r="AK933" s="23" t="s">
        <v>2775</v>
      </c>
      <c r="AL933" s="13" t="s">
        <v>528</v>
      </c>
      <c r="AM933" s="18" t="s">
        <v>151</v>
      </c>
    </row>
    <row r="934" ht="14.25" customHeight="1">
      <c r="A934" s="13" t="s">
        <v>2776</v>
      </c>
      <c r="B934" s="14">
        <v>42293.0</v>
      </c>
      <c r="C934" s="15">
        <v>2015.0</v>
      </c>
      <c r="D934" s="15" t="s">
        <v>2027</v>
      </c>
      <c r="E934" s="16">
        <v>10.0</v>
      </c>
      <c r="F934" s="13" t="s">
        <v>140</v>
      </c>
      <c r="G934" s="13" t="s">
        <v>141</v>
      </c>
      <c r="H934" s="13" t="s">
        <v>2774</v>
      </c>
      <c r="I934" s="17" t="s">
        <v>107</v>
      </c>
      <c r="J934" s="13" t="s">
        <v>143</v>
      </c>
      <c r="K934" s="13"/>
      <c r="L934" s="13" t="s">
        <v>167</v>
      </c>
      <c r="M934" s="13" t="s">
        <v>145</v>
      </c>
      <c r="N934" s="13" t="s">
        <v>14</v>
      </c>
      <c r="O934" s="13" t="s">
        <v>2703</v>
      </c>
      <c r="P934" s="18" t="s">
        <v>147</v>
      </c>
      <c r="Q934" s="19">
        <v>1.0</v>
      </c>
      <c r="R934" s="20">
        <v>0.166666666666666</v>
      </c>
      <c r="S934" s="21">
        <v>33.0</v>
      </c>
      <c r="T934" s="21">
        <v>33.0</v>
      </c>
      <c r="U934" s="22">
        <v>18900.0</v>
      </c>
      <c r="V934" s="21">
        <v>1039.499999999996</v>
      </c>
      <c r="W934" s="13">
        <v>0.0</v>
      </c>
      <c r="X934" s="13">
        <v>10.0</v>
      </c>
      <c r="Y934" s="13">
        <v>10.0</v>
      </c>
      <c r="Z934" s="13">
        <v>10.0</v>
      </c>
      <c r="AA934" s="13">
        <v>2.0</v>
      </c>
      <c r="AB934" s="13">
        <v>1.0</v>
      </c>
      <c r="AC934" s="21">
        <v>0.0</v>
      </c>
      <c r="AD934" s="21">
        <v>0.0</v>
      </c>
      <c r="AE934" s="13">
        <v>0.0</v>
      </c>
      <c r="AF934" s="13">
        <v>0.0</v>
      </c>
      <c r="AG934" s="13">
        <v>0.0</v>
      </c>
      <c r="AH934" s="13" t="b">
        <v>0</v>
      </c>
      <c r="AI934" s="13">
        <v>1.0</v>
      </c>
      <c r="AJ934" s="13" t="s">
        <v>169</v>
      </c>
      <c r="AK934" s="23" t="s">
        <v>2777</v>
      </c>
      <c r="AL934" s="13" t="s">
        <v>528</v>
      </c>
      <c r="AM934" s="18" t="s">
        <v>151</v>
      </c>
    </row>
    <row r="935" ht="14.25" customHeight="1">
      <c r="A935" s="13" t="s">
        <v>2773</v>
      </c>
      <c r="B935" s="14">
        <v>42293.0</v>
      </c>
      <c r="C935" s="15">
        <v>2015.0</v>
      </c>
      <c r="D935" s="15" t="s">
        <v>2027</v>
      </c>
      <c r="E935" s="16">
        <v>10.0</v>
      </c>
      <c r="F935" s="13" t="s">
        <v>185</v>
      </c>
      <c r="G935" s="13" t="s">
        <v>186</v>
      </c>
      <c r="H935" s="13" t="s">
        <v>2774</v>
      </c>
      <c r="I935" s="17" t="s">
        <v>107</v>
      </c>
      <c r="J935" s="13" t="s">
        <v>143</v>
      </c>
      <c r="K935" s="13"/>
      <c r="L935" s="13" t="s">
        <v>167</v>
      </c>
      <c r="M935" s="13" t="s">
        <v>168</v>
      </c>
      <c r="N935" s="13" t="s">
        <v>40</v>
      </c>
      <c r="O935" s="13" t="s">
        <v>2703</v>
      </c>
      <c r="P935" s="18" t="s">
        <v>147</v>
      </c>
      <c r="Q935" s="19">
        <v>1.0</v>
      </c>
      <c r="R935" s="20">
        <v>0.166666666666666</v>
      </c>
      <c r="S935" s="21">
        <v>41.0</v>
      </c>
      <c r="T935" s="21">
        <v>41.0</v>
      </c>
      <c r="U935" s="22">
        <v>252628.42</v>
      </c>
      <c r="V935" s="21">
        <v>17262.942033333264</v>
      </c>
      <c r="W935" s="13">
        <v>1261.0</v>
      </c>
      <c r="X935" s="13">
        <v>9.0</v>
      </c>
      <c r="Y935" s="13">
        <v>10.0</v>
      </c>
      <c r="Z935" s="13">
        <v>10.0</v>
      </c>
      <c r="AA935" s="13">
        <v>2.0</v>
      </c>
      <c r="AB935" s="13">
        <v>10.0</v>
      </c>
      <c r="AC935" s="21">
        <v>0.0</v>
      </c>
      <c r="AD935" s="21">
        <v>0.0</v>
      </c>
      <c r="AE935" s="13">
        <v>0.0</v>
      </c>
      <c r="AF935" s="13">
        <v>0.0</v>
      </c>
      <c r="AG935" s="13">
        <v>0.0</v>
      </c>
      <c r="AH935" s="13" t="b">
        <v>0</v>
      </c>
      <c r="AI935" s="13">
        <v>2.0</v>
      </c>
      <c r="AJ935" s="13" t="s">
        <v>163</v>
      </c>
      <c r="AK935" s="23" t="s">
        <v>2775</v>
      </c>
      <c r="AL935" s="13" t="s">
        <v>528</v>
      </c>
      <c r="AM935" s="18" t="s">
        <v>151</v>
      </c>
    </row>
    <row r="936" ht="14.25" customHeight="1">
      <c r="A936" s="13" t="s">
        <v>2776</v>
      </c>
      <c r="B936" s="14">
        <v>42293.0</v>
      </c>
      <c r="C936" s="15">
        <v>2015.0</v>
      </c>
      <c r="D936" s="15" t="s">
        <v>2027</v>
      </c>
      <c r="E936" s="16">
        <v>10.0</v>
      </c>
      <c r="F936" s="13" t="s">
        <v>185</v>
      </c>
      <c r="G936" s="13" t="s">
        <v>186</v>
      </c>
      <c r="H936" s="13" t="s">
        <v>2774</v>
      </c>
      <c r="I936" s="17" t="s">
        <v>107</v>
      </c>
      <c r="J936" s="13" t="s">
        <v>143</v>
      </c>
      <c r="K936" s="13"/>
      <c r="L936" s="13" t="s">
        <v>167</v>
      </c>
      <c r="M936" s="13" t="s">
        <v>145</v>
      </c>
      <c r="N936" s="13" t="s">
        <v>14</v>
      </c>
      <c r="O936" s="13" t="s">
        <v>2703</v>
      </c>
      <c r="P936" s="18" t="s">
        <v>147</v>
      </c>
      <c r="Q936" s="19">
        <v>1.0</v>
      </c>
      <c r="R936" s="20">
        <v>0.166666666666666</v>
      </c>
      <c r="S936" s="21">
        <v>33.0</v>
      </c>
      <c r="T936" s="21">
        <v>33.0</v>
      </c>
      <c r="U936" s="22">
        <v>18900.0</v>
      </c>
      <c r="V936" s="21">
        <v>1039.499999999996</v>
      </c>
      <c r="W936" s="13">
        <v>0.0</v>
      </c>
      <c r="X936" s="13">
        <v>10.0</v>
      </c>
      <c r="Y936" s="13">
        <v>10.0</v>
      </c>
      <c r="Z936" s="13">
        <v>10.0</v>
      </c>
      <c r="AA936" s="13">
        <v>2.0</v>
      </c>
      <c r="AB936" s="13">
        <v>1.0</v>
      </c>
      <c r="AC936" s="21">
        <v>0.0</v>
      </c>
      <c r="AD936" s="21">
        <v>0.0</v>
      </c>
      <c r="AE936" s="13">
        <v>0.0</v>
      </c>
      <c r="AF936" s="13">
        <v>0.0</v>
      </c>
      <c r="AG936" s="13">
        <v>0.0</v>
      </c>
      <c r="AH936" s="13" t="b">
        <v>0</v>
      </c>
      <c r="AI936" s="13">
        <v>1.0</v>
      </c>
      <c r="AJ936" s="13" t="s">
        <v>169</v>
      </c>
      <c r="AK936" s="23" t="s">
        <v>2777</v>
      </c>
      <c r="AL936" s="13" t="s">
        <v>528</v>
      </c>
      <c r="AM936" s="18" t="s">
        <v>151</v>
      </c>
    </row>
    <row r="937" ht="14.25" customHeight="1">
      <c r="A937" s="13" t="s">
        <v>2778</v>
      </c>
      <c r="B937" s="14">
        <v>42293.0</v>
      </c>
      <c r="C937" s="15">
        <v>2015.0</v>
      </c>
      <c r="D937" s="15" t="s">
        <v>2027</v>
      </c>
      <c r="E937" s="16">
        <v>10.0</v>
      </c>
      <c r="F937" s="13" t="s">
        <v>185</v>
      </c>
      <c r="G937" s="13" t="s">
        <v>186</v>
      </c>
      <c r="H937" s="13" t="s">
        <v>2706</v>
      </c>
      <c r="I937" s="17" t="s">
        <v>107</v>
      </c>
      <c r="J937" s="13" t="s">
        <v>1228</v>
      </c>
      <c r="K937" s="13" t="s">
        <v>2431</v>
      </c>
      <c r="L937" s="13" t="s">
        <v>174</v>
      </c>
      <c r="M937" s="13" t="s">
        <v>168</v>
      </c>
      <c r="N937" s="13" t="s">
        <v>40</v>
      </c>
      <c r="O937" s="13" t="s">
        <v>2707</v>
      </c>
      <c r="P937" s="18" t="s">
        <v>147</v>
      </c>
      <c r="Q937" s="19">
        <v>3.0</v>
      </c>
      <c r="R937" s="20">
        <v>0.818181818181818</v>
      </c>
      <c r="S937" s="21">
        <v>59.0</v>
      </c>
      <c r="T937" s="21">
        <v>177.0</v>
      </c>
      <c r="U937" s="22">
        <v>281955.0</v>
      </c>
      <c r="V937" s="21">
        <v>408322.1045454545</v>
      </c>
      <c r="W937" s="13">
        <v>1398.0</v>
      </c>
      <c r="X937" s="13">
        <v>9.0</v>
      </c>
      <c r="Y937" s="13">
        <v>10.0</v>
      </c>
      <c r="Z937" s="13">
        <v>10.0</v>
      </c>
      <c r="AA937" s="13">
        <v>9.0</v>
      </c>
      <c r="AB937" s="13">
        <v>1.0</v>
      </c>
      <c r="AC937" s="21">
        <v>0.0</v>
      </c>
      <c r="AD937" s="21">
        <v>20.0</v>
      </c>
      <c r="AE937" s="13">
        <v>0.0</v>
      </c>
      <c r="AF937" s="13">
        <v>2.0</v>
      </c>
      <c r="AG937" s="13">
        <v>0.0</v>
      </c>
      <c r="AH937" s="13" t="b">
        <v>0</v>
      </c>
      <c r="AI937" s="13">
        <v>2.0</v>
      </c>
      <c r="AJ937" s="13" t="s">
        <v>163</v>
      </c>
      <c r="AK937" s="23" t="s">
        <v>2779</v>
      </c>
      <c r="AL937" s="13" t="s">
        <v>528</v>
      </c>
      <c r="AM937" s="18" t="s">
        <v>151</v>
      </c>
    </row>
    <row r="938" ht="14.25" customHeight="1">
      <c r="A938" s="13" t="s">
        <v>2780</v>
      </c>
      <c r="B938" s="14">
        <v>42293.0</v>
      </c>
      <c r="C938" s="15">
        <v>2015.0</v>
      </c>
      <c r="D938" s="15" t="s">
        <v>2027</v>
      </c>
      <c r="E938" s="16">
        <v>10.0</v>
      </c>
      <c r="F938" s="13" t="s">
        <v>140</v>
      </c>
      <c r="G938" s="13" t="s">
        <v>141</v>
      </c>
      <c r="H938" s="13" t="s">
        <v>2781</v>
      </c>
      <c r="I938" s="17" t="s">
        <v>107</v>
      </c>
      <c r="J938" s="13" t="s">
        <v>251</v>
      </c>
      <c r="K938" s="13" t="s">
        <v>2205</v>
      </c>
      <c r="L938" s="13" t="s">
        <v>161</v>
      </c>
      <c r="M938" s="13" t="s">
        <v>145</v>
      </c>
      <c r="N938" s="13" t="s">
        <v>4</v>
      </c>
      <c r="O938" s="13" t="s">
        <v>1790</v>
      </c>
      <c r="P938" s="18" t="s">
        <v>147</v>
      </c>
      <c r="Q938" s="19">
        <v>3.0</v>
      </c>
      <c r="R938" s="20">
        <v>0.5</v>
      </c>
      <c r="S938" s="21">
        <v>62.0</v>
      </c>
      <c r="T938" s="21">
        <v>186.0</v>
      </c>
      <c r="U938" s="22">
        <v>22400.0</v>
      </c>
      <c r="V938" s="21">
        <v>20832.0</v>
      </c>
      <c r="W938" s="13">
        <v>0.0</v>
      </c>
      <c r="X938" s="13">
        <v>10.0</v>
      </c>
      <c r="Y938" s="13">
        <v>10.0</v>
      </c>
      <c r="Z938" s="13">
        <v>10.0</v>
      </c>
      <c r="AA938" s="13">
        <v>2.0</v>
      </c>
      <c r="AB938" s="13">
        <v>10.0</v>
      </c>
      <c r="AC938" s="21">
        <v>0.0</v>
      </c>
      <c r="AD938" s="21">
        <v>20.0</v>
      </c>
      <c r="AE938" s="13">
        <v>0.0</v>
      </c>
      <c r="AF938" s="13">
        <v>2.0</v>
      </c>
      <c r="AG938" s="13">
        <v>0.0</v>
      </c>
      <c r="AH938" s="13" t="b">
        <v>0</v>
      </c>
      <c r="AI938" s="13">
        <v>1.0</v>
      </c>
      <c r="AJ938" s="13" t="s">
        <v>194</v>
      </c>
      <c r="AK938" s="23" t="s">
        <v>2782</v>
      </c>
      <c r="AL938" s="13" t="s">
        <v>528</v>
      </c>
      <c r="AM938" s="18" t="s">
        <v>151</v>
      </c>
    </row>
    <row r="939" ht="14.25" customHeight="1">
      <c r="A939" s="13" t="s">
        <v>2783</v>
      </c>
      <c r="B939" s="14">
        <v>42293.0</v>
      </c>
      <c r="C939" s="15">
        <v>2015.0</v>
      </c>
      <c r="D939" s="15" t="s">
        <v>2027</v>
      </c>
      <c r="E939" s="16">
        <v>10.0</v>
      </c>
      <c r="F939" s="13" t="s">
        <v>140</v>
      </c>
      <c r="G939" s="13" t="s">
        <v>141</v>
      </c>
      <c r="H939" s="13" t="s">
        <v>2784</v>
      </c>
      <c r="I939" s="17" t="s">
        <v>107</v>
      </c>
      <c r="J939" s="13" t="s">
        <v>143</v>
      </c>
      <c r="K939" s="13" t="s">
        <v>2116</v>
      </c>
      <c r="L939" s="13" t="s">
        <v>144</v>
      </c>
      <c r="M939" s="13" t="s">
        <v>193</v>
      </c>
      <c r="N939" s="13" t="s">
        <v>49</v>
      </c>
      <c r="O939" s="13" t="s">
        <v>1927</v>
      </c>
      <c r="P939" s="18" t="s">
        <v>147</v>
      </c>
      <c r="Q939" s="19">
        <v>1.0</v>
      </c>
      <c r="R939" s="20">
        <v>0.133333333333333</v>
      </c>
      <c r="S939" s="21">
        <v>24.0</v>
      </c>
      <c r="T939" s="21">
        <v>24.0</v>
      </c>
      <c r="U939" s="22">
        <v>1133380.0</v>
      </c>
      <c r="V939" s="21">
        <v>36268.15999999991</v>
      </c>
      <c r="W939" s="13">
        <v>5254.0</v>
      </c>
      <c r="X939" s="13">
        <v>1.0</v>
      </c>
      <c r="Y939" s="13">
        <v>10.0</v>
      </c>
      <c r="Z939" s="13">
        <v>10.0</v>
      </c>
      <c r="AA939" s="13">
        <v>2.0</v>
      </c>
      <c r="AB939" s="13">
        <v>1.0</v>
      </c>
      <c r="AC939" s="21">
        <v>0.0</v>
      </c>
      <c r="AD939" s="21">
        <v>0.0</v>
      </c>
      <c r="AE939" s="13">
        <v>0.0</v>
      </c>
      <c r="AF939" s="13">
        <v>0.0</v>
      </c>
      <c r="AG939" s="13">
        <v>0.0</v>
      </c>
      <c r="AH939" s="13" t="b">
        <v>0</v>
      </c>
      <c r="AI939" s="13"/>
      <c r="AJ939" s="13" t="s">
        <v>194</v>
      </c>
      <c r="AK939" s="23" t="s">
        <v>2785</v>
      </c>
      <c r="AL939" s="13" t="s">
        <v>528</v>
      </c>
      <c r="AM939" s="18" t="s">
        <v>151</v>
      </c>
    </row>
    <row r="940" ht="14.25" customHeight="1">
      <c r="A940" s="13" t="s">
        <v>2786</v>
      </c>
      <c r="B940" s="14">
        <v>42293.0</v>
      </c>
      <c r="C940" s="15">
        <v>2015.0</v>
      </c>
      <c r="D940" s="15" t="s">
        <v>2027</v>
      </c>
      <c r="E940" s="16">
        <v>10.0</v>
      </c>
      <c r="F940" s="13" t="s">
        <v>140</v>
      </c>
      <c r="G940" s="13" t="s">
        <v>141</v>
      </c>
      <c r="H940" s="13" t="s">
        <v>2787</v>
      </c>
      <c r="I940" s="17" t="s">
        <v>107</v>
      </c>
      <c r="J940" s="13" t="s">
        <v>1338</v>
      </c>
      <c r="K940" s="13" t="s">
        <v>2571</v>
      </c>
      <c r="L940" s="13" t="s">
        <v>174</v>
      </c>
      <c r="M940" s="13" t="s">
        <v>193</v>
      </c>
      <c r="N940" s="13" t="s">
        <v>854</v>
      </c>
      <c r="O940" s="13" t="s">
        <v>2788</v>
      </c>
      <c r="P940" s="18" t="s">
        <v>147</v>
      </c>
      <c r="Q940" s="19">
        <v>1.0</v>
      </c>
      <c r="R940" s="20">
        <v>0.2</v>
      </c>
      <c r="S940" s="21">
        <v>29.0</v>
      </c>
      <c r="T940" s="21">
        <v>29.0</v>
      </c>
      <c r="U940" s="22">
        <v>246000.0</v>
      </c>
      <c r="V940" s="21">
        <v>14267.999999999998</v>
      </c>
      <c r="W940" s="13">
        <v>567.0</v>
      </c>
      <c r="X940" s="13">
        <v>7.0</v>
      </c>
      <c r="Y940" s="13">
        <v>10.0</v>
      </c>
      <c r="Z940" s="13">
        <v>10.0</v>
      </c>
      <c r="AA940" s="13">
        <v>1.0</v>
      </c>
      <c r="AB940" s="13">
        <v>1.0</v>
      </c>
      <c r="AC940" s="21">
        <v>0.0</v>
      </c>
      <c r="AD940" s="21">
        <v>0.0</v>
      </c>
      <c r="AE940" s="13">
        <v>0.0</v>
      </c>
      <c r="AF940" s="13">
        <v>0.0</v>
      </c>
      <c r="AG940" s="13">
        <v>0.0</v>
      </c>
      <c r="AH940" s="13" t="b">
        <v>0</v>
      </c>
      <c r="AI940" s="13">
        <v>4.0</v>
      </c>
      <c r="AJ940" s="13" t="s">
        <v>169</v>
      </c>
      <c r="AK940" s="23" t="s">
        <v>2789</v>
      </c>
      <c r="AL940" s="13" t="s">
        <v>528</v>
      </c>
      <c r="AM940" s="18" t="s">
        <v>151</v>
      </c>
    </row>
    <row r="941" ht="14.25" customHeight="1">
      <c r="A941" s="13" t="s">
        <v>2790</v>
      </c>
      <c r="B941" s="14">
        <v>42294.0</v>
      </c>
      <c r="C941" s="15">
        <v>2015.0</v>
      </c>
      <c r="D941" s="15" t="s">
        <v>2027</v>
      </c>
      <c r="E941" s="16">
        <v>10.0</v>
      </c>
      <c r="F941" s="13" t="s">
        <v>203</v>
      </c>
      <c r="G941" s="13" t="s">
        <v>204</v>
      </c>
      <c r="H941" s="13" t="s">
        <v>2791</v>
      </c>
      <c r="I941" s="17" t="s">
        <v>107</v>
      </c>
      <c r="J941" s="13" t="s">
        <v>251</v>
      </c>
      <c r="K941" s="13" t="s">
        <v>2055</v>
      </c>
      <c r="L941" s="13" t="s">
        <v>161</v>
      </c>
      <c r="M941" s="13" t="s">
        <v>168</v>
      </c>
      <c r="N941" s="13" t="s">
        <v>557</v>
      </c>
      <c r="O941" s="13" t="s">
        <v>2048</v>
      </c>
      <c r="P941" s="18" t="s">
        <v>147</v>
      </c>
      <c r="Q941" s="19">
        <v>1.0</v>
      </c>
      <c r="R941" s="20">
        <v>0.1</v>
      </c>
      <c r="S941" s="21">
        <v>21.0</v>
      </c>
      <c r="T941" s="21">
        <v>21.0</v>
      </c>
      <c r="U941" s="22">
        <v>43530.81</v>
      </c>
      <c r="V941" s="21">
        <v>914.14701</v>
      </c>
      <c r="W941" s="13">
        <v>371.0</v>
      </c>
      <c r="X941" s="13">
        <v>3.0</v>
      </c>
      <c r="Y941" s="13">
        <v>10.0</v>
      </c>
      <c r="Z941" s="13">
        <v>6.0</v>
      </c>
      <c r="AA941" s="13">
        <v>1.0</v>
      </c>
      <c r="AB941" s="13">
        <v>1.0</v>
      </c>
      <c r="AC941" s="21">
        <v>0.0</v>
      </c>
      <c r="AD941" s="21">
        <v>0.0</v>
      </c>
      <c r="AE941" s="13">
        <v>0.0</v>
      </c>
      <c r="AF941" s="13">
        <v>0.0</v>
      </c>
      <c r="AG941" s="13">
        <v>0.0</v>
      </c>
      <c r="AH941" s="13" t="b">
        <v>0</v>
      </c>
      <c r="AI941" s="13">
        <v>8.0</v>
      </c>
      <c r="AJ941" s="13" t="s">
        <v>558</v>
      </c>
      <c r="AK941" s="23" t="s">
        <v>2792</v>
      </c>
      <c r="AL941" s="13" t="s">
        <v>528</v>
      </c>
      <c r="AM941" s="18" t="s">
        <v>151</v>
      </c>
    </row>
    <row r="942" ht="14.25" customHeight="1">
      <c r="A942" s="13" t="s">
        <v>2793</v>
      </c>
      <c r="B942" s="14">
        <v>42294.0</v>
      </c>
      <c r="C942" s="15">
        <v>2015.0</v>
      </c>
      <c r="D942" s="15" t="s">
        <v>2027</v>
      </c>
      <c r="E942" s="16">
        <v>10.0</v>
      </c>
      <c r="F942" s="13" t="s">
        <v>203</v>
      </c>
      <c r="G942" s="13" t="s">
        <v>204</v>
      </c>
      <c r="H942" s="13" t="s">
        <v>2794</v>
      </c>
      <c r="I942" s="17" t="s">
        <v>107</v>
      </c>
      <c r="J942" s="13" t="s">
        <v>191</v>
      </c>
      <c r="K942" s="13" t="s">
        <v>2795</v>
      </c>
      <c r="L942" s="13" t="s">
        <v>192</v>
      </c>
      <c r="M942" s="13" t="s">
        <v>168</v>
      </c>
      <c r="N942" s="13" t="s">
        <v>90</v>
      </c>
      <c r="O942" s="13" t="s">
        <v>1433</v>
      </c>
      <c r="P942" s="18" t="s">
        <v>147</v>
      </c>
      <c r="Q942" s="19">
        <v>1.0</v>
      </c>
      <c r="R942" s="20">
        <v>0.0769230769230769</v>
      </c>
      <c r="S942" s="21">
        <v>26.0</v>
      </c>
      <c r="T942" s="21">
        <v>26.0</v>
      </c>
      <c r="U942" s="22">
        <v>18302.31</v>
      </c>
      <c r="V942" s="21">
        <v>366.04619999999994</v>
      </c>
      <c r="W942" s="13">
        <v>309.0</v>
      </c>
      <c r="X942" s="13">
        <v>3.0</v>
      </c>
      <c r="Y942" s="13">
        <v>10.0</v>
      </c>
      <c r="Z942" s="13">
        <v>1.0</v>
      </c>
      <c r="AA942" s="13">
        <v>2.0</v>
      </c>
      <c r="AB942" s="13">
        <v>10.0</v>
      </c>
      <c r="AC942" s="21">
        <v>0.0</v>
      </c>
      <c r="AD942" s="21">
        <v>0.0</v>
      </c>
      <c r="AE942" s="13">
        <v>0.0</v>
      </c>
      <c r="AF942" s="13">
        <v>0.0</v>
      </c>
      <c r="AG942" s="13">
        <v>0.0</v>
      </c>
      <c r="AH942" s="13" t="b">
        <v>0</v>
      </c>
      <c r="AI942" s="13">
        <v>8.0</v>
      </c>
      <c r="AJ942" s="13" t="s">
        <v>558</v>
      </c>
      <c r="AK942" s="23" t="s">
        <v>2796</v>
      </c>
      <c r="AL942" s="13" t="s">
        <v>528</v>
      </c>
      <c r="AM942" s="18" t="s">
        <v>151</v>
      </c>
    </row>
    <row r="943" ht="14.25" customHeight="1">
      <c r="A943" s="13" t="s">
        <v>2797</v>
      </c>
      <c r="B943" s="14">
        <v>42295.0</v>
      </c>
      <c r="C943" s="15">
        <v>2015.0</v>
      </c>
      <c r="D943" s="15" t="s">
        <v>2027</v>
      </c>
      <c r="E943" s="16">
        <v>10.0</v>
      </c>
      <c r="F943" s="13" t="s">
        <v>203</v>
      </c>
      <c r="G943" s="13" t="s">
        <v>204</v>
      </c>
      <c r="H943" s="13" t="s">
        <v>2798</v>
      </c>
      <c r="I943" s="17" t="s">
        <v>107</v>
      </c>
      <c r="J943" s="13" t="s">
        <v>251</v>
      </c>
      <c r="K943" s="13" t="s">
        <v>2055</v>
      </c>
      <c r="L943" s="13" t="s">
        <v>161</v>
      </c>
      <c r="M943" s="13" t="s">
        <v>168</v>
      </c>
      <c r="N943" s="13" t="s">
        <v>74</v>
      </c>
      <c r="O943" s="13">
        <v>0.0</v>
      </c>
      <c r="P943" s="18" t="s">
        <v>147</v>
      </c>
      <c r="Q943" s="19">
        <v>3.0</v>
      </c>
      <c r="R943" s="20">
        <v>1.0</v>
      </c>
      <c r="S943" s="21">
        <v>58.0</v>
      </c>
      <c r="T943" s="21">
        <v>174.0</v>
      </c>
      <c r="U943" s="22">
        <v>10984.62</v>
      </c>
      <c r="V943" s="21">
        <v>19113.238800000003</v>
      </c>
      <c r="W943" s="13">
        <v>170.0</v>
      </c>
      <c r="X943" s="13">
        <v>1.0</v>
      </c>
      <c r="Y943" s="13">
        <v>10.0</v>
      </c>
      <c r="Z943" s="13">
        <v>1.0</v>
      </c>
      <c r="AA943" s="13">
        <v>6.0</v>
      </c>
      <c r="AB943" s="13">
        <v>10.0</v>
      </c>
      <c r="AC943" s="21">
        <v>0.0</v>
      </c>
      <c r="AD943" s="21">
        <v>30.0</v>
      </c>
      <c r="AE943" s="13">
        <v>0.0</v>
      </c>
      <c r="AF943" s="13">
        <v>3.0</v>
      </c>
      <c r="AG943" s="13">
        <v>0.0</v>
      </c>
      <c r="AH943" s="13" t="b">
        <v>0</v>
      </c>
      <c r="AI943" s="13">
        <v>16.0</v>
      </c>
      <c r="AJ943" s="13" t="s">
        <v>558</v>
      </c>
      <c r="AK943" s="23" t="s">
        <v>2799</v>
      </c>
      <c r="AL943" s="13" t="s">
        <v>528</v>
      </c>
      <c r="AM943" s="18" t="s">
        <v>151</v>
      </c>
    </row>
    <row r="944" ht="14.25" customHeight="1">
      <c r="A944" s="13" t="s">
        <v>2800</v>
      </c>
      <c r="B944" s="14">
        <v>42295.0</v>
      </c>
      <c r="C944" s="15">
        <v>2015.0</v>
      </c>
      <c r="D944" s="15" t="s">
        <v>2027</v>
      </c>
      <c r="E944" s="16">
        <v>10.0</v>
      </c>
      <c r="F944" s="13" t="s">
        <v>203</v>
      </c>
      <c r="G944" s="13" t="s">
        <v>204</v>
      </c>
      <c r="H944" s="13" t="s">
        <v>2801</v>
      </c>
      <c r="I944" s="17" t="s">
        <v>107</v>
      </c>
      <c r="J944" s="13" t="s">
        <v>206</v>
      </c>
      <c r="K944" s="13" t="s">
        <v>2802</v>
      </c>
      <c r="L944" s="13" t="s">
        <v>192</v>
      </c>
      <c r="M944" s="13" t="s">
        <v>145</v>
      </c>
      <c r="N944" s="13" t="s">
        <v>87</v>
      </c>
      <c r="O944" s="13">
        <v>0.0</v>
      </c>
      <c r="P944" s="18" t="s">
        <v>147</v>
      </c>
      <c r="Q944" s="19">
        <v>1.0</v>
      </c>
      <c r="R944" s="20">
        <v>0.1</v>
      </c>
      <c r="S944" s="21">
        <v>23.0</v>
      </c>
      <c r="T944" s="21">
        <v>23.0</v>
      </c>
      <c r="U944" s="22">
        <v>18900.0</v>
      </c>
      <c r="V944" s="21">
        <v>434.70000000000005</v>
      </c>
      <c r="W944" s="13">
        <v>0.0</v>
      </c>
      <c r="X944" s="13">
        <v>7.0</v>
      </c>
      <c r="Y944" s="13">
        <v>8.0</v>
      </c>
      <c r="Z944" s="13">
        <v>6.0</v>
      </c>
      <c r="AA944" s="13">
        <v>1.0</v>
      </c>
      <c r="AB944" s="13">
        <v>1.0</v>
      </c>
      <c r="AC944" s="21">
        <v>0.0</v>
      </c>
      <c r="AD944" s="21">
        <v>0.0</v>
      </c>
      <c r="AE944" s="13">
        <v>0.0</v>
      </c>
      <c r="AF944" s="13">
        <v>0.0</v>
      </c>
      <c r="AG944" s="13">
        <v>0.0</v>
      </c>
      <c r="AH944" s="13" t="b">
        <v>0</v>
      </c>
      <c r="AI944" s="13">
        <v>4.0</v>
      </c>
      <c r="AJ944" s="13" t="s">
        <v>437</v>
      </c>
      <c r="AK944" s="23" t="s">
        <v>2803</v>
      </c>
      <c r="AL944" s="13" t="s">
        <v>528</v>
      </c>
      <c r="AM944" s="18" t="s">
        <v>151</v>
      </c>
    </row>
    <row r="945" ht="14.25" customHeight="1">
      <c r="A945" s="13" t="s">
        <v>2804</v>
      </c>
      <c r="B945" s="14">
        <v>42295.0</v>
      </c>
      <c r="C945" s="15">
        <v>2015.0</v>
      </c>
      <c r="D945" s="15" t="s">
        <v>2027</v>
      </c>
      <c r="E945" s="16">
        <v>10.0</v>
      </c>
      <c r="F945" s="13" t="s">
        <v>153</v>
      </c>
      <c r="G945" s="13" t="s">
        <v>154</v>
      </c>
      <c r="H945" s="13" t="s">
        <v>2805</v>
      </c>
      <c r="I945" s="17" t="s">
        <v>107</v>
      </c>
      <c r="J945" s="13" t="s">
        <v>143</v>
      </c>
      <c r="K945" s="13" t="s">
        <v>2116</v>
      </c>
      <c r="L945" s="13" t="s">
        <v>144</v>
      </c>
      <c r="M945" s="13" t="s">
        <v>168</v>
      </c>
      <c r="N945" s="13" t="s">
        <v>40</v>
      </c>
      <c r="O945" s="13">
        <v>0.0</v>
      </c>
      <c r="P945" s="18" t="s">
        <v>147</v>
      </c>
      <c r="Q945" s="19">
        <v>1.0</v>
      </c>
      <c r="R945" s="20">
        <v>0.666666666666666</v>
      </c>
      <c r="S945" s="21">
        <v>25.0</v>
      </c>
      <c r="T945" s="21">
        <v>25.0</v>
      </c>
      <c r="U945" s="22">
        <v>134402.0</v>
      </c>
      <c r="V945" s="21">
        <v>22400.33333333331</v>
      </c>
      <c r="W945" s="13">
        <v>579.0</v>
      </c>
      <c r="X945" s="13">
        <v>8.0</v>
      </c>
      <c r="Y945" s="13">
        <v>8.0</v>
      </c>
      <c r="Z945" s="13">
        <v>6.0</v>
      </c>
      <c r="AA945" s="13">
        <v>2.0</v>
      </c>
      <c r="AB945" s="13">
        <v>1.0</v>
      </c>
      <c r="AC945" s="21">
        <v>0.0</v>
      </c>
      <c r="AD945" s="21">
        <v>0.0</v>
      </c>
      <c r="AE945" s="13">
        <v>0.0</v>
      </c>
      <c r="AF945" s="13">
        <v>0.0</v>
      </c>
      <c r="AG945" s="13">
        <v>0.0</v>
      </c>
      <c r="AH945" s="13" t="b">
        <v>0</v>
      </c>
      <c r="AI945" s="13">
        <v>3.0</v>
      </c>
      <c r="AJ945" s="13" t="s">
        <v>942</v>
      </c>
      <c r="AK945" s="23" t="s">
        <v>2806</v>
      </c>
      <c r="AL945" s="13" t="s">
        <v>528</v>
      </c>
      <c r="AM945" s="18" t="s">
        <v>151</v>
      </c>
    </row>
    <row r="946" ht="14.25" customHeight="1">
      <c r="A946" s="13" t="s">
        <v>2807</v>
      </c>
      <c r="B946" s="14">
        <v>42295.0</v>
      </c>
      <c r="C946" s="15">
        <v>2015.0</v>
      </c>
      <c r="D946" s="15" t="s">
        <v>2027</v>
      </c>
      <c r="E946" s="16">
        <v>10.0</v>
      </c>
      <c r="F946" s="13" t="s">
        <v>140</v>
      </c>
      <c r="G946" s="13" t="s">
        <v>141</v>
      </c>
      <c r="H946" s="13" t="s">
        <v>2808</v>
      </c>
      <c r="I946" s="17" t="s">
        <v>107</v>
      </c>
      <c r="J946" s="13" t="s">
        <v>143</v>
      </c>
      <c r="K946" s="13"/>
      <c r="L946" s="13" t="s">
        <v>144</v>
      </c>
      <c r="M946" s="13" t="s">
        <v>145</v>
      </c>
      <c r="N946" s="13" t="s">
        <v>146</v>
      </c>
      <c r="O946" s="13">
        <v>0.0</v>
      </c>
      <c r="P946" s="18" t="s">
        <v>147</v>
      </c>
      <c r="Q946" s="19">
        <v>1.0</v>
      </c>
      <c r="R946" s="20">
        <v>0.333333333333333</v>
      </c>
      <c r="S946" s="21">
        <v>31.0</v>
      </c>
      <c r="T946" s="21">
        <v>31.0</v>
      </c>
      <c r="U946" s="22">
        <v>4900.0</v>
      </c>
      <c r="V946" s="21">
        <v>506.3333333333328</v>
      </c>
      <c r="W946" s="13">
        <v>0.0</v>
      </c>
      <c r="X946" s="13">
        <v>10.0</v>
      </c>
      <c r="Y946" s="13">
        <v>9.0</v>
      </c>
      <c r="Z946" s="13">
        <v>10.0</v>
      </c>
      <c r="AA946" s="13">
        <v>1.0</v>
      </c>
      <c r="AB946" s="13">
        <v>1.0</v>
      </c>
      <c r="AC946" s="21">
        <v>0.0</v>
      </c>
      <c r="AD946" s="21">
        <v>0.0</v>
      </c>
      <c r="AE946" s="13">
        <v>0.0</v>
      </c>
      <c r="AF946" s="13">
        <v>0.0</v>
      </c>
      <c r="AG946" s="13">
        <v>0.0</v>
      </c>
      <c r="AH946" s="13" t="b">
        <v>0</v>
      </c>
      <c r="AI946" s="13">
        <v>1.0</v>
      </c>
      <c r="AJ946" s="13" t="s">
        <v>148</v>
      </c>
      <c r="AK946" s="23" t="s">
        <v>2809</v>
      </c>
      <c r="AL946" s="13" t="s">
        <v>528</v>
      </c>
      <c r="AM946" s="18" t="s">
        <v>151</v>
      </c>
    </row>
    <row r="947" ht="14.25" customHeight="1">
      <c r="A947" s="13" t="s">
        <v>2810</v>
      </c>
      <c r="B947" s="14">
        <v>42295.0</v>
      </c>
      <c r="C947" s="15">
        <v>2015.0</v>
      </c>
      <c r="D947" s="15" t="s">
        <v>2027</v>
      </c>
      <c r="E947" s="16">
        <v>10.0</v>
      </c>
      <c r="F947" s="13" t="s">
        <v>203</v>
      </c>
      <c r="G947" s="13" t="s">
        <v>204</v>
      </c>
      <c r="H947" s="13" t="s">
        <v>2811</v>
      </c>
      <c r="I947" s="17" t="s">
        <v>107</v>
      </c>
      <c r="J947" s="13" t="s">
        <v>251</v>
      </c>
      <c r="K947" s="13" t="s">
        <v>2055</v>
      </c>
      <c r="L947" s="13" t="s">
        <v>161</v>
      </c>
      <c r="M947" s="13" t="s">
        <v>168</v>
      </c>
      <c r="N947" s="13" t="s">
        <v>1713</v>
      </c>
      <c r="O947" s="13" t="s">
        <v>2048</v>
      </c>
      <c r="P947" s="18" t="s">
        <v>147</v>
      </c>
      <c r="Q947" s="19">
        <v>1.0</v>
      </c>
      <c r="R947" s="20">
        <v>0.1</v>
      </c>
      <c r="S947" s="21">
        <v>24.0</v>
      </c>
      <c r="T947" s="21">
        <v>24.0</v>
      </c>
      <c r="U947" s="22">
        <v>17010.0</v>
      </c>
      <c r="V947" s="21">
        <v>408.24</v>
      </c>
      <c r="W947" s="13">
        <v>225.0</v>
      </c>
      <c r="X947" s="13">
        <v>4.0</v>
      </c>
      <c r="Y947" s="13">
        <v>8.0</v>
      </c>
      <c r="Z947" s="13">
        <v>10.0</v>
      </c>
      <c r="AA947" s="13">
        <v>1.0</v>
      </c>
      <c r="AB947" s="13">
        <v>1.0</v>
      </c>
      <c r="AC947" s="21">
        <v>0.0</v>
      </c>
      <c r="AD947" s="21">
        <v>0.0</v>
      </c>
      <c r="AE947" s="13">
        <v>0.0</v>
      </c>
      <c r="AF947" s="13">
        <v>0.0</v>
      </c>
      <c r="AG947" s="13">
        <v>0.0</v>
      </c>
      <c r="AH947" s="13" t="b">
        <v>0</v>
      </c>
      <c r="AI947" s="13">
        <v>7.0</v>
      </c>
      <c r="AJ947" s="13" t="s">
        <v>437</v>
      </c>
      <c r="AK947" s="23" t="s">
        <v>2812</v>
      </c>
      <c r="AL947" s="13" t="s">
        <v>528</v>
      </c>
      <c r="AM947" s="18" t="s">
        <v>151</v>
      </c>
    </row>
    <row r="948" ht="14.25" customHeight="1">
      <c r="A948" s="13" t="s">
        <v>2813</v>
      </c>
      <c r="B948" s="14">
        <v>42295.0</v>
      </c>
      <c r="C948" s="15">
        <v>2015.0</v>
      </c>
      <c r="D948" s="15" t="s">
        <v>2027</v>
      </c>
      <c r="E948" s="16">
        <v>10.0</v>
      </c>
      <c r="F948" s="13" t="s">
        <v>140</v>
      </c>
      <c r="G948" s="13" t="s">
        <v>141</v>
      </c>
      <c r="H948" s="13" t="s">
        <v>2814</v>
      </c>
      <c r="I948" s="17" t="s">
        <v>107</v>
      </c>
      <c r="J948" s="13" t="s">
        <v>1228</v>
      </c>
      <c r="K948" s="13" t="s">
        <v>2551</v>
      </c>
      <c r="L948" s="13" t="s">
        <v>221</v>
      </c>
      <c r="M948" s="13" t="s">
        <v>168</v>
      </c>
      <c r="N948" s="13" t="s">
        <v>47</v>
      </c>
      <c r="O948" s="13" t="s">
        <v>1170</v>
      </c>
      <c r="P948" s="18" t="s">
        <v>147</v>
      </c>
      <c r="Q948" s="19">
        <v>1.0</v>
      </c>
      <c r="R948" s="20">
        <v>0.0769230769230769</v>
      </c>
      <c r="S948" s="21">
        <v>23.0</v>
      </c>
      <c r="T948" s="21">
        <v>23.0</v>
      </c>
      <c r="U948" s="22">
        <v>209851.0</v>
      </c>
      <c r="V948" s="21">
        <v>3712.7484615384606</v>
      </c>
      <c r="W948" s="13">
        <v>901.0</v>
      </c>
      <c r="X948" s="13">
        <v>5.0</v>
      </c>
      <c r="Y948" s="13">
        <v>10.0</v>
      </c>
      <c r="Z948" s="13">
        <v>6.0</v>
      </c>
      <c r="AA948" s="13">
        <v>1.0</v>
      </c>
      <c r="AB948" s="13">
        <v>1.0</v>
      </c>
      <c r="AC948" s="21">
        <v>0.0</v>
      </c>
      <c r="AD948" s="21">
        <v>0.0</v>
      </c>
      <c r="AE948" s="13">
        <v>0.0</v>
      </c>
      <c r="AF948" s="13">
        <v>0.0</v>
      </c>
      <c r="AG948" s="13">
        <v>0.0</v>
      </c>
      <c r="AH948" s="13" t="b">
        <v>0</v>
      </c>
      <c r="AI948" s="13">
        <v>6.0</v>
      </c>
      <c r="AJ948" s="13" t="s">
        <v>390</v>
      </c>
      <c r="AK948" s="23" t="s">
        <v>2815</v>
      </c>
      <c r="AL948" s="13" t="s">
        <v>528</v>
      </c>
      <c r="AM948" s="18" t="s">
        <v>151</v>
      </c>
    </row>
    <row r="949" ht="14.25" customHeight="1">
      <c r="A949" s="13" t="s">
        <v>2816</v>
      </c>
      <c r="B949" s="14">
        <v>42295.0</v>
      </c>
      <c r="C949" s="15">
        <v>2015.0</v>
      </c>
      <c r="D949" s="15" t="s">
        <v>2027</v>
      </c>
      <c r="E949" s="16">
        <v>10.0</v>
      </c>
      <c r="F949" s="13" t="s">
        <v>203</v>
      </c>
      <c r="G949" s="13" t="s">
        <v>204</v>
      </c>
      <c r="H949" s="13" t="s">
        <v>2817</v>
      </c>
      <c r="I949" s="17" t="s">
        <v>107</v>
      </c>
      <c r="J949" s="13" t="s">
        <v>206</v>
      </c>
      <c r="K949" s="13" t="s">
        <v>2802</v>
      </c>
      <c r="L949" s="13" t="s">
        <v>192</v>
      </c>
      <c r="M949" s="13" t="s">
        <v>145</v>
      </c>
      <c r="N949" s="13" t="s">
        <v>889</v>
      </c>
      <c r="O949" s="13" t="s">
        <v>2818</v>
      </c>
      <c r="P949" s="18" t="s">
        <v>147</v>
      </c>
      <c r="Q949" s="19">
        <v>1.0</v>
      </c>
      <c r="R949" s="20">
        <v>0.25</v>
      </c>
      <c r="S949" s="21">
        <v>31.0</v>
      </c>
      <c r="T949" s="21">
        <v>31.0</v>
      </c>
      <c r="U949" s="22">
        <v>14700.0</v>
      </c>
      <c r="V949" s="21">
        <v>1139.25</v>
      </c>
      <c r="W949" s="13">
        <v>0.0</v>
      </c>
      <c r="X949" s="13">
        <v>5.0</v>
      </c>
      <c r="Y949" s="13">
        <v>10.0</v>
      </c>
      <c r="Z949" s="13">
        <v>10.0</v>
      </c>
      <c r="AA949" s="13">
        <v>1.0</v>
      </c>
      <c r="AB949" s="13">
        <v>5.0</v>
      </c>
      <c r="AC949" s="21">
        <v>0.0</v>
      </c>
      <c r="AD949" s="21">
        <v>0.0</v>
      </c>
      <c r="AE949" s="13">
        <v>0.0</v>
      </c>
      <c r="AF949" s="13">
        <v>0.0</v>
      </c>
      <c r="AG949" s="13">
        <v>0.0</v>
      </c>
      <c r="AH949" s="13" t="b">
        <v>0</v>
      </c>
      <c r="AI949" s="13">
        <v>6.0</v>
      </c>
      <c r="AJ949" s="13" t="s">
        <v>169</v>
      </c>
      <c r="AK949" s="23" t="s">
        <v>2819</v>
      </c>
      <c r="AL949" s="13" t="s">
        <v>528</v>
      </c>
      <c r="AM949" s="18" t="s">
        <v>151</v>
      </c>
    </row>
    <row r="950" ht="14.25" customHeight="1">
      <c r="A950" s="13" t="s">
        <v>2820</v>
      </c>
      <c r="B950" s="14">
        <v>42295.0</v>
      </c>
      <c r="C950" s="15">
        <v>2015.0</v>
      </c>
      <c r="D950" s="15" t="s">
        <v>2027</v>
      </c>
      <c r="E950" s="16">
        <v>10.0</v>
      </c>
      <c r="F950" s="13" t="s">
        <v>203</v>
      </c>
      <c r="G950" s="13" t="s">
        <v>204</v>
      </c>
      <c r="H950" s="13" t="s">
        <v>2821</v>
      </c>
      <c r="I950" s="17" t="s">
        <v>107</v>
      </c>
      <c r="J950" s="13" t="s">
        <v>191</v>
      </c>
      <c r="K950" s="13" t="s">
        <v>2795</v>
      </c>
      <c r="L950" s="13" t="s">
        <v>192</v>
      </c>
      <c r="M950" s="13" t="s">
        <v>168</v>
      </c>
      <c r="N950" s="13" t="s">
        <v>90</v>
      </c>
      <c r="O950" s="13" t="s">
        <v>2822</v>
      </c>
      <c r="P950" s="18" t="s">
        <v>147</v>
      </c>
      <c r="Q950" s="19">
        <v>1.0</v>
      </c>
      <c r="R950" s="20">
        <v>0.08</v>
      </c>
      <c r="S950" s="21">
        <v>28.0</v>
      </c>
      <c r="T950" s="21">
        <v>28.0</v>
      </c>
      <c r="U950" s="22">
        <v>57679.0</v>
      </c>
      <c r="V950" s="21">
        <v>1292.0096</v>
      </c>
      <c r="W950" s="13">
        <v>541.0</v>
      </c>
      <c r="X950" s="13">
        <v>5.0</v>
      </c>
      <c r="Y950" s="13">
        <v>10.0</v>
      </c>
      <c r="Z950" s="13">
        <v>10.0</v>
      </c>
      <c r="AA950" s="13">
        <v>2.0</v>
      </c>
      <c r="AB950" s="13">
        <v>1.0</v>
      </c>
      <c r="AC950" s="21">
        <v>0.0</v>
      </c>
      <c r="AD950" s="21">
        <v>0.0</v>
      </c>
      <c r="AE950" s="13">
        <v>0.0</v>
      </c>
      <c r="AF950" s="13">
        <v>0.0</v>
      </c>
      <c r="AG950" s="13">
        <v>0.0</v>
      </c>
      <c r="AH950" s="13" t="b">
        <v>0</v>
      </c>
      <c r="AI950" s="13">
        <v>6.0</v>
      </c>
      <c r="AJ950" s="13" t="s">
        <v>558</v>
      </c>
      <c r="AK950" s="23" t="s">
        <v>2823</v>
      </c>
      <c r="AL950" s="13" t="s">
        <v>528</v>
      </c>
      <c r="AM950" s="18" t="s">
        <v>151</v>
      </c>
    </row>
    <row r="951" ht="14.25" customHeight="1">
      <c r="A951" s="13" t="s">
        <v>2824</v>
      </c>
      <c r="B951" s="14">
        <v>42296.0</v>
      </c>
      <c r="C951" s="15">
        <v>2015.0</v>
      </c>
      <c r="D951" s="15" t="s">
        <v>2027</v>
      </c>
      <c r="E951" s="16">
        <v>10.0</v>
      </c>
      <c r="F951" s="13" t="s">
        <v>203</v>
      </c>
      <c r="G951" s="13" t="s">
        <v>204</v>
      </c>
      <c r="H951" s="13" t="s">
        <v>2825</v>
      </c>
      <c r="I951" s="17" t="s">
        <v>107</v>
      </c>
      <c r="J951" s="13" t="s">
        <v>143</v>
      </c>
      <c r="K951" s="13"/>
      <c r="L951" s="13" t="s">
        <v>167</v>
      </c>
      <c r="M951" s="13" t="s">
        <v>193</v>
      </c>
      <c r="N951" s="13" t="s">
        <v>80</v>
      </c>
      <c r="O951" s="13">
        <v>0.0</v>
      </c>
      <c r="P951" s="18" t="s">
        <v>147</v>
      </c>
      <c r="Q951" s="19">
        <v>1.0</v>
      </c>
      <c r="R951" s="20">
        <v>0.111111111111111</v>
      </c>
      <c r="S951" s="21">
        <v>23.0</v>
      </c>
      <c r="T951" s="21">
        <v>23.0</v>
      </c>
      <c r="U951" s="22">
        <v>226996.75</v>
      </c>
      <c r="V951" s="21">
        <v>5801.028055555549</v>
      </c>
      <c r="W951" s="13">
        <v>590.0</v>
      </c>
      <c r="X951" s="13">
        <v>1.0</v>
      </c>
      <c r="Y951" s="13">
        <v>10.0</v>
      </c>
      <c r="Z951" s="13">
        <v>10.0</v>
      </c>
      <c r="AA951" s="13">
        <v>1.0</v>
      </c>
      <c r="AB951" s="13">
        <v>1.0</v>
      </c>
      <c r="AC951" s="21">
        <v>0.0</v>
      </c>
      <c r="AD951" s="21">
        <v>0.0</v>
      </c>
      <c r="AE951" s="13">
        <v>0.0</v>
      </c>
      <c r="AF951" s="13">
        <v>0.0</v>
      </c>
      <c r="AG951" s="13">
        <v>0.0</v>
      </c>
      <c r="AH951" s="13" t="b">
        <v>0</v>
      </c>
      <c r="AI951" s="13">
        <v>42.0</v>
      </c>
      <c r="AJ951" s="13" t="s">
        <v>169</v>
      </c>
      <c r="AK951" s="23" t="s">
        <v>2826</v>
      </c>
      <c r="AL951" s="13" t="s">
        <v>528</v>
      </c>
      <c r="AM951" s="18" t="s">
        <v>151</v>
      </c>
    </row>
    <row r="952" ht="14.25" customHeight="1">
      <c r="A952" s="13" t="s">
        <v>2827</v>
      </c>
      <c r="B952" s="14">
        <v>42296.0</v>
      </c>
      <c r="C952" s="15">
        <v>2015.0</v>
      </c>
      <c r="D952" s="15" t="s">
        <v>2027</v>
      </c>
      <c r="E952" s="16">
        <v>10.0</v>
      </c>
      <c r="F952" s="13" t="s">
        <v>203</v>
      </c>
      <c r="G952" s="13" t="s">
        <v>204</v>
      </c>
      <c r="H952" s="13" t="s">
        <v>2828</v>
      </c>
      <c r="I952" s="17" t="s">
        <v>107</v>
      </c>
      <c r="J952" s="13" t="s">
        <v>206</v>
      </c>
      <c r="K952" s="13" t="s">
        <v>2802</v>
      </c>
      <c r="L952" s="13" t="s">
        <v>192</v>
      </c>
      <c r="M952" s="13" t="s">
        <v>145</v>
      </c>
      <c r="N952" s="13" t="s">
        <v>4</v>
      </c>
      <c r="O952" s="13">
        <v>0.0</v>
      </c>
      <c r="P952" s="18" t="s">
        <v>147</v>
      </c>
      <c r="Q952" s="19">
        <v>1.0</v>
      </c>
      <c r="R952" s="20">
        <v>0.125</v>
      </c>
      <c r="S952" s="21">
        <v>28.0</v>
      </c>
      <c r="T952" s="21">
        <v>28.0</v>
      </c>
      <c r="U952" s="22">
        <v>22400.0</v>
      </c>
      <c r="V952" s="21">
        <v>784.0000000000001</v>
      </c>
      <c r="W952" s="13">
        <v>0.0</v>
      </c>
      <c r="X952" s="13">
        <v>6.0</v>
      </c>
      <c r="Y952" s="13">
        <v>10.0</v>
      </c>
      <c r="Z952" s="13">
        <v>10.0</v>
      </c>
      <c r="AA952" s="13">
        <v>1.0</v>
      </c>
      <c r="AB952" s="13">
        <v>1.0</v>
      </c>
      <c r="AC952" s="21">
        <v>0.0</v>
      </c>
      <c r="AD952" s="21">
        <v>0.0</v>
      </c>
      <c r="AE952" s="13">
        <v>0.0</v>
      </c>
      <c r="AF952" s="13">
        <v>0.0</v>
      </c>
      <c r="AG952" s="13">
        <v>0.0</v>
      </c>
      <c r="AH952" s="13" t="b">
        <v>0</v>
      </c>
      <c r="AI952" s="13">
        <v>5.0</v>
      </c>
      <c r="AJ952" s="13" t="s">
        <v>390</v>
      </c>
      <c r="AK952" s="23" t="s">
        <v>2829</v>
      </c>
      <c r="AL952" s="13" t="s">
        <v>528</v>
      </c>
      <c r="AM952" s="18" t="s">
        <v>151</v>
      </c>
    </row>
    <row r="953" ht="14.25" customHeight="1">
      <c r="A953" s="13" t="s">
        <v>2830</v>
      </c>
      <c r="B953" s="14">
        <v>42296.0</v>
      </c>
      <c r="C953" s="15">
        <v>2015.0</v>
      </c>
      <c r="D953" s="15" t="s">
        <v>2027</v>
      </c>
      <c r="E953" s="16">
        <v>10.0</v>
      </c>
      <c r="F953" s="13" t="s">
        <v>153</v>
      </c>
      <c r="G953" s="13" t="s">
        <v>154</v>
      </c>
      <c r="H953" s="13" t="s">
        <v>2831</v>
      </c>
      <c r="I953" s="17" t="s">
        <v>107</v>
      </c>
      <c r="J953" s="13" t="s">
        <v>143</v>
      </c>
      <c r="K953" s="13" t="s">
        <v>2086</v>
      </c>
      <c r="L953" s="13" t="s">
        <v>144</v>
      </c>
      <c r="M953" s="13" t="s">
        <v>193</v>
      </c>
      <c r="N953" s="13" t="s">
        <v>11</v>
      </c>
      <c r="O953" s="13">
        <v>0.0</v>
      </c>
      <c r="P953" s="18" t="s">
        <v>147</v>
      </c>
      <c r="Q953" s="19">
        <v>1.0</v>
      </c>
      <c r="R953" s="20">
        <v>0.5</v>
      </c>
      <c r="S953" s="21">
        <v>24.0</v>
      </c>
      <c r="T953" s="21">
        <v>24.0</v>
      </c>
      <c r="U953" s="22">
        <v>141245.2</v>
      </c>
      <c r="V953" s="21">
        <v>16949.424</v>
      </c>
      <c r="W953" s="13">
        <v>532.0</v>
      </c>
      <c r="X953" s="13">
        <v>2.0</v>
      </c>
      <c r="Y953" s="13">
        <v>10.0</v>
      </c>
      <c r="Z953" s="13">
        <v>10.0</v>
      </c>
      <c r="AA953" s="13">
        <v>1.0</v>
      </c>
      <c r="AB953" s="13">
        <v>1.0</v>
      </c>
      <c r="AC953" s="21">
        <v>0.0</v>
      </c>
      <c r="AD953" s="21">
        <v>0.0</v>
      </c>
      <c r="AE953" s="13">
        <v>0.0</v>
      </c>
      <c r="AF953" s="13">
        <v>0.0</v>
      </c>
      <c r="AG953" s="13">
        <v>0.0</v>
      </c>
      <c r="AH953" s="13" t="b">
        <v>0</v>
      </c>
      <c r="AI953" s="13">
        <v>9.0</v>
      </c>
      <c r="AJ953" s="13" t="s">
        <v>169</v>
      </c>
      <c r="AK953" s="23" t="s">
        <v>2832</v>
      </c>
      <c r="AL953" s="13" t="s">
        <v>528</v>
      </c>
      <c r="AM953" s="18" t="s">
        <v>151</v>
      </c>
    </row>
    <row r="954" ht="14.25" customHeight="1">
      <c r="A954" s="13" t="s">
        <v>2833</v>
      </c>
      <c r="B954" s="14">
        <v>42296.0</v>
      </c>
      <c r="C954" s="15">
        <v>2015.0</v>
      </c>
      <c r="D954" s="15" t="s">
        <v>2027</v>
      </c>
      <c r="E954" s="16">
        <v>10.0</v>
      </c>
      <c r="F954" s="13" t="s">
        <v>153</v>
      </c>
      <c r="G954" s="13" t="s">
        <v>154</v>
      </c>
      <c r="H954" s="13" t="s">
        <v>2834</v>
      </c>
      <c r="I954" s="17" t="s">
        <v>107</v>
      </c>
      <c r="J954" s="13" t="s">
        <v>143</v>
      </c>
      <c r="K954" s="13" t="s">
        <v>2116</v>
      </c>
      <c r="L954" s="13" t="s">
        <v>144</v>
      </c>
      <c r="M954" s="13" t="s">
        <v>193</v>
      </c>
      <c r="N954" s="13" t="s">
        <v>80</v>
      </c>
      <c r="O954" s="13">
        <v>0.0</v>
      </c>
      <c r="P954" s="18" t="s">
        <v>147</v>
      </c>
      <c r="Q954" s="19">
        <v>1.0</v>
      </c>
      <c r="R954" s="20">
        <v>0.368421052631578</v>
      </c>
      <c r="S954" s="21">
        <v>29.0</v>
      </c>
      <c r="T954" s="21">
        <v>29.0</v>
      </c>
      <c r="U954" s="22">
        <v>1858592.0</v>
      </c>
      <c r="V954" s="21">
        <v>198575.88210526263</v>
      </c>
      <c r="W954" s="13">
        <v>4726.0</v>
      </c>
      <c r="X954" s="13">
        <v>1.0</v>
      </c>
      <c r="Y954" s="13">
        <v>10.0</v>
      </c>
      <c r="Z954" s="13">
        <v>10.0</v>
      </c>
      <c r="AA954" s="13">
        <v>7.0</v>
      </c>
      <c r="AB954" s="13">
        <v>1.0</v>
      </c>
      <c r="AC954" s="21">
        <v>0.0</v>
      </c>
      <c r="AD954" s="21">
        <v>0.0</v>
      </c>
      <c r="AE954" s="13">
        <v>0.0</v>
      </c>
      <c r="AF954" s="13">
        <v>0.0</v>
      </c>
      <c r="AG954" s="13">
        <v>0.0</v>
      </c>
      <c r="AH954" s="13" t="b">
        <v>0</v>
      </c>
      <c r="AI954" s="13">
        <v>138.0</v>
      </c>
      <c r="AJ954" s="13" t="s">
        <v>169</v>
      </c>
      <c r="AK954" s="23" t="s">
        <v>2835</v>
      </c>
      <c r="AL954" s="13" t="s">
        <v>528</v>
      </c>
      <c r="AM954" s="18" t="s">
        <v>151</v>
      </c>
    </row>
    <row r="955" ht="14.25" customHeight="1">
      <c r="A955" s="13" t="s">
        <v>2836</v>
      </c>
      <c r="B955" s="14">
        <v>42296.0</v>
      </c>
      <c r="C955" s="15">
        <v>2015.0</v>
      </c>
      <c r="D955" s="15" t="s">
        <v>2027</v>
      </c>
      <c r="E955" s="16">
        <v>10.0</v>
      </c>
      <c r="F955" s="13" t="s">
        <v>153</v>
      </c>
      <c r="G955" s="13" t="s">
        <v>154</v>
      </c>
      <c r="H955" s="13" t="s">
        <v>2837</v>
      </c>
      <c r="I955" s="17" t="s">
        <v>107</v>
      </c>
      <c r="J955" s="13" t="s">
        <v>143</v>
      </c>
      <c r="K955" s="13"/>
      <c r="L955" s="13" t="s">
        <v>167</v>
      </c>
      <c r="M955" s="13" t="s">
        <v>193</v>
      </c>
      <c r="N955" s="13" t="s">
        <v>80</v>
      </c>
      <c r="O955" s="13">
        <v>0.0</v>
      </c>
      <c r="P955" s="18" t="s">
        <v>147</v>
      </c>
      <c r="Q955" s="19">
        <v>1.0</v>
      </c>
      <c r="R955" s="20">
        <v>0.0454545454545454</v>
      </c>
      <c r="S955" s="21">
        <v>23.0</v>
      </c>
      <c r="T955" s="21">
        <v>23.0</v>
      </c>
      <c r="U955" s="22">
        <v>927330.0</v>
      </c>
      <c r="V955" s="21">
        <v>9694.813636363626</v>
      </c>
      <c r="W955" s="13">
        <v>2358.0</v>
      </c>
      <c r="X955" s="13">
        <v>1.0</v>
      </c>
      <c r="Y955" s="13">
        <v>10.0</v>
      </c>
      <c r="Z955" s="13">
        <v>10.0</v>
      </c>
      <c r="AA955" s="13">
        <v>1.0</v>
      </c>
      <c r="AB955" s="13">
        <v>1.0</v>
      </c>
      <c r="AC955" s="21">
        <v>0.0</v>
      </c>
      <c r="AD955" s="21">
        <v>0.0</v>
      </c>
      <c r="AE955" s="13">
        <v>0.0</v>
      </c>
      <c r="AF955" s="13">
        <v>0.0</v>
      </c>
      <c r="AG955" s="13">
        <v>0.0</v>
      </c>
      <c r="AH955" s="13" t="b">
        <v>0</v>
      </c>
      <c r="AI955" s="13">
        <v>63.0</v>
      </c>
      <c r="AJ955" s="13" t="s">
        <v>169</v>
      </c>
      <c r="AK955" s="23" t="s">
        <v>2838</v>
      </c>
      <c r="AL955" s="13" t="s">
        <v>528</v>
      </c>
      <c r="AM955" s="18" t="s">
        <v>151</v>
      </c>
    </row>
    <row r="956" ht="14.25" customHeight="1">
      <c r="A956" s="13" t="s">
        <v>2839</v>
      </c>
      <c r="B956" s="14">
        <v>42296.0</v>
      </c>
      <c r="C956" s="15">
        <v>2015.0</v>
      </c>
      <c r="D956" s="15" t="s">
        <v>2027</v>
      </c>
      <c r="E956" s="16">
        <v>10.0</v>
      </c>
      <c r="F956" s="13" t="s">
        <v>153</v>
      </c>
      <c r="G956" s="13" t="s">
        <v>154</v>
      </c>
      <c r="H956" s="13" t="s">
        <v>2840</v>
      </c>
      <c r="I956" s="17" t="s">
        <v>107</v>
      </c>
      <c r="J956" s="13" t="s">
        <v>143</v>
      </c>
      <c r="K956" s="13" t="s">
        <v>2153</v>
      </c>
      <c r="L956" s="13" t="s">
        <v>144</v>
      </c>
      <c r="M956" s="13" t="s">
        <v>193</v>
      </c>
      <c r="N956" s="13" t="s">
        <v>80</v>
      </c>
      <c r="O956" s="13">
        <v>0.0</v>
      </c>
      <c r="P956" s="18" t="s">
        <v>147</v>
      </c>
      <c r="Q956" s="19">
        <v>1.0</v>
      </c>
      <c r="R956" s="20">
        <v>0.05</v>
      </c>
      <c r="S956" s="21">
        <v>23.0</v>
      </c>
      <c r="T956" s="21">
        <v>23.0</v>
      </c>
      <c r="U956" s="22">
        <v>232816.0</v>
      </c>
      <c r="V956" s="21">
        <v>2677.3840000000005</v>
      </c>
      <c r="W956" s="13">
        <v>592.0</v>
      </c>
      <c r="X956" s="13">
        <v>1.0</v>
      </c>
      <c r="Y956" s="13">
        <v>10.0</v>
      </c>
      <c r="Z956" s="13">
        <v>10.0</v>
      </c>
      <c r="AA956" s="13">
        <v>1.0</v>
      </c>
      <c r="AB956" s="13">
        <v>1.0</v>
      </c>
      <c r="AC956" s="21">
        <v>0.0</v>
      </c>
      <c r="AD956" s="21">
        <v>0.0</v>
      </c>
      <c r="AE956" s="13">
        <v>0.0</v>
      </c>
      <c r="AF956" s="13">
        <v>0.0</v>
      </c>
      <c r="AG956" s="13">
        <v>0.0</v>
      </c>
      <c r="AH956" s="13" t="b">
        <v>0</v>
      </c>
      <c r="AI956" s="13">
        <v>76.0</v>
      </c>
      <c r="AJ956" s="13" t="s">
        <v>169</v>
      </c>
      <c r="AK956" s="23" t="s">
        <v>2841</v>
      </c>
      <c r="AL956" s="13" t="s">
        <v>528</v>
      </c>
      <c r="AM956" s="18" t="s">
        <v>151</v>
      </c>
    </row>
    <row r="957" ht="14.25" customHeight="1">
      <c r="A957" s="13" t="s">
        <v>2842</v>
      </c>
      <c r="B957" s="14">
        <v>42296.0</v>
      </c>
      <c r="C957" s="15">
        <v>2015.0</v>
      </c>
      <c r="D957" s="15" t="s">
        <v>2027</v>
      </c>
      <c r="E957" s="16">
        <v>10.0</v>
      </c>
      <c r="F957" s="13" t="s">
        <v>153</v>
      </c>
      <c r="G957" s="13" t="s">
        <v>154</v>
      </c>
      <c r="H957" s="13" t="s">
        <v>2843</v>
      </c>
      <c r="I957" s="17" t="s">
        <v>107</v>
      </c>
      <c r="J957" s="13" t="s">
        <v>143</v>
      </c>
      <c r="K957" s="13" t="s">
        <v>2116</v>
      </c>
      <c r="L957" s="13" t="s">
        <v>144</v>
      </c>
      <c r="M957" s="13" t="s">
        <v>193</v>
      </c>
      <c r="N957" s="13" t="s">
        <v>80</v>
      </c>
      <c r="O957" s="13">
        <v>0.0</v>
      </c>
      <c r="P957" s="18" t="s">
        <v>147</v>
      </c>
      <c r="Q957" s="19">
        <v>1.0</v>
      </c>
      <c r="R957" s="20">
        <v>0.217391304347826</v>
      </c>
      <c r="S957" s="21">
        <v>27.0</v>
      </c>
      <c r="T957" s="21">
        <v>27.0</v>
      </c>
      <c r="U957" s="22">
        <v>2334448.0</v>
      </c>
      <c r="V957" s="21">
        <v>137021.94782608692</v>
      </c>
      <c r="W957" s="13">
        <v>5936.0</v>
      </c>
      <c r="X957" s="13">
        <v>1.0</v>
      </c>
      <c r="Y957" s="13">
        <v>10.0</v>
      </c>
      <c r="Z957" s="13">
        <v>10.0</v>
      </c>
      <c r="AA957" s="13">
        <v>5.0</v>
      </c>
      <c r="AB957" s="13">
        <v>1.0</v>
      </c>
      <c r="AC957" s="21">
        <v>0.0</v>
      </c>
      <c r="AD957" s="21">
        <v>0.0</v>
      </c>
      <c r="AE957" s="13">
        <v>0.0</v>
      </c>
      <c r="AF957" s="13">
        <v>0.0</v>
      </c>
      <c r="AG957" s="13">
        <v>0.0</v>
      </c>
      <c r="AH957" s="13" t="b">
        <v>0</v>
      </c>
      <c r="AI957" s="13">
        <v>128.0</v>
      </c>
      <c r="AJ957" s="13" t="s">
        <v>390</v>
      </c>
      <c r="AK957" s="23" t="s">
        <v>2844</v>
      </c>
      <c r="AL957" s="13" t="s">
        <v>528</v>
      </c>
      <c r="AM957" s="18" t="s">
        <v>151</v>
      </c>
    </row>
    <row r="958" ht="14.25" customHeight="1">
      <c r="A958" s="13" t="s">
        <v>2836</v>
      </c>
      <c r="B958" s="14">
        <v>42296.0</v>
      </c>
      <c r="C958" s="15">
        <v>2015.0</v>
      </c>
      <c r="D958" s="15" t="s">
        <v>2027</v>
      </c>
      <c r="E958" s="16">
        <v>10.0</v>
      </c>
      <c r="F958" s="13" t="s">
        <v>140</v>
      </c>
      <c r="G958" s="13" t="s">
        <v>141</v>
      </c>
      <c r="H958" s="13" t="s">
        <v>2837</v>
      </c>
      <c r="I958" s="17" t="s">
        <v>107</v>
      </c>
      <c r="J958" s="13" t="s">
        <v>143</v>
      </c>
      <c r="K958" s="13"/>
      <c r="L958" s="13" t="s">
        <v>167</v>
      </c>
      <c r="M958" s="13" t="s">
        <v>193</v>
      </c>
      <c r="N958" s="13" t="s">
        <v>80</v>
      </c>
      <c r="O958" s="13">
        <v>0.0</v>
      </c>
      <c r="P958" s="18" t="s">
        <v>147</v>
      </c>
      <c r="Q958" s="19">
        <v>1.0</v>
      </c>
      <c r="R958" s="20">
        <v>0.054054054054054</v>
      </c>
      <c r="S958" s="21">
        <v>24.0</v>
      </c>
      <c r="T958" s="21">
        <v>24.0</v>
      </c>
      <c r="U958" s="22">
        <v>927330.0</v>
      </c>
      <c r="V958" s="21">
        <v>12030.227027027015</v>
      </c>
      <c r="W958" s="13">
        <v>2358.0</v>
      </c>
      <c r="X958" s="13">
        <v>1.0</v>
      </c>
      <c r="Y958" s="13">
        <v>10.0</v>
      </c>
      <c r="Z958" s="13">
        <v>10.0</v>
      </c>
      <c r="AA958" s="13">
        <v>2.0</v>
      </c>
      <c r="AB958" s="13">
        <v>1.0</v>
      </c>
      <c r="AC958" s="21">
        <v>0.0</v>
      </c>
      <c r="AD958" s="21">
        <v>0.0</v>
      </c>
      <c r="AE958" s="13">
        <v>0.0</v>
      </c>
      <c r="AF958" s="13">
        <v>0.0</v>
      </c>
      <c r="AG958" s="13">
        <v>0.0</v>
      </c>
      <c r="AH958" s="13" t="b">
        <v>0</v>
      </c>
      <c r="AI958" s="13">
        <v>63.0</v>
      </c>
      <c r="AJ958" s="13" t="s">
        <v>169</v>
      </c>
      <c r="AK958" s="23" t="s">
        <v>2838</v>
      </c>
      <c r="AL958" s="13" t="s">
        <v>528</v>
      </c>
      <c r="AM958" s="18" t="s">
        <v>151</v>
      </c>
    </row>
    <row r="959" ht="14.25" customHeight="1">
      <c r="A959" s="13" t="s">
        <v>2845</v>
      </c>
      <c r="B959" s="14">
        <v>42296.0</v>
      </c>
      <c r="C959" s="15">
        <v>2015.0</v>
      </c>
      <c r="D959" s="15" t="s">
        <v>2027</v>
      </c>
      <c r="E959" s="16">
        <v>10.0</v>
      </c>
      <c r="F959" s="13" t="s">
        <v>140</v>
      </c>
      <c r="G959" s="13" t="s">
        <v>141</v>
      </c>
      <c r="H959" s="13" t="s">
        <v>2846</v>
      </c>
      <c r="I959" s="17" t="s">
        <v>107</v>
      </c>
      <c r="J959" s="13" t="s">
        <v>379</v>
      </c>
      <c r="K959" s="13" t="s">
        <v>379</v>
      </c>
      <c r="L959" s="13" t="s">
        <v>174</v>
      </c>
      <c r="M959" s="13" t="s">
        <v>145</v>
      </c>
      <c r="N959" s="13" t="s">
        <v>788</v>
      </c>
      <c r="O959" s="13">
        <v>0.0</v>
      </c>
      <c r="P959" s="18" t="s">
        <v>147</v>
      </c>
      <c r="Q959" s="19">
        <v>3.0</v>
      </c>
      <c r="R959" s="20">
        <v>1.0</v>
      </c>
      <c r="S959" s="21">
        <v>89.0</v>
      </c>
      <c r="T959" s="21">
        <v>267.0</v>
      </c>
      <c r="U959" s="22">
        <v>16800.0</v>
      </c>
      <c r="V959" s="21">
        <v>44856.0</v>
      </c>
      <c r="W959" s="13">
        <v>0.0</v>
      </c>
      <c r="X959" s="13">
        <v>10.0</v>
      </c>
      <c r="Y959" s="13">
        <v>10.0</v>
      </c>
      <c r="Z959" s="13">
        <v>10.0</v>
      </c>
      <c r="AA959" s="13">
        <v>9.0</v>
      </c>
      <c r="AB959" s="13">
        <v>10.0</v>
      </c>
      <c r="AC959" s="21">
        <v>10.0</v>
      </c>
      <c r="AD959" s="21">
        <v>30.0</v>
      </c>
      <c r="AE959" s="13">
        <v>0.0</v>
      </c>
      <c r="AF959" s="13">
        <v>4.0</v>
      </c>
      <c r="AG959" s="13">
        <v>0.0</v>
      </c>
      <c r="AH959" s="13" t="b">
        <v>1</v>
      </c>
      <c r="AI959" s="13">
        <v>1.0</v>
      </c>
      <c r="AJ959" s="13" t="s">
        <v>169</v>
      </c>
      <c r="AK959" s="23" t="s">
        <v>2847</v>
      </c>
      <c r="AL959" s="13" t="s">
        <v>528</v>
      </c>
      <c r="AM959" s="18" t="s">
        <v>151</v>
      </c>
    </row>
    <row r="960" ht="14.25" customHeight="1">
      <c r="A960" s="13" t="s">
        <v>2848</v>
      </c>
      <c r="B960" s="14">
        <v>42296.0</v>
      </c>
      <c r="C960" s="15">
        <v>2015.0</v>
      </c>
      <c r="D960" s="15" t="s">
        <v>2027</v>
      </c>
      <c r="E960" s="16">
        <v>10.0</v>
      </c>
      <c r="F960" s="13" t="s">
        <v>140</v>
      </c>
      <c r="G960" s="13" t="s">
        <v>141</v>
      </c>
      <c r="H960" s="13" t="s">
        <v>2849</v>
      </c>
      <c r="I960" s="17" t="s">
        <v>107</v>
      </c>
      <c r="J960" s="13" t="s">
        <v>143</v>
      </c>
      <c r="K960" s="13" t="s">
        <v>2116</v>
      </c>
      <c r="L960" s="13" t="s">
        <v>167</v>
      </c>
      <c r="M960" s="13" t="s">
        <v>193</v>
      </c>
      <c r="N960" s="13" t="s">
        <v>80</v>
      </c>
      <c r="O960" s="13">
        <v>0.0</v>
      </c>
      <c r="P960" s="18" t="s">
        <v>147</v>
      </c>
      <c r="Q960" s="19">
        <v>1.0</v>
      </c>
      <c r="R960" s="20">
        <v>0.2</v>
      </c>
      <c r="S960" s="21">
        <v>34.0</v>
      </c>
      <c r="T960" s="21">
        <v>34.0</v>
      </c>
      <c r="U960" s="22">
        <v>225842.53</v>
      </c>
      <c r="V960" s="21">
        <v>15357.292040000002</v>
      </c>
      <c r="W960" s="13">
        <v>587.0</v>
      </c>
      <c r="X960" s="13">
        <v>1.0</v>
      </c>
      <c r="Y960" s="13">
        <v>10.0</v>
      </c>
      <c r="Z960" s="13">
        <v>10.0</v>
      </c>
      <c r="AA960" s="13">
        <v>2.0</v>
      </c>
      <c r="AB960" s="13">
        <v>1.0</v>
      </c>
      <c r="AC960" s="21">
        <v>0.0</v>
      </c>
      <c r="AD960" s="21">
        <v>10.0</v>
      </c>
      <c r="AE960" s="13">
        <v>0.0</v>
      </c>
      <c r="AF960" s="13">
        <v>1.0</v>
      </c>
      <c r="AG960" s="13">
        <v>0.0</v>
      </c>
      <c r="AH960" s="13" t="b">
        <v>0</v>
      </c>
      <c r="AI960" s="13">
        <v>52.0</v>
      </c>
      <c r="AJ960" s="13" t="s">
        <v>194</v>
      </c>
      <c r="AK960" s="23" t="s">
        <v>2850</v>
      </c>
      <c r="AL960" s="13" t="s">
        <v>528</v>
      </c>
      <c r="AM960" s="18" t="s">
        <v>151</v>
      </c>
    </row>
    <row r="961" ht="14.25" customHeight="1">
      <c r="A961" s="13" t="s">
        <v>2851</v>
      </c>
      <c r="B961" s="14">
        <v>42296.0</v>
      </c>
      <c r="C961" s="15">
        <v>2015.0</v>
      </c>
      <c r="D961" s="15" t="s">
        <v>2027</v>
      </c>
      <c r="E961" s="16">
        <v>10.0</v>
      </c>
      <c r="F961" s="13" t="s">
        <v>140</v>
      </c>
      <c r="G961" s="13" t="s">
        <v>141</v>
      </c>
      <c r="H961" s="13" t="s">
        <v>2852</v>
      </c>
      <c r="I961" s="17" t="s">
        <v>107</v>
      </c>
      <c r="J961" s="13" t="s">
        <v>143</v>
      </c>
      <c r="K961" s="13"/>
      <c r="L961" s="13" t="s">
        <v>144</v>
      </c>
      <c r="M961" s="13" t="s">
        <v>145</v>
      </c>
      <c r="N961" s="13" t="s">
        <v>146</v>
      </c>
      <c r="O961" s="13">
        <v>0.0</v>
      </c>
      <c r="P961" s="18" t="s">
        <v>147</v>
      </c>
      <c r="Q961" s="19">
        <v>1.0</v>
      </c>
      <c r="R961" s="20">
        <v>0.666666666666666</v>
      </c>
      <c r="S961" s="21">
        <v>32.0</v>
      </c>
      <c r="T961" s="21">
        <v>32.0</v>
      </c>
      <c r="U961" s="22">
        <v>4900.0</v>
      </c>
      <c r="V961" s="21">
        <v>1045.3333333333323</v>
      </c>
      <c r="W961" s="13">
        <v>0.0</v>
      </c>
      <c r="X961" s="13">
        <v>10.0</v>
      </c>
      <c r="Y961" s="13">
        <v>9.0</v>
      </c>
      <c r="Z961" s="13">
        <v>10.0</v>
      </c>
      <c r="AA961" s="13">
        <v>2.0</v>
      </c>
      <c r="AB961" s="13">
        <v>1.0</v>
      </c>
      <c r="AC961" s="21">
        <v>0.0</v>
      </c>
      <c r="AD961" s="21">
        <v>0.0</v>
      </c>
      <c r="AE961" s="13">
        <v>0.0</v>
      </c>
      <c r="AF961" s="13">
        <v>0.0</v>
      </c>
      <c r="AG961" s="13">
        <v>0.0</v>
      </c>
      <c r="AH961" s="13" t="b">
        <v>0</v>
      </c>
      <c r="AI961" s="13">
        <v>1.0</v>
      </c>
      <c r="AJ961" s="13" t="s">
        <v>148</v>
      </c>
      <c r="AK961" s="23" t="s">
        <v>2853</v>
      </c>
      <c r="AL961" s="13" t="s">
        <v>528</v>
      </c>
      <c r="AM961" s="18" t="s">
        <v>151</v>
      </c>
    </row>
    <row r="962" ht="14.25" customHeight="1">
      <c r="A962" s="13" t="s">
        <v>2833</v>
      </c>
      <c r="B962" s="14">
        <v>42296.0</v>
      </c>
      <c r="C962" s="15">
        <v>2015.0</v>
      </c>
      <c r="D962" s="15" t="s">
        <v>2027</v>
      </c>
      <c r="E962" s="16">
        <v>10.0</v>
      </c>
      <c r="F962" s="13" t="s">
        <v>188</v>
      </c>
      <c r="G962" s="13" t="s">
        <v>189</v>
      </c>
      <c r="H962" s="13" t="s">
        <v>2834</v>
      </c>
      <c r="I962" s="17" t="s">
        <v>107</v>
      </c>
      <c r="J962" s="13" t="s">
        <v>143</v>
      </c>
      <c r="K962" s="13" t="s">
        <v>2116</v>
      </c>
      <c r="L962" s="13" t="s">
        <v>144</v>
      </c>
      <c r="M962" s="13" t="s">
        <v>193</v>
      </c>
      <c r="N962" s="13" t="s">
        <v>80</v>
      </c>
      <c r="O962" s="13">
        <v>0.0</v>
      </c>
      <c r="P962" s="18" t="s">
        <v>147</v>
      </c>
      <c r="Q962" s="19">
        <v>1.0</v>
      </c>
      <c r="R962" s="20">
        <v>0.105263157894736</v>
      </c>
      <c r="S962" s="21">
        <v>24.0</v>
      </c>
      <c r="T962" s="21">
        <v>24.0</v>
      </c>
      <c r="U962" s="22">
        <v>1858592.0</v>
      </c>
      <c r="V962" s="21">
        <v>46953.90315789436</v>
      </c>
      <c r="W962" s="13">
        <v>4726.0</v>
      </c>
      <c r="X962" s="13">
        <v>1.0</v>
      </c>
      <c r="Y962" s="13">
        <v>10.0</v>
      </c>
      <c r="Z962" s="13">
        <v>10.0</v>
      </c>
      <c r="AA962" s="13">
        <v>2.0</v>
      </c>
      <c r="AB962" s="13">
        <v>1.0</v>
      </c>
      <c r="AC962" s="21">
        <v>0.0</v>
      </c>
      <c r="AD962" s="21">
        <v>0.0</v>
      </c>
      <c r="AE962" s="13">
        <v>0.0</v>
      </c>
      <c r="AF962" s="13">
        <v>0.0</v>
      </c>
      <c r="AG962" s="13">
        <v>0.0</v>
      </c>
      <c r="AH962" s="13" t="b">
        <v>0</v>
      </c>
      <c r="AI962" s="13">
        <v>138.0</v>
      </c>
      <c r="AJ962" s="13" t="s">
        <v>169</v>
      </c>
      <c r="AK962" s="23" t="s">
        <v>2835</v>
      </c>
      <c r="AL962" s="13" t="s">
        <v>528</v>
      </c>
      <c r="AM962" s="18" t="s">
        <v>151</v>
      </c>
    </row>
    <row r="963" ht="14.25" customHeight="1">
      <c r="A963" s="13" t="s">
        <v>2842</v>
      </c>
      <c r="B963" s="14">
        <v>42296.0</v>
      </c>
      <c r="C963" s="15">
        <v>2015.0</v>
      </c>
      <c r="D963" s="15" t="s">
        <v>2027</v>
      </c>
      <c r="E963" s="16">
        <v>10.0</v>
      </c>
      <c r="F963" s="13" t="s">
        <v>188</v>
      </c>
      <c r="G963" s="13" t="s">
        <v>189</v>
      </c>
      <c r="H963" s="13" t="s">
        <v>2843</v>
      </c>
      <c r="I963" s="17" t="s">
        <v>107</v>
      </c>
      <c r="J963" s="13" t="s">
        <v>143</v>
      </c>
      <c r="K963" s="13" t="s">
        <v>2116</v>
      </c>
      <c r="L963" s="13" t="s">
        <v>144</v>
      </c>
      <c r="M963" s="13" t="s">
        <v>193</v>
      </c>
      <c r="N963" s="13" t="s">
        <v>80</v>
      </c>
      <c r="O963" s="13">
        <v>0.0</v>
      </c>
      <c r="P963" s="18" t="s">
        <v>147</v>
      </c>
      <c r="Q963" s="19">
        <v>1.0</v>
      </c>
      <c r="R963" s="20">
        <v>0.0869565217391304</v>
      </c>
      <c r="S963" s="21">
        <v>24.0</v>
      </c>
      <c r="T963" s="21">
        <v>24.0</v>
      </c>
      <c r="U963" s="22">
        <v>2334448.0</v>
      </c>
      <c r="V963" s="21">
        <v>48718.91478260867</v>
      </c>
      <c r="W963" s="13">
        <v>5936.0</v>
      </c>
      <c r="X963" s="13">
        <v>1.0</v>
      </c>
      <c r="Y963" s="13">
        <v>10.0</v>
      </c>
      <c r="Z963" s="13">
        <v>10.0</v>
      </c>
      <c r="AA963" s="13">
        <v>2.0</v>
      </c>
      <c r="AB963" s="13">
        <v>1.0</v>
      </c>
      <c r="AC963" s="21">
        <v>0.0</v>
      </c>
      <c r="AD963" s="21">
        <v>0.0</v>
      </c>
      <c r="AE963" s="13">
        <v>0.0</v>
      </c>
      <c r="AF963" s="13">
        <v>0.0</v>
      </c>
      <c r="AG963" s="13">
        <v>0.0</v>
      </c>
      <c r="AH963" s="13" t="b">
        <v>0</v>
      </c>
      <c r="AI963" s="13">
        <v>128.0</v>
      </c>
      <c r="AJ963" s="13" t="s">
        <v>390</v>
      </c>
      <c r="AK963" s="23" t="s">
        <v>2844</v>
      </c>
      <c r="AL963" s="13" t="s">
        <v>528</v>
      </c>
      <c r="AM963" s="18" t="s">
        <v>151</v>
      </c>
    </row>
    <row r="964" ht="14.25" customHeight="1">
      <c r="A964" s="13" t="s">
        <v>2854</v>
      </c>
      <c r="B964" s="14">
        <v>42296.0</v>
      </c>
      <c r="C964" s="15">
        <v>2015.0</v>
      </c>
      <c r="D964" s="15" t="s">
        <v>2027</v>
      </c>
      <c r="E964" s="16">
        <v>10.0</v>
      </c>
      <c r="F964" s="13" t="s">
        <v>185</v>
      </c>
      <c r="G964" s="13" t="s">
        <v>186</v>
      </c>
      <c r="H964" s="13" t="s">
        <v>2855</v>
      </c>
      <c r="I964" s="17" t="s">
        <v>107</v>
      </c>
      <c r="J964" s="13" t="s">
        <v>206</v>
      </c>
      <c r="K964" s="13" t="s">
        <v>2856</v>
      </c>
      <c r="L964" s="13" t="s">
        <v>192</v>
      </c>
      <c r="M964" s="13" t="s">
        <v>193</v>
      </c>
      <c r="N964" s="13" t="s">
        <v>80</v>
      </c>
      <c r="O964" s="13">
        <v>0.0</v>
      </c>
      <c r="P964" s="18" t="s">
        <v>147</v>
      </c>
      <c r="Q964" s="19">
        <v>1.0</v>
      </c>
      <c r="R964" s="20">
        <v>0.25</v>
      </c>
      <c r="S964" s="21">
        <v>28.0</v>
      </c>
      <c r="T964" s="21">
        <v>28.0</v>
      </c>
      <c r="U964" s="22">
        <v>223149.35</v>
      </c>
      <c r="V964" s="21">
        <v>15620.454500000002</v>
      </c>
      <c r="W964" s="13">
        <v>580.0</v>
      </c>
      <c r="X964" s="13">
        <v>1.0</v>
      </c>
      <c r="Y964" s="13">
        <v>10.0</v>
      </c>
      <c r="Z964" s="13">
        <v>6.0</v>
      </c>
      <c r="AA964" s="13">
        <v>1.0</v>
      </c>
      <c r="AB964" s="13">
        <v>10.0</v>
      </c>
      <c r="AC964" s="21">
        <v>0.0</v>
      </c>
      <c r="AD964" s="21">
        <v>0.0</v>
      </c>
      <c r="AE964" s="13">
        <v>0.0</v>
      </c>
      <c r="AF964" s="13">
        <v>0.0</v>
      </c>
      <c r="AG964" s="13">
        <v>0.0</v>
      </c>
      <c r="AH964" s="13" t="b">
        <v>0</v>
      </c>
      <c r="AI964" s="13">
        <v>16.0</v>
      </c>
      <c r="AJ964" s="13" t="s">
        <v>353</v>
      </c>
      <c r="AK964" s="23" t="s">
        <v>2857</v>
      </c>
      <c r="AL964" s="13" t="s">
        <v>528</v>
      </c>
      <c r="AM964" s="18" t="s">
        <v>151</v>
      </c>
    </row>
    <row r="965" ht="14.25" customHeight="1">
      <c r="A965" s="13" t="s">
        <v>2858</v>
      </c>
      <c r="B965" s="14">
        <v>42296.0</v>
      </c>
      <c r="C965" s="15">
        <v>2015.0</v>
      </c>
      <c r="D965" s="15" t="s">
        <v>2027</v>
      </c>
      <c r="E965" s="16">
        <v>10.0</v>
      </c>
      <c r="F965" s="13" t="s">
        <v>185</v>
      </c>
      <c r="G965" s="13" t="s">
        <v>186</v>
      </c>
      <c r="H965" s="13" t="s">
        <v>2859</v>
      </c>
      <c r="I965" s="17" t="s">
        <v>107</v>
      </c>
      <c r="J965" s="13" t="s">
        <v>198</v>
      </c>
      <c r="K965" s="13" t="s">
        <v>2098</v>
      </c>
      <c r="L965" s="13" t="s">
        <v>144</v>
      </c>
      <c r="M965" s="13" t="s">
        <v>193</v>
      </c>
      <c r="N965" s="13" t="s">
        <v>80</v>
      </c>
      <c r="O965" s="13">
        <v>0.0</v>
      </c>
      <c r="P965" s="18" t="s">
        <v>147</v>
      </c>
      <c r="Q965" s="19">
        <v>3.0</v>
      </c>
      <c r="R965" s="20">
        <v>0.2</v>
      </c>
      <c r="S965" s="21">
        <v>51.0</v>
      </c>
      <c r="T965" s="21">
        <v>153.0</v>
      </c>
      <c r="U965" s="22">
        <v>232816.0</v>
      </c>
      <c r="V965" s="21">
        <v>71241.69600000001</v>
      </c>
      <c r="W965" s="13">
        <v>592.0</v>
      </c>
      <c r="X965" s="13">
        <v>1.0</v>
      </c>
      <c r="Y965" s="13">
        <v>8.0</v>
      </c>
      <c r="Z965" s="13">
        <v>10.0</v>
      </c>
      <c r="AA965" s="13">
        <v>1.0</v>
      </c>
      <c r="AB965" s="13">
        <v>1.0</v>
      </c>
      <c r="AC965" s="21">
        <v>0.0</v>
      </c>
      <c r="AD965" s="21">
        <v>30.0</v>
      </c>
      <c r="AE965" s="13">
        <v>0.0</v>
      </c>
      <c r="AF965" s="13">
        <v>3.0</v>
      </c>
      <c r="AG965" s="13">
        <v>0.0</v>
      </c>
      <c r="AH965" s="13" t="b">
        <v>0</v>
      </c>
      <c r="AI965" s="13">
        <v>74.0</v>
      </c>
      <c r="AJ965" s="13" t="s">
        <v>942</v>
      </c>
      <c r="AK965" s="23" t="s">
        <v>2860</v>
      </c>
      <c r="AL965" s="13" t="s">
        <v>528</v>
      </c>
      <c r="AM965" s="18" t="s">
        <v>151</v>
      </c>
    </row>
    <row r="966" ht="14.25" customHeight="1">
      <c r="A966" s="13" t="s">
        <v>2861</v>
      </c>
      <c r="B966" s="14">
        <v>42296.0</v>
      </c>
      <c r="C966" s="15">
        <v>2015.0</v>
      </c>
      <c r="D966" s="15" t="s">
        <v>2027</v>
      </c>
      <c r="E966" s="16">
        <v>10.0</v>
      </c>
      <c r="F966" s="13" t="s">
        <v>140</v>
      </c>
      <c r="G966" s="13" t="s">
        <v>141</v>
      </c>
      <c r="H966" s="13" t="s">
        <v>1222</v>
      </c>
      <c r="I966" s="17" t="s">
        <v>107</v>
      </c>
      <c r="J966" s="13" t="s">
        <v>143</v>
      </c>
      <c r="K966" s="13" t="s">
        <v>2862</v>
      </c>
      <c r="L966" s="13" t="s">
        <v>167</v>
      </c>
      <c r="M966" s="13" t="s">
        <v>193</v>
      </c>
      <c r="N966" s="13" t="s">
        <v>80</v>
      </c>
      <c r="O966" s="13" t="s">
        <v>1224</v>
      </c>
      <c r="P966" s="18" t="s">
        <v>147</v>
      </c>
      <c r="Q966" s="19">
        <v>1.0</v>
      </c>
      <c r="R966" s="20">
        <v>0.08333333333333333</v>
      </c>
      <c r="S966" s="21">
        <v>28.0</v>
      </c>
      <c r="T966" s="21">
        <v>28.0</v>
      </c>
      <c r="U966" s="22">
        <v>457766.0</v>
      </c>
      <c r="V966" s="21">
        <v>10681.206666666667</v>
      </c>
      <c r="W966" s="13">
        <v>1164.0</v>
      </c>
      <c r="X966" s="13">
        <v>1.0</v>
      </c>
      <c r="Y966" s="13">
        <v>10.0</v>
      </c>
      <c r="Z966" s="13">
        <v>6.0</v>
      </c>
      <c r="AA966" s="13">
        <v>1.0</v>
      </c>
      <c r="AB966" s="13">
        <v>10.0</v>
      </c>
      <c r="AC966" s="21">
        <v>0.0</v>
      </c>
      <c r="AD966" s="21">
        <v>0.0</v>
      </c>
      <c r="AE966" s="13">
        <v>0.0</v>
      </c>
      <c r="AF966" s="13">
        <v>0.0</v>
      </c>
      <c r="AG966" s="13">
        <v>0.0</v>
      </c>
      <c r="AH966" s="13" t="b">
        <v>0</v>
      </c>
      <c r="AI966" s="13">
        <v>172.0</v>
      </c>
      <c r="AJ966" s="13" t="s">
        <v>169</v>
      </c>
      <c r="AK966" s="23" t="s">
        <v>2863</v>
      </c>
      <c r="AL966" s="13" t="s">
        <v>528</v>
      </c>
      <c r="AM966" s="18" t="s">
        <v>151</v>
      </c>
    </row>
    <row r="967" ht="14.25" customHeight="1">
      <c r="A967" s="13" t="s">
        <v>2864</v>
      </c>
      <c r="B967" s="14">
        <v>42296.0</v>
      </c>
      <c r="C967" s="15">
        <v>2015.0</v>
      </c>
      <c r="D967" s="15" t="s">
        <v>2027</v>
      </c>
      <c r="E967" s="16">
        <v>10.0</v>
      </c>
      <c r="F967" s="13" t="s">
        <v>140</v>
      </c>
      <c r="G967" s="13" t="s">
        <v>141</v>
      </c>
      <c r="H967" s="13" t="s">
        <v>2865</v>
      </c>
      <c r="I967" s="17" t="s">
        <v>107</v>
      </c>
      <c r="J967" s="13" t="s">
        <v>173</v>
      </c>
      <c r="K967" s="13" t="s">
        <v>2866</v>
      </c>
      <c r="L967" s="13" t="s">
        <v>174</v>
      </c>
      <c r="M967" s="13" t="s">
        <v>168</v>
      </c>
      <c r="N967" s="13" t="s">
        <v>67</v>
      </c>
      <c r="O967" s="13" t="s">
        <v>2867</v>
      </c>
      <c r="P967" s="18" t="s">
        <v>147</v>
      </c>
      <c r="Q967" s="19">
        <v>3.0</v>
      </c>
      <c r="R967" s="20">
        <v>0.0833333333333333</v>
      </c>
      <c r="S967" s="21">
        <v>27.0</v>
      </c>
      <c r="T967" s="21">
        <v>81.0</v>
      </c>
      <c r="U967" s="22">
        <v>97720.0</v>
      </c>
      <c r="V967" s="21">
        <v>6596.099999999998</v>
      </c>
      <c r="W967" s="13">
        <v>698.0</v>
      </c>
      <c r="X967" s="13">
        <v>9.0</v>
      </c>
      <c r="Y967" s="13">
        <v>10.0</v>
      </c>
      <c r="Z967" s="13">
        <v>6.0</v>
      </c>
      <c r="AA967" s="13">
        <v>1.0</v>
      </c>
      <c r="AB967" s="13">
        <v>1.0</v>
      </c>
      <c r="AC967" s="21">
        <v>0.0</v>
      </c>
      <c r="AD967" s="21">
        <v>0.0</v>
      </c>
      <c r="AE967" s="13">
        <v>0.0</v>
      </c>
      <c r="AF967" s="13">
        <v>0.0</v>
      </c>
      <c r="AG967" s="13">
        <v>0.0</v>
      </c>
      <c r="AH967" s="13" t="b">
        <v>0</v>
      </c>
      <c r="AI967" s="13">
        <v>2.0</v>
      </c>
      <c r="AJ967" s="13" t="s">
        <v>163</v>
      </c>
      <c r="AK967" s="23" t="s">
        <v>2868</v>
      </c>
      <c r="AL967" s="13" t="s">
        <v>528</v>
      </c>
      <c r="AM967" s="18" t="s">
        <v>151</v>
      </c>
    </row>
    <row r="968" ht="14.25" customHeight="1">
      <c r="A968" s="13" t="s">
        <v>2869</v>
      </c>
      <c r="B968" s="14">
        <v>42296.0</v>
      </c>
      <c r="C968" s="15">
        <v>2015.0</v>
      </c>
      <c r="D968" s="15" t="s">
        <v>2027</v>
      </c>
      <c r="E968" s="16">
        <v>10.0</v>
      </c>
      <c r="F968" s="13" t="s">
        <v>153</v>
      </c>
      <c r="G968" s="13" t="s">
        <v>154</v>
      </c>
      <c r="H968" s="13" t="s">
        <v>2870</v>
      </c>
      <c r="I968" s="17" t="s">
        <v>107</v>
      </c>
      <c r="J968" s="13" t="s">
        <v>143</v>
      </c>
      <c r="K968" s="13" t="s">
        <v>2343</v>
      </c>
      <c r="L968" s="13" t="s">
        <v>144</v>
      </c>
      <c r="M968" s="13" t="s">
        <v>193</v>
      </c>
      <c r="N968" s="13" t="s">
        <v>11</v>
      </c>
      <c r="O968" s="13" t="s">
        <v>2871</v>
      </c>
      <c r="P968" s="18" t="s">
        <v>147</v>
      </c>
      <c r="Q968" s="19">
        <v>1.0</v>
      </c>
      <c r="R968" s="20">
        <v>1.0</v>
      </c>
      <c r="S968" s="21">
        <v>21.0</v>
      </c>
      <c r="T968" s="21">
        <v>21.0</v>
      </c>
      <c r="U968" s="22">
        <v>153724.0</v>
      </c>
      <c r="V968" s="21">
        <v>32282.039999999997</v>
      </c>
      <c r="W968" s="13">
        <v>579.0</v>
      </c>
      <c r="X968" s="13">
        <v>1.0</v>
      </c>
      <c r="Y968" s="13">
        <v>8.0</v>
      </c>
      <c r="Z968" s="13">
        <v>10.0</v>
      </c>
      <c r="AA968" s="13">
        <v>1.0</v>
      </c>
      <c r="AB968" s="13">
        <v>1.0</v>
      </c>
      <c r="AC968" s="21">
        <v>0.0</v>
      </c>
      <c r="AD968" s="21">
        <v>0.0</v>
      </c>
      <c r="AE968" s="13">
        <v>0.0</v>
      </c>
      <c r="AF968" s="13">
        <v>0.0</v>
      </c>
      <c r="AG968" s="13">
        <v>0.0</v>
      </c>
      <c r="AH968" s="13" t="b">
        <v>0</v>
      </c>
      <c r="AI968" s="13">
        <v>20.0</v>
      </c>
      <c r="AJ968" s="13" t="s">
        <v>437</v>
      </c>
      <c r="AK968" s="23" t="s">
        <v>2872</v>
      </c>
      <c r="AL968" s="13" t="s">
        <v>528</v>
      </c>
      <c r="AM968" s="18" t="s">
        <v>151</v>
      </c>
    </row>
    <row r="969" ht="14.25" customHeight="1">
      <c r="A969" s="13" t="s">
        <v>2873</v>
      </c>
      <c r="B969" s="14">
        <v>42296.0</v>
      </c>
      <c r="C969" s="15">
        <v>2015.0</v>
      </c>
      <c r="D969" s="15" t="s">
        <v>2027</v>
      </c>
      <c r="E969" s="16">
        <v>10.0</v>
      </c>
      <c r="F969" s="13" t="s">
        <v>153</v>
      </c>
      <c r="G969" s="13" t="s">
        <v>154</v>
      </c>
      <c r="H969" s="13" t="s">
        <v>2874</v>
      </c>
      <c r="I969" s="17" t="s">
        <v>107</v>
      </c>
      <c r="J969" s="13" t="s">
        <v>143</v>
      </c>
      <c r="K969" s="13" t="s">
        <v>2106</v>
      </c>
      <c r="L969" s="13" t="s">
        <v>144</v>
      </c>
      <c r="M969" s="13" t="s">
        <v>193</v>
      </c>
      <c r="N969" s="13" t="s">
        <v>80</v>
      </c>
      <c r="O969" s="13" t="s">
        <v>2875</v>
      </c>
      <c r="P969" s="18" t="s">
        <v>147</v>
      </c>
      <c r="Q969" s="19">
        <v>1.0</v>
      </c>
      <c r="R969" s="20">
        <v>0.0588235294117647</v>
      </c>
      <c r="S969" s="21">
        <v>32.0</v>
      </c>
      <c r="T969" s="21">
        <v>32.0</v>
      </c>
      <c r="U969" s="22">
        <v>1910504.0</v>
      </c>
      <c r="V969" s="21">
        <v>35962.428235294115</v>
      </c>
      <c r="W969" s="13">
        <v>4858.0</v>
      </c>
      <c r="X969" s="13">
        <v>10.0</v>
      </c>
      <c r="Y969" s="13">
        <v>10.0</v>
      </c>
      <c r="Z969" s="13">
        <v>10.0</v>
      </c>
      <c r="AA969" s="13">
        <v>1.0</v>
      </c>
      <c r="AB969" s="13">
        <v>1.0</v>
      </c>
      <c r="AC969" s="21">
        <v>0.0</v>
      </c>
      <c r="AD969" s="21">
        <v>0.0</v>
      </c>
      <c r="AE969" s="13">
        <v>0.0</v>
      </c>
      <c r="AF969" s="13">
        <v>0.0</v>
      </c>
      <c r="AG969" s="13">
        <v>0.0</v>
      </c>
      <c r="AH969" s="13" t="b">
        <v>0</v>
      </c>
      <c r="AI969" s="13">
        <v>1.0</v>
      </c>
      <c r="AJ969" s="13" t="s">
        <v>169</v>
      </c>
      <c r="AK969" s="23" t="s">
        <v>2876</v>
      </c>
      <c r="AL969" s="13" t="s">
        <v>528</v>
      </c>
      <c r="AM969" s="18" t="s">
        <v>151</v>
      </c>
    </row>
    <row r="970" ht="14.25" customHeight="1">
      <c r="A970" s="13" t="s">
        <v>2877</v>
      </c>
      <c r="B970" s="14">
        <v>42296.0</v>
      </c>
      <c r="C970" s="15">
        <v>2015.0</v>
      </c>
      <c r="D970" s="15" t="s">
        <v>2027</v>
      </c>
      <c r="E970" s="16">
        <v>10.0</v>
      </c>
      <c r="F970" s="13" t="s">
        <v>203</v>
      </c>
      <c r="G970" s="13" t="s">
        <v>204</v>
      </c>
      <c r="H970" s="13" t="s">
        <v>2878</v>
      </c>
      <c r="I970" s="17" t="s">
        <v>107</v>
      </c>
      <c r="J970" s="13" t="s">
        <v>206</v>
      </c>
      <c r="K970" s="13" t="s">
        <v>2802</v>
      </c>
      <c r="L970" s="13" t="s">
        <v>192</v>
      </c>
      <c r="M970" s="13" t="s">
        <v>145</v>
      </c>
      <c r="N970" s="13" t="s">
        <v>2879</v>
      </c>
      <c r="O970" s="13" t="s">
        <v>2880</v>
      </c>
      <c r="P970" s="18" t="s">
        <v>147</v>
      </c>
      <c r="Q970" s="19">
        <v>1.0</v>
      </c>
      <c r="R970" s="20">
        <v>0.125</v>
      </c>
      <c r="S970" s="21">
        <v>26.0</v>
      </c>
      <c r="T970" s="21">
        <v>26.0</v>
      </c>
      <c r="U970" s="22">
        <v>11200.0</v>
      </c>
      <c r="V970" s="21">
        <v>364.0</v>
      </c>
      <c r="W970" s="13">
        <v>0.0</v>
      </c>
      <c r="X970" s="13">
        <v>6.0</v>
      </c>
      <c r="Y970" s="13">
        <v>8.0</v>
      </c>
      <c r="Z970" s="13">
        <v>10.0</v>
      </c>
      <c r="AA970" s="13">
        <v>1.0</v>
      </c>
      <c r="AB970" s="13">
        <v>1.0</v>
      </c>
      <c r="AC970" s="21">
        <v>0.0</v>
      </c>
      <c r="AD970" s="21">
        <v>0.0</v>
      </c>
      <c r="AE970" s="13">
        <v>0.0</v>
      </c>
      <c r="AF970" s="13">
        <v>0.0</v>
      </c>
      <c r="AG970" s="13">
        <v>0.0</v>
      </c>
      <c r="AH970" s="13" t="b">
        <v>0</v>
      </c>
      <c r="AI970" s="13">
        <v>5.0</v>
      </c>
      <c r="AJ970" s="13" t="s">
        <v>942</v>
      </c>
      <c r="AK970" s="23" t="s">
        <v>2881</v>
      </c>
      <c r="AL970" s="13" t="s">
        <v>528</v>
      </c>
      <c r="AM970" s="18" t="s">
        <v>151</v>
      </c>
    </row>
    <row r="971" ht="14.25" customHeight="1">
      <c r="A971" s="13" t="s">
        <v>2882</v>
      </c>
      <c r="B971" s="14">
        <v>42296.0</v>
      </c>
      <c r="C971" s="15">
        <v>2015.0</v>
      </c>
      <c r="D971" s="15" t="s">
        <v>2027</v>
      </c>
      <c r="E971" s="16">
        <v>10.0</v>
      </c>
      <c r="F971" s="13" t="s">
        <v>203</v>
      </c>
      <c r="G971" s="13" t="s">
        <v>204</v>
      </c>
      <c r="H971" s="13" t="s">
        <v>2883</v>
      </c>
      <c r="I971" s="17" t="s">
        <v>107</v>
      </c>
      <c r="J971" s="13" t="s">
        <v>143</v>
      </c>
      <c r="K971" s="13" t="s">
        <v>2398</v>
      </c>
      <c r="L971" s="13" t="s">
        <v>144</v>
      </c>
      <c r="M971" s="13" t="s">
        <v>193</v>
      </c>
      <c r="N971" s="13" t="s">
        <v>11</v>
      </c>
      <c r="O971" s="13" t="s">
        <v>2884</v>
      </c>
      <c r="P971" s="18" t="s">
        <v>147</v>
      </c>
      <c r="Q971" s="19">
        <v>1.0</v>
      </c>
      <c r="R971" s="20">
        <v>0.111111111111111</v>
      </c>
      <c r="S971" s="21">
        <v>23.0</v>
      </c>
      <c r="T971" s="21">
        <v>23.0</v>
      </c>
      <c r="U971" s="22">
        <v>1223896.1</v>
      </c>
      <c r="V971" s="21">
        <v>31277.344777777747</v>
      </c>
      <c r="W971" s="13">
        <v>4712.0</v>
      </c>
      <c r="X971" s="13">
        <v>1.0</v>
      </c>
      <c r="Y971" s="13">
        <v>10.0</v>
      </c>
      <c r="Z971" s="13">
        <v>10.0</v>
      </c>
      <c r="AA971" s="13">
        <v>1.0</v>
      </c>
      <c r="AB971" s="13">
        <v>1.0</v>
      </c>
      <c r="AC971" s="21">
        <v>0.0</v>
      </c>
      <c r="AD971" s="21">
        <v>0.0</v>
      </c>
      <c r="AE971" s="13">
        <v>0.0</v>
      </c>
      <c r="AF971" s="13">
        <v>0.0</v>
      </c>
      <c r="AG971" s="13">
        <v>0.0</v>
      </c>
      <c r="AH971" s="13" t="b">
        <v>0</v>
      </c>
      <c r="AI971" s="13"/>
      <c r="AJ971" s="13" t="s">
        <v>194</v>
      </c>
      <c r="AK971" s="23" t="s">
        <v>2885</v>
      </c>
      <c r="AL971" s="13" t="s">
        <v>528</v>
      </c>
      <c r="AM971" s="18" t="s">
        <v>151</v>
      </c>
    </row>
    <row r="972" ht="14.25" customHeight="1">
      <c r="A972" s="13" t="s">
        <v>2886</v>
      </c>
      <c r="B972" s="14">
        <v>42296.0</v>
      </c>
      <c r="C972" s="15">
        <v>2015.0</v>
      </c>
      <c r="D972" s="15" t="s">
        <v>2027</v>
      </c>
      <c r="E972" s="16">
        <v>10.0</v>
      </c>
      <c r="F972" s="13" t="s">
        <v>140</v>
      </c>
      <c r="G972" s="13" t="s">
        <v>141</v>
      </c>
      <c r="H972" s="13" t="s">
        <v>2887</v>
      </c>
      <c r="I972" s="17" t="s">
        <v>107</v>
      </c>
      <c r="J972" s="13" t="s">
        <v>143</v>
      </c>
      <c r="K972" s="13"/>
      <c r="L972" s="13" t="s">
        <v>167</v>
      </c>
      <c r="M972" s="13" t="s">
        <v>193</v>
      </c>
      <c r="N972" s="13" t="s">
        <v>80</v>
      </c>
      <c r="O972" s="13" t="s">
        <v>2888</v>
      </c>
      <c r="P972" s="18" t="s">
        <v>147</v>
      </c>
      <c r="Q972" s="19">
        <v>1.0</v>
      </c>
      <c r="R972" s="20">
        <v>0.25</v>
      </c>
      <c r="S972" s="21">
        <v>21.0</v>
      </c>
      <c r="T972" s="21">
        <v>21.0</v>
      </c>
      <c r="U972" s="22">
        <v>60564.0</v>
      </c>
      <c r="V972" s="21">
        <v>3179.6099999999997</v>
      </c>
      <c r="W972" s="13">
        <v>154.0</v>
      </c>
      <c r="X972" s="13">
        <v>1.0</v>
      </c>
      <c r="Y972" s="13">
        <v>8.0</v>
      </c>
      <c r="Z972" s="13">
        <v>10.0</v>
      </c>
      <c r="AA972" s="13">
        <v>1.0</v>
      </c>
      <c r="AB972" s="13">
        <v>1.0</v>
      </c>
      <c r="AC972" s="21">
        <v>0.0</v>
      </c>
      <c r="AD972" s="21">
        <v>0.0</v>
      </c>
      <c r="AE972" s="13">
        <v>0.0</v>
      </c>
      <c r="AF972" s="13">
        <v>0.0</v>
      </c>
      <c r="AG972" s="13">
        <v>0.0</v>
      </c>
      <c r="AH972" s="13" t="b">
        <v>0</v>
      </c>
      <c r="AI972" s="13">
        <v>160.0</v>
      </c>
      <c r="AJ972" s="13" t="s">
        <v>942</v>
      </c>
      <c r="AK972" s="23" t="s">
        <v>2889</v>
      </c>
      <c r="AL972" s="13" t="s">
        <v>528</v>
      </c>
      <c r="AM972" s="18" t="s">
        <v>151</v>
      </c>
    </row>
    <row r="973" ht="14.25" customHeight="1">
      <c r="A973" s="13" t="s">
        <v>2890</v>
      </c>
      <c r="B973" s="14">
        <v>42296.0</v>
      </c>
      <c r="C973" s="15">
        <v>2015.0</v>
      </c>
      <c r="D973" s="15" t="s">
        <v>2027</v>
      </c>
      <c r="E973" s="16">
        <v>10.0</v>
      </c>
      <c r="F973" s="13" t="s">
        <v>140</v>
      </c>
      <c r="G973" s="13" t="s">
        <v>141</v>
      </c>
      <c r="H973" s="13" t="s">
        <v>2891</v>
      </c>
      <c r="I973" s="17" t="s">
        <v>107</v>
      </c>
      <c r="J973" s="13" t="s">
        <v>143</v>
      </c>
      <c r="K973" s="13" t="s">
        <v>756</v>
      </c>
      <c r="L973" s="13" t="s">
        <v>167</v>
      </c>
      <c r="M973" s="13" t="s">
        <v>193</v>
      </c>
      <c r="N973" s="13" t="s">
        <v>80</v>
      </c>
      <c r="O973" s="13" t="s">
        <v>2892</v>
      </c>
      <c r="P973" s="18" t="s">
        <v>147</v>
      </c>
      <c r="Q973" s="19">
        <v>1.0</v>
      </c>
      <c r="R973" s="20">
        <v>0.428571428571428</v>
      </c>
      <c r="S973" s="21">
        <v>25.0</v>
      </c>
      <c r="T973" s="21">
        <v>25.0</v>
      </c>
      <c r="U973" s="22">
        <v>448607.14</v>
      </c>
      <c r="V973" s="21">
        <v>48065.05071428565</v>
      </c>
      <c r="W973" s="13">
        <v>1166.0</v>
      </c>
      <c r="X973" s="13">
        <v>1.0</v>
      </c>
      <c r="Y973" s="13">
        <v>10.0</v>
      </c>
      <c r="Z973" s="13">
        <v>10.0</v>
      </c>
      <c r="AA973" s="13">
        <v>3.0</v>
      </c>
      <c r="AB973" s="13">
        <v>1.0</v>
      </c>
      <c r="AC973" s="21">
        <v>0.0</v>
      </c>
      <c r="AD973" s="21">
        <v>0.0</v>
      </c>
      <c r="AE973" s="13">
        <v>0.0</v>
      </c>
      <c r="AF973" s="13">
        <v>0.0</v>
      </c>
      <c r="AG973" s="13">
        <v>0.0</v>
      </c>
      <c r="AH973" s="13" t="b">
        <v>0</v>
      </c>
      <c r="AI973" s="13">
        <v>170.0</v>
      </c>
      <c r="AJ973" s="13" t="s">
        <v>169</v>
      </c>
      <c r="AK973" s="23" t="s">
        <v>2893</v>
      </c>
      <c r="AL973" s="13" t="s">
        <v>528</v>
      </c>
      <c r="AM973" s="18" t="s">
        <v>151</v>
      </c>
    </row>
    <row r="974" ht="14.25" customHeight="1">
      <c r="A974" s="13" t="s">
        <v>2894</v>
      </c>
      <c r="B974" s="14">
        <v>42296.0</v>
      </c>
      <c r="C974" s="15">
        <v>2015.0</v>
      </c>
      <c r="D974" s="15" t="s">
        <v>2027</v>
      </c>
      <c r="E974" s="16">
        <v>10.0</v>
      </c>
      <c r="F974" s="13" t="s">
        <v>153</v>
      </c>
      <c r="G974" s="13" t="s">
        <v>154</v>
      </c>
      <c r="H974" s="13" t="s">
        <v>2895</v>
      </c>
      <c r="I974" s="17" t="s">
        <v>107</v>
      </c>
      <c r="J974" s="13" t="s">
        <v>143</v>
      </c>
      <c r="K974" s="13"/>
      <c r="L974" s="13" t="s">
        <v>167</v>
      </c>
      <c r="M974" s="13" t="s">
        <v>193</v>
      </c>
      <c r="N974" s="13" t="s">
        <v>11</v>
      </c>
      <c r="O974" s="13" t="s">
        <v>1762</v>
      </c>
      <c r="P974" s="18" t="s">
        <v>147</v>
      </c>
      <c r="Q974" s="19">
        <v>1.0</v>
      </c>
      <c r="R974" s="20">
        <v>0.2</v>
      </c>
      <c r="S974" s="21">
        <v>24.0</v>
      </c>
      <c r="T974" s="21">
        <v>24.0</v>
      </c>
      <c r="U974" s="22">
        <v>151168.83</v>
      </c>
      <c r="V974" s="21">
        <v>7256.10384</v>
      </c>
      <c r="W974" s="13">
        <v>582.0</v>
      </c>
      <c r="X974" s="13">
        <v>1.0</v>
      </c>
      <c r="Y974" s="13">
        <v>10.0</v>
      </c>
      <c r="Z974" s="13">
        <v>10.0</v>
      </c>
      <c r="AA974" s="13">
        <v>2.0</v>
      </c>
      <c r="AB974" s="13">
        <v>1.0</v>
      </c>
      <c r="AC974" s="21">
        <v>0.0</v>
      </c>
      <c r="AD974" s="21">
        <v>0.0</v>
      </c>
      <c r="AE974" s="13">
        <v>0.0</v>
      </c>
      <c r="AF974" s="13">
        <v>0.0</v>
      </c>
      <c r="AG974" s="13">
        <v>0.0</v>
      </c>
      <c r="AH974" s="13" t="b">
        <v>0</v>
      </c>
      <c r="AI974" s="13">
        <v>10.0</v>
      </c>
      <c r="AJ974" s="13" t="s">
        <v>169</v>
      </c>
      <c r="AK974" s="23" t="s">
        <v>2896</v>
      </c>
      <c r="AL974" s="13" t="s">
        <v>528</v>
      </c>
      <c r="AM974" s="18" t="s">
        <v>151</v>
      </c>
    </row>
    <row r="975" ht="14.25" customHeight="1">
      <c r="A975" s="13" t="s">
        <v>2897</v>
      </c>
      <c r="B975" s="14">
        <v>42296.0</v>
      </c>
      <c r="C975" s="15">
        <v>2015.0</v>
      </c>
      <c r="D975" s="15" t="s">
        <v>2027</v>
      </c>
      <c r="E975" s="16">
        <v>10.0</v>
      </c>
      <c r="F975" s="13" t="s">
        <v>153</v>
      </c>
      <c r="G975" s="13" t="s">
        <v>154</v>
      </c>
      <c r="H975" s="13" t="s">
        <v>2898</v>
      </c>
      <c r="I975" s="17" t="s">
        <v>107</v>
      </c>
      <c r="J975" s="13" t="s">
        <v>143</v>
      </c>
      <c r="K975" s="13" t="s">
        <v>2116</v>
      </c>
      <c r="L975" s="13" t="s">
        <v>144</v>
      </c>
      <c r="M975" s="13" t="s">
        <v>193</v>
      </c>
      <c r="N975" s="13" t="s">
        <v>11</v>
      </c>
      <c r="O975" s="13" t="s">
        <v>1762</v>
      </c>
      <c r="P975" s="18" t="s">
        <v>147</v>
      </c>
      <c r="Q975" s="19">
        <v>1.0</v>
      </c>
      <c r="R975" s="20">
        <v>0.7058823529411765</v>
      </c>
      <c r="S975" s="21">
        <v>52.0</v>
      </c>
      <c r="T975" s="21">
        <v>52.0</v>
      </c>
      <c r="U975" s="22">
        <v>311164.0</v>
      </c>
      <c r="V975" s="21">
        <v>114215.49176470589</v>
      </c>
      <c r="W975" s="13">
        <v>1172.0</v>
      </c>
      <c r="X975" s="13">
        <v>1.0</v>
      </c>
      <c r="Y975" s="13">
        <v>10.0</v>
      </c>
      <c r="Z975" s="13">
        <v>10.0</v>
      </c>
      <c r="AA975" s="13">
        <v>10.0</v>
      </c>
      <c r="AB975" s="13">
        <v>1.0</v>
      </c>
      <c r="AC975" s="21">
        <v>0.0</v>
      </c>
      <c r="AD975" s="21">
        <v>20.0</v>
      </c>
      <c r="AE975" s="13">
        <v>0.0</v>
      </c>
      <c r="AF975" s="13">
        <v>2.0</v>
      </c>
      <c r="AG975" s="13">
        <v>0.0</v>
      </c>
      <c r="AH975" s="13" t="b">
        <v>0</v>
      </c>
      <c r="AI975" s="13">
        <v>78.0</v>
      </c>
      <c r="AJ975" s="13" t="s">
        <v>169</v>
      </c>
      <c r="AK975" s="23" t="s">
        <v>2899</v>
      </c>
      <c r="AL975" s="13" t="s">
        <v>528</v>
      </c>
      <c r="AM975" s="18" t="s">
        <v>151</v>
      </c>
    </row>
    <row r="976" ht="14.25" customHeight="1">
      <c r="A976" s="13" t="s">
        <v>2900</v>
      </c>
      <c r="B976" s="14">
        <v>42296.0</v>
      </c>
      <c r="C976" s="15">
        <v>2015.0</v>
      </c>
      <c r="D976" s="15" t="s">
        <v>2027</v>
      </c>
      <c r="E976" s="16">
        <v>10.0</v>
      </c>
      <c r="F976" s="13" t="s">
        <v>153</v>
      </c>
      <c r="G976" s="13" t="s">
        <v>154</v>
      </c>
      <c r="H976" s="13" t="s">
        <v>2901</v>
      </c>
      <c r="I976" s="17" t="s">
        <v>107</v>
      </c>
      <c r="J976" s="13" t="s">
        <v>143</v>
      </c>
      <c r="K976" s="13" t="s">
        <v>2116</v>
      </c>
      <c r="L976" s="13" t="s">
        <v>144</v>
      </c>
      <c r="M976" s="13" t="s">
        <v>193</v>
      </c>
      <c r="N976" s="13" t="s">
        <v>11</v>
      </c>
      <c r="O976" s="13" t="s">
        <v>1762</v>
      </c>
      <c r="P976" s="18" t="s">
        <v>147</v>
      </c>
      <c r="Q976" s="19">
        <v>1.0</v>
      </c>
      <c r="R976" s="20">
        <v>0.235294117647058</v>
      </c>
      <c r="S976" s="21">
        <v>30.0</v>
      </c>
      <c r="T976" s="21">
        <v>30.0</v>
      </c>
      <c r="U976" s="22">
        <v>1238816.0</v>
      </c>
      <c r="V976" s="21">
        <v>87445.83529411734</v>
      </c>
      <c r="W976" s="13">
        <v>4666.0</v>
      </c>
      <c r="X976" s="13">
        <v>1.0</v>
      </c>
      <c r="Y976" s="13">
        <v>10.0</v>
      </c>
      <c r="Z976" s="13">
        <v>10.0</v>
      </c>
      <c r="AA976" s="13">
        <v>8.0</v>
      </c>
      <c r="AB976" s="13">
        <v>1.0</v>
      </c>
      <c r="AC976" s="21">
        <v>0.0</v>
      </c>
      <c r="AD976" s="21">
        <v>0.0</v>
      </c>
      <c r="AE976" s="13">
        <v>0.0</v>
      </c>
      <c r="AF976" s="13">
        <v>0.0</v>
      </c>
      <c r="AG976" s="13">
        <v>0.0</v>
      </c>
      <c r="AH976" s="13" t="b">
        <v>0</v>
      </c>
      <c r="AI976" s="13">
        <v>38.0</v>
      </c>
      <c r="AJ976" s="13" t="s">
        <v>169</v>
      </c>
      <c r="AK976" s="23" t="s">
        <v>2902</v>
      </c>
      <c r="AL976" s="13" t="s">
        <v>528</v>
      </c>
      <c r="AM976" s="18" t="s">
        <v>151</v>
      </c>
    </row>
    <row r="977" ht="14.25" customHeight="1">
      <c r="A977" s="13" t="s">
        <v>2903</v>
      </c>
      <c r="B977" s="14">
        <v>42296.0</v>
      </c>
      <c r="C977" s="15">
        <v>2015.0</v>
      </c>
      <c r="D977" s="15" t="s">
        <v>2027</v>
      </c>
      <c r="E977" s="16">
        <v>10.0</v>
      </c>
      <c r="F977" s="13" t="s">
        <v>153</v>
      </c>
      <c r="G977" s="13" t="s">
        <v>154</v>
      </c>
      <c r="H977" s="13" t="s">
        <v>2904</v>
      </c>
      <c r="I977" s="17" t="s">
        <v>107</v>
      </c>
      <c r="J977" s="13" t="s">
        <v>143</v>
      </c>
      <c r="K977" s="13"/>
      <c r="L977" s="13" t="s">
        <v>167</v>
      </c>
      <c r="M977" s="13" t="s">
        <v>193</v>
      </c>
      <c r="N977" s="13" t="s">
        <v>11</v>
      </c>
      <c r="O977" s="13" t="s">
        <v>1762</v>
      </c>
      <c r="P977" s="18" t="s">
        <v>147</v>
      </c>
      <c r="Q977" s="19">
        <v>1.0</v>
      </c>
      <c r="R977" s="20">
        <v>0.2</v>
      </c>
      <c r="S977" s="21">
        <v>24.0</v>
      </c>
      <c r="T977" s="21">
        <v>24.0</v>
      </c>
      <c r="U977" s="22">
        <v>152207.79</v>
      </c>
      <c r="V977" s="21">
        <v>7305.973920000001</v>
      </c>
      <c r="W977" s="13">
        <v>586.0</v>
      </c>
      <c r="X977" s="13">
        <v>1.0</v>
      </c>
      <c r="Y977" s="13">
        <v>10.0</v>
      </c>
      <c r="Z977" s="13">
        <v>10.0</v>
      </c>
      <c r="AA977" s="13">
        <v>2.0</v>
      </c>
      <c r="AB977" s="13">
        <v>1.0</v>
      </c>
      <c r="AC977" s="21">
        <v>0.0</v>
      </c>
      <c r="AD977" s="21">
        <v>0.0</v>
      </c>
      <c r="AE977" s="13">
        <v>0.0</v>
      </c>
      <c r="AF977" s="13">
        <v>0.0</v>
      </c>
      <c r="AG977" s="13">
        <v>0.0</v>
      </c>
      <c r="AH977" s="13" t="b">
        <v>0</v>
      </c>
      <c r="AI977" s="13">
        <v>15.0</v>
      </c>
      <c r="AJ977" s="13" t="s">
        <v>390</v>
      </c>
      <c r="AK977" s="23" t="s">
        <v>2905</v>
      </c>
      <c r="AL977" s="13" t="s">
        <v>528</v>
      </c>
      <c r="AM977" s="18" t="s">
        <v>151</v>
      </c>
    </row>
    <row r="978" ht="14.25" customHeight="1">
      <c r="A978" s="13" t="s">
        <v>2906</v>
      </c>
      <c r="B978" s="14">
        <v>42296.0</v>
      </c>
      <c r="C978" s="15">
        <v>2015.0</v>
      </c>
      <c r="D978" s="15" t="s">
        <v>2027</v>
      </c>
      <c r="E978" s="16">
        <v>10.0</v>
      </c>
      <c r="F978" s="13" t="s">
        <v>153</v>
      </c>
      <c r="G978" s="13" t="s">
        <v>154</v>
      </c>
      <c r="H978" s="13" t="s">
        <v>2907</v>
      </c>
      <c r="I978" s="17" t="s">
        <v>107</v>
      </c>
      <c r="J978" s="13" t="s">
        <v>143</v>
      </c>
      <c r="K978" s="13"/>
      <c r="L978" s="13" t="s">
        <v>167</v>
      </c>
      <c r="M978" s="13" t="s">
        <v>193</v>
      </c>
      <c r="N978" s="13" t="s">
        <v>11</v>
      </c>
      <c r="O978" s="13" t="s">
        <v>1762</v>
      </c>
      <c r="P978" s="18" t="s">
        <v>147</v>
      </c>
      <c r="Q978" s="19">
        <v>1.0</v>
      </c>
      <c r="R978" s="20">
        <v>0.1</v>
      </c>
      <c r="S978" s="21">
        <v>23.0</v>
      </c>
      <c r="T978" s="21">
        <v>23.0</v>
      </c>
      <c r="U978" s="22">
        <v>152207.79</v>
      </c>
      <c r="V978" s="21">
        <v>3500.7791700000007</v>
      </c>
      <c r="W978" s="13">
        <v>586.0</v>
      </c>
      <c r="X978" s="13">
        <v>1.0</v>
      </c>
      <c r="Y978" s="13">
        <v>10.0</v>
      </c>
      <c r="Z978" s="13">
        <v>10.0</v>
      </c>
      <c r="AA978" s="13">
        <v>1.0</v>
      </c>
      <c r="AB978" s="13">
        <v>1.0</v>
      </c>
      <c r="AC978" s="21">
        <v>0.0</v>
      </c>
      <c r="AD978" s="21">
        <v>0.0</v>
      </c>
      <c r="AE978" s="13">
        <v>0.0</v>
      </c>
      <c r="AF978" s="13">
        <v>0.0</v>
      </c>
      <c r="AG978" s="13">
        <v>0.0</v>
      </c>
      <c r="AH978" s="13" t="b">
        <v>0</v>
      </c>
      <c r="AI978" s="13">
        <v>12.0</v>
      </c>
      <c r="AJ978" s="13" t="s">
        <v>194</v>
      </c>
      <c r="AK978" s="23" t="s">
        <v>2908</v>
      </c>
      <c r="AL978" s="13" t="s">
        <v>528</v>
      </c>
      <c r="AM978" s="18" t="s">
        <v>151</v>
      </c>
    </row>
    <row r="979" ht="14.25" customHeight="1">
      <c r="A979" s="13" t="s">
        <v>2909</v>
      </c>
      <c r="B979" s="14">
        <v>42296.0</v>
      </c>
      <c r="C979" s="15">
        <v>2015.0</v>
      </c>
      <c r="D979" s="15" t="s">
        <v>2027</v>
      </c>
      <c r="E979" s="16">
        <v>10.0</v>
      </c>
      <c r="F979" s="13" t="s">
        <v>153</v>
      </c>
      <c r="G979" s="13" t="s">
        <v>154</v>
      </c>
      <c r="H979" s="13" t="s">
        <v>2910</v>
      </c>
      <c r="I979" s="17" t="s">
        <v>107</v>
      </c>
      <c r="J979" s="13" t="s">
        <v>143</v>
      </c>
      <c r="K979" s="13"/>
      <c r="L979" s="13" t="s">
        <v>167</v>
      </c>
      <c r="M979" s="13" t="s">
        <v>193</v>
      </c>
      <c r="N979" s="13" t="s">
        <v>11</v>
      </c>
      <c r="O979" s="13" t="s">
        <v>1762</v>
      </c>
      <c r="P979" s="18" t="s">
        <v>147</v>
      </c>
      <c r="Q979" s="19">
        <v>1.0</v>
      </c>
      <c r="R979" s="20">
        <v>0.1</v>
      </c>
      <c r="S979" s="21">
        <v>23.0</v>
      </c>
      <c r="T979" s="21">
        <v>23.0</v>
      </c>
      <c r="U979" s="22">
        <v>151948.05</v>
      </c>
      <c r="V979" s="21">
        <v>3494.80515</v>
      </c>
      <c r="W979" s="13">
        <v>585.0</v>
      </c>
      <c r="X979" s="13">
        <v>1.0</v>
      </c>
      <c r="Y979" s="13">
        <v>10.0</v>
      </c>
      <c r="Z979" s="13">
        <v>10.0</v>
      </c>
      <c r="AA979" s="13">
        <v>1.0</v>
      </c>
      <c r="AB979" s="13">
        <v>1.0</v>
      </c>
      <c r="AC979" s="21">
        <v>0.0</v>
      </c>
      <c r="AD979" s="21">
        <v>0.0</v>
      </c>
      <c r="AE979" s="13">
        <v>0.0</v>
      </c>
      <c r="AF979" s="13">
        <v>0.0</v>
      </c>
      <c r="AG979" s="13">
        <v>0.0</v>
      </c>
      <c r="AH979" s="13" t="b">
        <v>0</v>
      </c>
      <c r="AI979" s="13">
        <v>11.0</v>
      </c>
      <c r="AJ979" s="13" t="s">
        <v>390</v>
      </c>
      <c r="AK979" s="23" t="s">
        <v>2911</v>
      </c>
      <c r="AL979" s="13" t="s">
        <v>528</v>
      </c>
      <c r="AM979" s="18" t="s">
        <v>151</v>
      </c>
    </row>
    <row r="980" ht="14.25" customHeight="1">
      <c r="A980" s="13" t="s">
        <v>2894</v>
      </c>
      <c r="B980" s="14">
        <v>42296.0</v>
      </c>
      <c r="C980" s="15">
        <v>2015.0</v>
      </c>
      <c r="D980" s="15" t="s">
        <v>2027</v>
      </c>
      <c r="E980" s="16">
        <v>10.0</v>
      </c>
      <c r="F980" s="13" t="s">
        <v>140</v>
      </c>
      <c r="G980" s="13" t="s">
        <v>141</v>
      </c>
      <c r="H980" s="13" t="s">
        <v>2895</v>
      </c>
      <c r="I980" s="17" t="s">
        <v>107</v>
      </c>
      <c r="J980" s="13" t="s">
        <v>143</v>
      </c>
      <c r="K980" s="13"/>
      <c r="L980" s="13" t="s">
        <v>167</v>
      </c>
      <c r="M980" s="13" t="s">
        <v>193</v>
      </c>
      <c r="N980" s="13" t="s">
        <v>11</v>
      </c>
      <c r="O980" s="13" t="s">
        <v>1762</v>
      </c>
      <c r="P980" s="18" t="s">
        <v>147</v>
      </c>
      <c r="Q980" s="19">
        <v>1.0</v>
      </c>
      <c r="R980" s="20">
        <v>0.1</v>
      </c>
      <c r="S980" s="21">
        <v>32.0</v>
      </c>
      <c r="T980" s="21">
        <v>32.0</v>
      </c>
      <c r="U980" s="22">
        <v>151168.83</v>
      </c>
      <c r="V980" s="21">
        <v>4837.40256</v>
      </c>
      <c r="W980" s="13">
        <v>582.0</v>
      </c>
      <c r="X980" s="13">
        <v>1.0</v>
      </c>
      <c r="Y980" s="13">
        <v>10.0</v>
      </c>
      <c r="Z980" s="13">
        <v>10.0</v>
      </c>
      <c r="AA980" s="13">
        <v>1.0</v>
      </c>
      <c r="AB980" s="13">
        <v>10.0</v>
      </c>
      <c r="AC980" s="21">
        <v>0.0</v>
      </c>
      <c r="AD980" s="21">
        <v>0.0</v>
      </c>
      <c r="AE980" s="13">
        <v>0.0</v>
      </c>
      <c r="AF980" s="13">
        <v>0.0</v>
      </c>
      <c r="AG980" s="13">
        <v>0.0</v>
      </c>
      <c r="AH980" s="13" t="b">
        <v>0</v>
      </c>
      <c r="AI980" s="13">
        <v>10.0</v>
      </c>
      <c r="AJ980" s="13" t="s">
        <v>169</v>
      </c>
      <c r="AK980" s="23" t="s">
        <v>2896</v>
      </c>
      <c r="AL980" s="13" t="s">
        <v>528</v>
      </c>
      <c r="AM980" s="18" t="s">
        <v>151</v>
      </c>
    </row>
    <row r="981" ht="14.25" customHeight="1">
      <c r="A981" s="13" t="s">
        <v>2903</v>
      </c>
      <c r="B981" s="14">
        <v>42296.0</v>
      </c>
      <c r="C981" s="15">
        <v>2015.0</v>
      </c>
      <c r="D981" s="15" t="s">
        <v>2027</v>
      </c>
      <c r="E981" s="16">
        <v>10.0</v>
      </c>
      <c r="F981" s="13" t="s">
        <v>140</v>
      </c>
      <c r="G981" s="13" t="s">
        <v>141</v>
      </c>
      <c r="H981" s="13" t="s">
        <v>2904</v>
      </c>
      <c r="I981" s="17" t="s">
        <v>107</v>
      </c>
      <c r="J981" s="13" t="s">
        <v>143</v>
      </c>
      <c r="K981" s="13"/>
      <c r="L981" s="13" t="s">
        <v>167</v>
      </c>
      <c r="M981" s="13" t="s">
        <v>193</v>
      </c>
      <c r="N981" s="13" t="s">
        <v>11</v>
      </c>
      <c r="O981" s="13" t="s">
        <v>1762</v>
      </c>
      <c r="P981" s="18" t="s">
        <v>147</v>
      </c>
      <c r="Q981" s="19">
        <v>1.0</v>
      </c>
      <c r="R981" s="20">
        <v>0.1</v>
      </c>
      <c r="S981" s="21">
        <v>23.0</v>
      </c>
      <c r="T981" s="21">
        <v>23.0</v>
      </c>
      <c r="U981" s="22">
        <v>152207.79</v>
      </c>
      <c r="V981" s="21">
        <v>3500.7791700000007</v>
      </c>
      <c r="W981" s="13">
        <v>586.0</v>
      </c>
      <c r="X981" s="13">
        <v>1.0</v>
      </c>
      <c r="Y981" s="13">
        <v>10.0</v>
      </c>
      <c r="Z981" s="13">
        <v>10.0</v>
      </c>
      <c r="AA981" s="13">
        <v>1.0</v>
      </c>
      <c r="AB981" s="13">
        <v>1.0</v>
      </c>
      <c r="AC981" s="21">
        <v>0.0</v>
      </c>
      <c r="AD981" s="21">
        <v>0.0</v>
      </c>
      <c r="AE981" s="13">
        <v>0.0</v>
      </c>
      <c r="AF981" s="13">
        <v>0.0</v>
      </c>
      <c r="AG981" s="13">
        <v>0.0</v>
      </c>
      <c r="AH981" s="13" t="b">
        <v>0</v>
      </c>
      <c r="AI981" s="13">
        <v>15.0</v>
      </c>
      <c r="AJ981" s="13" t="s">
        <v>390</v>
      </c>
      <c r="AK981" s="23" t="s">
        <v>2905</v>
      </c>
      <c r="AL981" s="13" t="s">
        <v>528</v>
      </c>
      <c r="AM981" s="18" t="s">
        <v>151</v>
      </c>
    </row>
    <row r="982" ht="14.25" customHeight="1">
      <c r="A982" s="13" t="s">
        <v>2906</v>
      </c>
      <c r="B982" s="14">
        <v>42296.0</v>
      </c>
      <c r="C982" s="15">
        <v>2015.0</v>
      </c>
      <c r="D982" s="15" t="s">
        <v>2027</v>
      </c>
      <c r="E982" s="16">
        <v>10.0</v>
      </c>
      <c r="F982" s="13" t="s">
        <v>140</v>
      </c>
      <c r="G982" s="13" t="s">
        <v>141</v>
      </c>
      <c r="H982" s="13" t="s">
        <v>2907</v>
      </c>
      <c r="I982" s="17" t="s">
        <v>107</v>
      </c>
      <c r="J982" s="13" t="s">
        <v>143</v>
      </c>
      <c r="K982" s="13"/>
      <c r="L982" s="13" t="s">
        <v>167</v>
      </c>
      <c r="M982" s="13" t="s">
        <v>193</v>
      </c>
      <c r="N982" s="13" t="s">
        <v>11</v>
      </c>
      <c r="O982" s="13" t="s">
        <v>1762</v>
      </c>
      <c r="P982" s="18" t="s">
        <v>147</v>
      </c>
      <c r="Q982" s="19">
        <v>1.0</v>
      </c>
      <c r="R982" s="20">
        <v>0.1</v>
      </c>
      <c r="S982" s="21">
        <v>23.0</v>
      </c>
      <c r="T982" s="21">
        <v>23.0</v>
      </c>
      <c r="U982" s="22">
        <v>152207.79</v>
      </c>
      <c r="V982" s="21">
        <v>3500.7791700000007</v>
      </c>
      <c r="W982" s="13">
        <v>586.0</v>
      </c>
      <c r="X982" s="13">
        <v>1.0</v>
      </c>
      <c r="Y982" s="13">
        <v>10.0</v>
      </c>
      <c r="Z982" s="13">
        <v>10.0</v>
      </c>
      <c r="AA982" s="13">
        <v>1.0</v>
      </c>
      <c r="AB982" s="13">
        <v>1.0</v>
      </c>
      <c r="AC982" s="21">
        <v>0.0</v>
      </c>
      <c r="AD982" s="21">
        <v>0.0</v>
      </c>
      <c r="AE982" s="13">
        <v>0.0</v>
      </c>
      <c r="AF982" s="13">
        <v>0.0</v>
      </c>
      <c r="AG982" s="13">
        <v>0.0</v>
      </c>
      <c r="AH982" s="13" t="b">
        <v>0</v>
      </c>
      <c r="AI982" s="13">
        <v>12.0</v>
      </c>
      <c r="AJ982" s="13" t="s">
        <v>194</v>
      </c>
      <c r="AK982" s="23" t="s">
        <v>2908</v>
      </c>
      <c r="AL982" s="13" t="s">
        <v>528</v>
      </c>
      <c r="AM982" s="18" t="s">
        <v>151</v>
      </c>
    </row>
    <row r="983" ht="14.25" customHeight="1">
      <c r="A983" s="13" t="s">
        <v>2909</v>
      </c>
      <c r="B983" s="14">
        <v>42296.0</v>
      </c>
      <c r="C983" s="15">
        <v>2015.0</v>
      </c>
      <c r="D983" s="15" t="s">
        <v>2027</v>
      </c>
      <c r="E983" s="16">
        <v>10.0</v>
      </c>
      <c r="F983" s="13" t="s">
        <v>140</v>
      </c>
      <c r="G983" s="13" t="s">
        <v>141</v>
      </c>
      <c r="H983" s="13" t="s">
        <v>2910</v>
      </c>
      <c r="I983" s="17" t="s">
        <v>107</v>
      </c>
      <c r="J983" s="13" t="s">
        <v>143</v>
      </c>
      <c r="K983" s="13"/>
      <c r="L983" s="13" t="s">
        <v>167</v>
      </c>
      <c r="M983" s="13" t="s">
        <v>193</v>
      </c>
      <c r="N983" s="13" t="s">
        <v>11</v>
      </c>
      <c r="O983" s="13" t="s">
        <v>1762</v>
      </c>
      <c r="P983" s="18" t="s">
        <v>147</v>
      </c>
      <c r="Q983" s="19">
        <v>1.0</v>
      </c>
      <c r="R983" s="20">
        <v>0.1</v>
      </c>
      <c r="S983" s="21">
        <v>23.0</v>
      </c>
      <c r="T983" s="21">
        <v>23.0</v>
      </c>
      <c r="U983" s="22">
        <v>151948.05</v>
      </c>
      <c r="V983" s="21">
        <v>3494.80515</v>
      </c>
      <c r="W983" s="13">
        <v>585.0</v>
      </c>
      <c r="X983" s="13">
        <v>1.0</v>
      </c>
      <c r="Y983" s="13">
        <v>10.0</v>
      </c>
      <c r="Z983" s="13">
        <v>10.0</v>
      </c>
      <c r="AA983" s="13">
        <v>1.0</v>
      </c>
      <c r="AB983" s="13">
        <v>1.0</v>
      </c>
      <c r="AC983" s="21">
        <v>0.0</v>
      </c>
      <c r="AD983" s="21">
        <v>0.0</v>
      </c>
      <c r="AE983" s="13">
        <v>0.0</v>
      </c>
      <c r="AF983" s="13">
        <v>0.0</v>
      </c>
      <c r="AG983" s="13">
        <v>0.0</v>
      </c>
      <c r="AH983" s="13" t="b">
        <v>0</v>
      </c>
      <c r="AI983" s="13">
        <v>11.0</v>
      </c>
      <c r="AJ983" s="13" t="s">
        <v>390</v>
      </c>
      <c r="AK983" s="23" t="s">
        <v>2911</v>
      </c>
      <c r="AL983" s="13" t="s">
        <v>528</v>
      </c>
      <c r="AM983" s="18" t="s">
        <v>151</v>
      </c>
    </row>
    <row r="984" ht="14.25" customHeight="1">
      <c r="A984" s="13" t="s">
        <v>2897</v>
      </c>
      <c r="B984" s="14">
        <v>42296.0</v>
      </c>
      <c r="C984" s="15">
        <v>2015.0</v>
      </c>
      <c r="D984" s="15" t="s">
        <v>2027</v>
      </c>
      <c r="E984" s="16">
        <v>10.0</v>
      </c>
      <c r="F984" s="13" t="s">
        <v>188</v>
      </c>
      <c r="G984" s="13" t="s">
        <v>189</v>
      </c>
      <c r="H984" s="13" t="s">
        <v>2898</v>
      </c>
      <c r="I984" s="17" t="s">
        <v>107</v>
      </c>
      <c r="J984" s="13" t="s">
        <v>143</v>
      </c>
      <c r="K984" s="13" t="s">
        <v>2116</v>
      </c>
      <c r="L984" s="13" t="s">
        <v>144</v>
      </c>
      <c r="M984" s="13" t="s">
        <v>193</v>
      </c>
      <c r="N984" s="13" t="s">
        <v>11</v>
      </c>
      <c r="O984" s="13" t="s">
        <v>1762</v>
      </c>
      <c r="P984" s="18" t="s">
        <v>147</v>
      </c>
      <c r="Q984" s="19">
        <v>1.0</v>
      </c>
      <c r="R984" s="20">
        <v>0.11764705882352941</v>
      </c>
      <c r="S984" s="21">
        <v>24.0</v>
      </c>
      <c r="T984" s="21">
        <v>24.0</v>
      </c>
      <c r="U984" s="22">
        <v>311164.0</v>
      </c>
      <c r="V984" s="21">
        <v>8785.80705882353</v>
      </c>
      <c r="W984" s="13">
        <v>1172.0</v>
      </c>
      <c r="X984" s="13">
        <v>1.0</v>
      </c>
      <c r="Y984" s="13">
        <v>10.0</v>
      </c>
      <c r="Z984" s="13">
        <v>10.0</v>
      </c>
      <c r="AA984" s="13">
        <v>2.0</v>
      </c>
      <c r="AB984" s="13">
        <v>1.0</v>
      </c>
      <c r="AC984" s="21">
        <v>0.0</v>
      </c>
      <c r="AD984" s="21">
        <v>0.0</v>
      </c>
      <c r="AE984" s="13">
        <v>0.0</v>
      </c>
      <c r="AF984" s="13">
        <v>0.0</v>
      </c>
      <c r="AG984" s="13">
        <v>0.0</v>
      </c>
      <c r="AH984" s="13" t="b">
        <v>0</v>
      </c>
      <c r="AI984" s="13">
        <v>78.0</v>
      </c>
      <c r="AJ984" s="13" t="s">
        <v>169</v>
      </c>
      <c r="AK984" s="23" t="s">
        <v>2899</v>
      </c>
      <c r="AL984" s="13" t="s">
        <v>528</v>
      </c>
      <c r="AM984" s="18" t="s">
        <v>151</v>
      </c>
    </row>
    <row r="985" ht="14.25" customHeight="1">
      <c r="A985" s="13" t="s">
        <v>2900</v>
      </c>
      <c r="B985" s="14">
        <v>42296.0</v>
      </c>
      <c r="C985" s="15">
        <v>2015.0</v>
      </c>
      <c r="D985" s="15" t="s">
        <v>2027</v>
      </c>
      <c r="E985" s="16">
        <v>10.0</v>
      </c>
      <c r="F985" s="13" t="s">
        <v>188</v>
      </c>
      <c r="G985" s="13" t="s">
        <v>189</v>
      </c>
      <c r="H985" s="13" t="s">
        <v>2901</v>
      </c>
      <c r="I985" s="17" t="s">
        <v>107</v>
      </c>
      <c r="J985" s="13" t="s">
        <v>143</v>
      </c>
      <c r="K985" s="13" t="s">
        <v>2116</v>
      </c>
      <c r="L985" s="13" t="s">
        <v>144</v>
      </c>
      <c r="M985" s="13" t="s">
        <v>193</v>
      </c>
      <c r="N985" s="13" t="s">
        <v>11</v>
      </c>
      <c r="O985" s="13" t="s">
        <v>1762</v>
      </c>
      <c r="P985" s="18" t="s">
        <v>147</v>
      </c>
      <c r="Q985" s="19">
        <v>1.0</v>
      </c>
      <c r="R985" s="20">
        <v>0.294117647058823</v>
      </c>
      <c r="S985" s="21">
        <v>32.0</v>
      </c>
      <c r="T985" s="21">
        <v>32.0</v>
      </c>
      <c r="U985" s="22">
        <v>1238816.0</v>
      </c>
      <c r="V985" s="21">
        <v>116594.44705882331</v>
      </c>
      <c r="W985" s="13">
        <v>4666.0</v>
      </c>
      <c r="X985" s="13">
        <v>1.0</v>
      </c>
      <c r="Y985" s="13">
        <v>10.0</v>
      </c>
      <c r="Z985" s="13">
        <v>10.0</v>
      </c>
      <c r="AA985" s="13">
        <v>10.0</v>
      </c>
      <c r="AB985" s="13">
        <v>1.0</v>
      </c>
      <c r="AC985" s="21">
        <v>0.0</v>
      </c>
      <c r="AD985" s="21">
        <v>0.0</v>
      </c>
      <c r="AE985" s="13">
        <v>0.0</v>
      </c>
      <c r="AF985" s="13">
        <v>0.0</v>
      </c>
      <c r="AG985" s="13">
        <v>0.0</v>
      </c>
      <c r="AH985" s="13" t="b">
        <v>0</v>
      </c>
      <c r="AI985" s="13">
        <v>38.0</v>
      </c>
      <c r="AJ985" s="13" t="s">
        <v>169</v>
      </c>
      <c r="AK985" s="23" t="s">
        <v>2902</v>
      </c>
      <c r="AL985" s="13" t="s">
        <v>528</v>
      </c>
      <c r="AM985" s="18" t="s">
        <v>151</v>
      </c>
    </row>
    <row r="986" ht="14.25" customHeight="1">
      <c r="A986" s="13" t="s">
        <v>2912</v>
      </c>
      <c r="B986" s="14">
        <v>42296.0</v>
      </c>
      <c r="C986" s="15">
        <v>2015.0</v>
      </c>
      <c r="D986" s="15" t="s">
        <v>2027</v>
      </c>
      <c r="E986" s="16">
        <v>10.0</v>
      </c>
      <c r="F986" s="13" t="s">
        <v>153</v>
      </c>
      <c r="G986" s="13" t="s">
        <v>154</v>
      </c>
      <c r="H986" s="13" t="s">
        <v>2913</v>
      </c>
      <c r="I986" s="17" t="s">
        <v>107</v>
      </c>
      <c r="J986" s="13" t="s">
        <v>143</v>
      </c>
      <c r="K986" s="13"/>
      <c r="L986" s="13" t="s">
        <v>144</v>
      </c>
      <c r="M986" s="13" t="s">
        <v>145</v>
      </c>
      <c r="N986" s="13" t="s">
        <v>4</v>
      </c>
      <c r="O986" s="13" t="s">
        <v>1790</v>
      </c>
      <c r="P986" s="18" t="s">
        <v>147</v>
      </c>
      <c r="Q986" s="19">
        <v>1.0</v>
      </c>
      <c r="R986" s="20">
        <v>0.2</v>
      </c>
      <c r="S986" s="21">
        <v>27.0</v>
      </c>
      <c r="T986" s="21">
        <v>27.0</v>
      </c>
      <c r="U986" s="22">
        <v>22400.0</v>
      </c>
      <c r="V986" s="21">
        <v>1209.6000000000001</v>
      </c>
      <c r="W986" s="13">
        <v>0.0</v>
      </c>
      <c r="X986" s="13">
        <v>6.0</v>
      </c>
      <c r="Y986" s="13">
        <v>8.0</v>
      </c>
      <c r="Z986" s="13">
        <v>10.0</v>
      </c>
      <c r="AA986" s="13">
        <v>2.0</v>
      </c>
      <c r="AB986" s="13">
        <v>1.0</v>
      </c>
      <c r="AC986" s="21">
        <v>0.0</v>
      </c>
      <c r="AD986" s="21">
        <v>0.0</v>
      </c>
      <c r="AE986" s="13">
        <v>0.0</v>
      </c>
      <c r="AF986" s="13">
        <v>0.0</v>
      </c>
      <c r="AG986" s="13">
        <v>0.0</v>
      </c>
      <c r="AH986" s="13" t="b">
        <v>0</v>
      </c>
      <c r="AI986" s="13">
        <v>5.0</v>
      </c>
      <c r="AJ986" s="13" t="s">
        <v>437</v>
      </c>
      <c r="AK986" s="23" t="s">
        <v>2914</v>
      </c>
      <c r="AL986" s="13" t="s">
        <v>528</v>
      </c>
      <c r="AM986" s="18" t="s">
        <v>151</v>
      </c>
    </row>
    <row r="987" ht="14.25" customHeight="1">
      <c r="A987" s="13" t="s">
        <v>2912</v>
      </c>
      <c r="B987" s="14">
        <v>42296.0</v>
      </c>
      <c r="C987" s="15">
        <v>2015.0</v>
      </c>
      <c r="D987" s="15" t="s">
        <v>2027</v>
      </c>
      <c r="E987" s="16">
        <v>10.0</v>
      </c>
      <c r="F987" s="13" t="s">
        <v>185</v>
      </c>
      <c r="G987" s="13" t="s">
        <v>186</v>
      </c>
      <c r="H987" s="13" t="s">
        <v>2913</v>
      </c>
      <c r="I987" s="17" t="s">
        <v>107</v>
      </c>
      <c r="J987" s="13" t="s">
        <v>143</v>
      </c>
      <c r="K987" s="13"/>
      <c r="L987" s="13" t="s">
        <v>144</v>
      </c>
      <c r="M987" s="13" t="s">
        <v>145</v>
      </c>
      <c r="N987" s="13" t="s">
        <v>4</v>
      </c>
      <c r="O987" s="13" t="s">
        <v>1790</v>
      </c>
      <c r="P987" s="18" t="s">
        <v>147</v>
      </c>
      <c r="Q987" s="19">
        <v>1.0</v>
      </c>
      <c r="R987" s="20">
        <v>0.2</v>
      </c>
      <c r="S987" s="21">
        <v>27.0</v>
      </c>
      <c r="T987" s="21">
        <v>27.0</v>
      </c>
      <c r="U987" s="22">
        <v>22400.0</v>
      </c>
      <c r="V987" s="21">
        <v>1209.6000000000001</v>
      </c>
      <c r="W987" s="13">
        <v>0.0</v>
      </c>
      <c r="X987" s="13">
        <v>6.0</v>
      </c>
      <c r="Y987" s="13">
        <v>8.0</v>
      </c>
      <c r="Z987" s="13">
        <v>10.0</v>
      </c>
      <c r="AA987" s="13">
        <v>2.0</v>
      </c>
      <c r="AB987" s="13">
        <v>1.0</v>
      </c>
      <c r="AC987" s="21">
        <v>0.0</v>
      </c>
      <c r="AD987" s="21">
        <v>0.0</v>
      </c>
      <c r="AE987" s="13">
        <v>0.0</v>
      </c>
      <c r="AF987" s="13">
        <v>0.0</v>
      </c>
      <c r="AG987" s="13">
        <v>0.0</v>
      </c>
      <c r="AH987" s="13" t="b">
        <v>0</v>
      </c>
      <c r="AI987" s="13">
        <v>5.0</v>
      </c>
      <c r="AJ987" s="13" t="s">
        <v>437</v>
      </c>
      <c r="AK987" s="23" t="s">
        <v>2914</v>
      </c>
      <c r="AL987" s="13" t="s">
        <v>528</v>
      </c>
      <c r="AM987" s="18" t="s">
        <v>151</v>
      </c>
    </row>
    <row r="988" ht="14.25" customHeight="1">
      <c r="A988" s="13" t="s">
        <v>2915</v>
      </c>
      <c r="B988" s="14">
        <v>42297.0</v>
      </c>
      <c r="C988" s="15">
        <v>2015.0</v>
      </c>
      <c r="D988" s="15" t="s">
        <v>2027</v>
      </c>
      <c r="E988" s="16">
        <v>10.0</v>
      </c>
      <c r="F988" s="13" t="s">
        <v>140</v>
      </c>
      <c r="G988" s="13" t="s">
        <v>141</v>
      </c>
      <c r="H988" s="13" t="s">
        <v>2916</v>
      </c>
      <c r="I988" s="17" t="s">
        <v>107</v>
      </c>
      <c r="J988" s="13" t="s">
        <v>143</v>
      </c>
      <c r="K988" s="13" t="s">
        <v>2116</v>
      </c>
      <c r="L988" s="13" t="s">
        <v>167</v>
      </c>
      <c r="M988" s="13" t="s">
        <v>145</v>
      </c>
      <c r="N988" s="13" t="s">
        <v>2917</v>
      </c>
      <c r="O988" s="13">
        <v>0.0</v>
      </c>
      <c r="P988" s="18" t="s">
        <v>147</v>
      </c>
      <c r="Q988" s="19">
        <v>1.0</v>
      </c>
      <c r="R988" s="20">
        <v>0.2</v>
      </c>
      <c r="S988" s="21">
        <v>32.0</v>
      </c>
      <c r="T988" s="21">
        <v>32.0</v>
      </c>
      <c r="U988" s="22">
        <v>2100.0</v>
      </c>
      <c r="V988" s="21">
        <v>134.4</v>
      </c>
      <c r="W988" s="13">
        <v>0.0</v>
      </c>
      <c r="X988" s="13">
        <v>10.0</v>
      </c>
      <c r="Y988" s="13">
        <v>10.0</v>
      </c>
      <c r="Z988" s="13">
        <v>10.0</v>
      </c>
      <c r="AA988" s="13">
        <v>1.0</v>
      </c>
      <c r="AB988" s="13">
        <v>1.0</v>
      </c>
      <c r="AC988" s="21">
        <v>0.0</v>
      </c>
      <c r="AD988" s="21">
        <v>0.0</v>
      </c>
      <c r="AE988" s="13">
        <v>0.0</v>
      </c>
      <c r="AF988" s="13">
        <v>0.0</v>
      </c>
      <c r="AG988" s="13">
        <v>0.0</v>
      </c>
      <c r="AH988" s="13" t="b">
        <v>0</v>
      </c>
      <c r="AI988" s="13">
        <v>1.0</v>
      </c>
      <c r="AJ988" s="13" t="s">
        <v>169</v>
      </c>
      <c r="AK988" s="23" t="s">
        <v>2918</v>
      </c>
      <c r="AL988" s="13" t="s">
        <v>528</v>
      </c>
      <c r="AM988" s="18" t="s">
        <v>151</v>
      </c>
    </row>
    <row r="989" ht="14.25" customHeight="1">
      <c r="A989" s="13" t="s">
        <v>2919</v>
      </c>
      <c r="B989" s="14">
        <v>42297.0</v>
      </c>
      <c r="C989" s="15">
        <v>2015.0</v>
      </c>
      <c r="D989" s="15" t="s">
        <v>2027</v>
      </c>
      <c r="E989" s="16">
        <v>10.0</v>
      </c>
      <c r="F989" s="13" t="s">
        <v>203</v>
      </c>
      <c r="G989" s="13" t="s">
        <v>204</v>
      </c>
      <c r="H989" s="13" t="s">
        <v>2920</v>
      </c>
      <c r="I989" s="17" t="s">
        <v>107</v>
      </c>
      <c r="J989" s="13" t="s">
        <v>191</v>
      </c>
      <c r="K989" s="13" t="s">
        <v>2795</v>
      </c>
      <c r="L989" s="13" t="s">
        <v>192</v>
      </c>
      <c r="M989" s="13" t="s">
        <v>168</v>
      </c>
      <c r="N989" s="13" t="s">
        <v>64</v>
      </c>
      <c r="O989" s="13" t="s">
        <v>13</v>
      </c>
      <c r="P989" s="18" t="s">
        <v>147</v>
      </c>
      <c r="Q989" s="19">
        <v>1.0</v>
      </c>
      <c r="R989" s="20">
        <v>0.074074074074074</v>
      </c>
      <c r="S989" s="21">
        <v>25.0</v>
      </c>
      <c r="T989" s="21">
        <v>25.0</v>
      </c>
      <c r="U989" s="22">
        <v>61386.23</v>
      </c>
      <c r="V989" s="21">
        <v>1136.782037037036</v>
      </c>
      <c r="W989" s="13">
        <v>478.0</v>
      </c>
      <c r="X989" s="13">
        <v>3.0</v>
      </c>
      <c r="Y989" s="13">
        <v>10.0</v>
      </c>
      <c r="Z989" s="13">
        <v>6.0</v>
      </c>
      <c r="AA989" s="13">
        <v>1.0</v>
      </c>
      <c r="AB989" s="13">
        <v>5.0</v>
      </c>
      <c r="AC989" s="21">
        <v>0.0</v>
      </c>
      <c r="AD989" s="21">
        <v>0.0</v>
      </c>
      <c r="AE989" s="13">
        <v>0.0</v>
      </c>
      <c r="AF989" s="13">
        <v>0.0</v>
      </c>
      <c r="AG989" s="13">
        <v>0.0</v>
      </c>
      <c r="AH989" s="13" t="b">
        <v>0</v>
      </c>
      <c r="AI989" s="13">
        <v>8.0</v>
      </c>
      <c r="AJ989" s="13" t="s">
        <v>558</v>
      </c>
      <c r="AK989" s="23" t="s">
        <v>2921</v>
      </c>
      <c r="AL989" s="13" t="s">
        <v>528</v>
      </c>
      <c r="AM989" s="18" t="s">
        <v>151</v>
      </c>
    </row>
    <row r="990" ht="14.25" customHeight="1">
      <c r="A990" s="13" t="s">
        <v>2922</v>
      </c>
      <c r="B990" s="14">
        <v>42297.0</v>
      </c>
      <c r="C990" s="15">
        <v>2015.0</v>
      </c>
      <c r="D990" s="15" t="s">
        <v>2027</v>
      </c>
      <c r="E990" s="16">
        <v>10.0</v>
      </c>
      <c r="F990" s="13" t="s">
        <v>203</v>
      </c>
      <c r="G990" s="13" t="s">
        <v>204</v>
      </c>
      <c r="H990" s="13" t="s">
        <v>2923</v>
      </c>
      <c r="I990" s="17" t="s">
        <v>107</v>
      </c>
      <c r="J990" s="13" t="s">
        <v>191</v>
      </c>
      <c r="K990" s="13" t="s">
        <v>2795</v>
      </c>
      <c r="L990" s="13" t="s">
        <v>192</v>
      </c>
      <c r="M990" s="13" t="s">
        <v>168</v>
      </c>
      <c r="N990" s="13" t="s">
        <v>16</v>
      </c>
      <c r="O990" s="13" t="s">
        <v>13</v>
      </c>
      <c r="P990" s="18" t="s">
        <v>147</v>
      </c>
      <c r="Q990" s="19">
        <v>1.0</v>
      </c>
      <c r="R990" s="20">
        <v>0.181818181818181</v>
      </c>
      <c r="S990" s="21">
        <v>15.0</v>
      </c>
      <c r="T990" s="21">
        <v>15.0</v>
      </c>
      <c r="U990" s="22">
        <v>13466.8</v>
      </c>
      <c r="V990" s="21">
        <v>367.2763636363619</v>
      </c>
      <c r="W990" s="13">
        <v>197.0</v>
      </c>
      <c r="X990" s="13">
        <v>1.0</v>
      </c>
      <c r="Y990" s="13">
        <v>10.0</v>
      </c>
      <c r="Z990" s="13">
        <v>1.0</v>
      </c>
      <c r="AA990" s="13">
        <v>2.0</v>
      </c>
      <c r="AB990" s="13">
        <v>1.0</v>
      </c>
      <c r="AC990" s="21">
        <v>0.0</v>
      </c>
      <c r="AD990" s="21">
        <v>0.0</v>
      </c>
      <c r="AE990" s="13">
        <v>0.0</v>
      </c>
      <c r="AF990" s="13">
        <v>0.0</v>
      </c>
      <c r="AG990" s="13">
        <v>0.0</v>
      </c>
      <c r="AH990" s="13" t="b">
        <v>0</v>
      </c>
      <c r="AI990" s="13">
        <v>10.0</v>
      </c>
      <c r="AJ990" s="13" t="s">
        <v>169</v>
      </c>
      <c r="AK990" s="23" t="s">
        <v>2924</v>
      </c>
      <c r="AL990" s="13" t="s">
        <v>528</v>
      </c>
      <c r="AM990" s="18" t="s">
        <v>151</v>
      </c>
    </row>
    <row r="991" ht="14.25" customHeight="1">
      <c r="A991" s="13" t="s">
        <v>2925</v>
      </c>
      <c r="B991" s="14">
        <v>42297.0</v>
      </c>
      <c r="C991" s="15">
        <v>2015.0</v>
      </c>
      <c r="D991" s="15" t="s">
        <v>2027</v>
      </c>
      <c r="E991" s="16">
        <v>10.0</v>
      </c>
      <c r="F991" s="13" t="s">
        <v>140</v>
      </c>
      <c r="G991" s="13" t="s">
        <v>141</v>
      </c>
      <c r="H991" s="13" t="s">
        <v>2926</v>
      </c>
      <c r="I991" s="17" t="s">
        <v>107</v>
      </c>
      <c r="J991" s="13" t="s">
        <v>143</v>
      </c>
      <c r="K991" s="13"/>
      <c r="L991" s="13" t="s">
        <v>167</v>
      </c>
      <c r="M991" s="13" t="s">
        <v>145</v>
      </c>
      <c r="N991" s="13" t="s">
        <v>225</v>
      </c>
      <c r="O991" s="13" t="s">
        <v>1384</v>
      </c>
      <c r="P991" s="18" t="s">
        <v>147</v>
      </c>
      <c r="Q991" s="19">
        <v>1.0</v>
      </c>
      <c r="R991" s="20">
        <v>0.2</v>
      </c>
      <c r="S991" s="21">
        <v>29.0</v>
      </c>
      <c r="T991" s="21">
        <v>29.0</v>
      </c>
      <c r="U991" s="22">
        <v>11200.0</v>
      </c>
      <c r="V991" s="21">
        <v>649.5999999999999</v>
      </c>
      <c r="W991" s="13">
        <v>0.0</v>
      </c>
      <c r="X991" s="13">
        <v>6.0</v>
      </c>
      <c r="Y991" s="13">
        <v>10.0</v>
      </c>
      <c r="Z991" s="13">
        <v>10.0</v>
      </c>
      <c r="AA991" s="13">
        <v>2.0</v>
      </c>
      <c r="AB991" s="13">
        <v>1.0</v>
      </c>
      <c r="AC991" s="21">
        <v>0.0</v>
      </c>
      <c r="AD991" s="21">
        <v>0.0</v>
      </c>
      <c r="AE991" s="13">
        <v>0.0</v>
      </c>
      <c r="AF991" s="13">
        <v>0.0</v>
      </c>
      <c r="AG991" s="13">
        <v>0.0</v>
      </c>
      <c r="AH991" s="13" t="b">
        <v>0</v>
      </c>
      <c r="AI991" s="13">
        <v>5.0</v>
      </c>
      <c r="AJ991" s="13" t="s">
        <v>194</v>
      </c>
      <c r="AK991" s="23" t="s">
        <v>2927</v>
      </c>
      <c r="AL991" s="13" t="s">
        <v>528</v>
      </c>
      <c r="AM991" s="18" t="s">
        <v>151</v>
      </c>
    </row>
    <row r="992" ht="14.25" customHeight="1">
      <c r="A992" s="13" t="s">
        <v>2928</v>
      </c>
      <c r="B992" s="14">
        <v>42297.0</v>
      </c>
      <c r="C992" s="15">
        <v>2015.0</v>
      </c>
      <c r="D992" s="15" t="s">
        <v>2027</v>
      </c>
      <c r="E992" s="16">
        <v>10.0</v>
      </c>
      <c r="F992" s="13" t="s">
        <v>203</v>
      </c>
      <c r="G992" s="13" t="s">
        <v>204</v>
      </c>
      <c r="H992" s="13" t="s">
        <v>2929</v>
      </c>
      <c r="I992" s="17" t="s">
        <v>107</v>
      </c>
      <c r="J992" s="13" t="s">
        <v>191</v>
      </c>
      <c r="K992" s="13" t="s">
        <v>2795</v>
      </c>
      <c r="L992" s="13" t="s">
        <v>192</v>
      </c>
      <c r="M992" s="13" t="s">
        <v>168</v>
      </c>
      <c r="N992" s="13" t="s">
        <v>90</v>
      </c>
      <c r="O992" s="13" t="s">
        <v>1433</v>
      </c>
      <c r="P992" s="18" t="s">
        <v>147</v>
      </c>
      <c r="Q992" s="19">
        <v>1.0</v>
      </c>
      <c r="R992" s="20">
        <v>0.14</v>
      </c>
      <c r="S992" s="21">
        <v>31.0</v>
      </c>
      <c r="T992" s="21">
        <v>31.0</v>
      </c>
      <c r="U992" s="22">
        <v>26002.31</v>
      </c>
      <c r="V992" s="21">
        <v>1128.5002540000003</v>
      </c>
      <c r="W992" s="13">
        <v>439.0</v>
      </c>
      <c r="X992" s="13">
        <v>6.0</v>
      </c>
      <c r="Y992" s="13">
        <v>10.0</v>
      </c>
      <c r="Z992" s="13">
        <v>5.0</v>
      </c>
      <c r="AA992" s="13">
        <v>1.0</v>
      </c>
      <c r="AB992" s="13">
        <v>9.0</v>
      </c>
      <c r="AC992" s="21">
        <v>0.0</v>
      </c>
      <c r="AD992" s="21">
        <v>0.0</v>
      </c>
      <c r="AE992" s="13">
        <v>0.0</v>
      </c>
      <c r="AF992" s="13">
        <v>0.0</v>
      </c>
      <c r="AG992" s="13">
        <v>0.0</v>
      </c>
      <c r="AH992" s="13" t="b">
        <v>0</v>
      </c>
      <c r="AI992" s="13">
        <v>5.0</v>
      </c>
      <c r="AJ992" s="13" t="s">
        <v>558</v>
      </c>
      <c r="AK992" s="23" t="s">
        <v>2930</v>
      </c>
      <c r="AL992" s="13" t="s">
        <v>528</v>
      </c>
      <c r="AM992" s="18" t="s">
        <v>151</v>
      </c>
    </row>
    <row r="993" ht="14.25" customHeight="1">
      <c r="A993" s="13" t="s">
        <v>2931</v>
      </c>
      <c r="B993" s="14">
        <v>42297.0</v>
      </c>
      <c r="C993" s="15">
        <v>2015.0</v>
      </c>
      <c r="D993" s="15" t="s">
        <v>2027</v>
      </c>
      <c r="E993" s="16">
        <v>10.0</v>
      </c>
      <c r="F993" s="13" t="s">
        <v>203</v>
      </c>
      <c r="G993" s="13" t="s">
        <v>204</v>
      </c>
      <c r="H993" s="13" t="s">
        <v>2932</v>
      </c>
      <c r="I993" s="17" t="s">
        <v>107</v>
      </c>
      <c r="J993" s="13" t="s">
        <v>191</v>
      </c>
      <c r="K993" s="13" t="s">
        <v>2795</v>
      </c>
      <c r="L993" s="13" t="s">
        <v>192</v>
      </c>
      <c r="M993" s="13" t="s">
        <v>168</v>
      </c>
      <c r="N993" s="13" t="s">
        <v>77</v>
      </c>
      <c r="O993" s="13" t="s">
        <v>2822</v>
      </c>
      <c r="P993" s="18" t="s">
        <v>147</v>
      </c>
      <c r="Q993" s="19">
        <v>1.0</v>
      </c>
      <c r="R993" s="20">
        <v>0.0625</v>
      </c>
      <c r="S993" s="21">
        <v>17.0</v>
      </c>
      <c r="T993" s="21">
        <v>17.0</v>
      </c>
      <c r="U993" s="22">
        <v>46458.46</v>
      </c>
      <c r="V993" s="21">
        <v>493.62113750000003</v>
      </c>
      <c r="W993" s="13">
        <v>719.0</v>
      </c>
      <c r="X993" s="13">
        <v>4.0</v>
      </c>
      <c r="Y993" s="13">
        <v>10.0</v>
      </c>
      <c r="Z993" s="13">
        <v>1.0</v>
      </c>
      <c r="AA993" s="13">
        <v>1.0</v>
      </c>
      <c r="AB993" s="13">
        <v>1.0</v>
      </c>
      <c r="AC993" s="21">
        <v>0.0</v>
      </c>
      <c r="AD993" s="21">
        <v>0.0</v>
      </c>
      <c r="AE993" s="13">
        <v>0.0</v>
      </c>
      <c r="AF993" s="13">
        <v>0.0</v>
      </c>
      <c r="AG993" s="13">
        <v>0.0</v>
      </c>
      <c r="AH993" s="13" t="b">
        <v>0</v>
      </c>
      <c r="AI993" s="13">
        <v>7.0</v>
      </c>
      <c r="AJ993" s="13" t="s">
        <v>558</v>
      </c>
      <c r="AK993" s="23" t="s">
        <v>2933</v>
      </c>
      <c r="AL993" s="13" t="s">
        <v>528</v>
      </c>
      <c r="AM993" s="18" t="s">
        <v>151</v>
      </c>
    </row>
    <row r="994" ht="14.25" customHeight="1">
      <c r="A994" s="13" t="s">
        <v>2934</v>
      </c>
      <c r="B994" s="14">
        <v>42297.0</v>
      </c>
      <c r="C994" s="15">
        <v>2015.0</v>
      </c>
      <c r="D994" s="15" t="s">
        <v>2027</v>
      </c>
      <c r="E994" s="16">
        <v>10.0</v>
      </c>
      <c r="F994" s="13" t="s">
        <v>203</v>
      </c>
      <c r="G994" s="13" t="s">
        <v>204</v>
      </c>
      <c r="H994" s="13" t="s">
        <v>2935</v>
      </c>
      <c r="I994" s="17" t="s">
        <v>107</v>
      </c>
      <c r="J994" s="13" t="s">
        <v>251</v>
      </c>
      <c r="K994" s="13" t="s">
        <v>2029</v>
      </c>
      <c r="L994" s="13" t="s">
        <v>161</v>
      </c>
      <c r="M994" s="13" t="s">
        <v>168</v>
      </c>
      <c r="N994" s="13" t="s">
        <v>1083</v>
      </c>
      <c r="O994" s="13" t="s">
        <v>2285</v>
      </c>
      <c r="P994" s="18" t="s">
        <v>147</v>
      </c>
      <c r="Q994" s="19">
        <v>1.0</v>
      </c>
      <c r="R994" s="20">
        <v>0.125</v>
      </c>
      <c r="S994" s="21">
        <v>35.0</v>
      </c>
      <c r="T994" s="21">
        <v>35.0</v>
      </c>
      <c r="U994" s="22">
        <v>34188.0</v>
      </c>
      <c r="V994" s="21">
        <v>1495.725</v>
      </c>
      <c r="W994" s="13">
        <v>407.0</v>
      </c>
      <c r="X994" s="13">
        <v>4.0</v>
      </c>
      <c r="Y994" s="13">
        <v>10.0</v>
      </c>
      <c r="Z994" s="13">
        <v>5.0</v>
      </c>
      <c r="AA994" s="13">
        <v>1.0</v>
      </c>
      <c r="AB994" s="13">
        <v>5.0</v>
      </c>
      <c r="AC994" s="21">
        <v>0.0</v>
      </c>
      <c r="AD994" s="21">
        <v>10.0</v>
      </c>
      <c r="AE994" s="13">
        <v>0.0</v>
      </c>
      <c r="AF994" s="13">
        <v>1.0</v>
      </c>
      <c r="AG994" s="13">
        <v>0.0</v>
      </c>
      <c r="AH994" s="13" t="b">
        <v>0</v>
      </c>
      <c r="AI994" s="13">
        <v>7.0</v>
      </c>
      <c r="AJ994" s="13" t="s">
        <v>169</v>
      </c>
      <c r="AK994" s="23" t="s">
        <v>2936</v>
      </c>
      <c r="AL994" s="13" t="s">
        <v>528</v>
      </c>
      <c r="AM994" s="18" t="s">
        <v>151</v>
      </c>
    </row>
    <row r="995" ht="14.25" customHeight="1">
      <c r="A995" s="13" t="s">
        <v>2937</v>
      </c>
      <c r="B995" s="14">
        <v>42297.0</v>
      </c>
      <c r="C995" s="15">
        <v>2015.0</v>
      </c>
      <c r="D995" s="15" t="s">
        <v>2027</v>
      </c>
      <c r="E995" s="16">
        <v>10.0</v>
      </c>
      <c r="F995" s="13" t="s">
        <v>185</v>
      </c>
      <c r="G995" s="13" t="s">
        <v>186</v>
      </c>
      <c r="H995" s="13" t="s">
        <v>2938</v>
      </c>
      <c r="I995" s="17" t="s">
        <v>107</v>
      </c>
      <c r="J995" s="13" t="s">
        <v>525</v>
      </c>
      <c r="K995" s="13" t="s">
        <v>2939</v>
      </c>
      <c r="L995" s="13" t="s">
        <v>161</v>
      </c>
      <c r="M995" s="13" t="s">
        <v>145</v>
      </c>
      <c r="N995" s="13" t="s">
        <v>2940</v>
      </c>
      <c r="O995" s="13" t="s">
        <v>2941</v>
      </c>
      <c r="P995" s="18" t="s">
        <v>147</v>
      </c>
      <c r="Q995" s="19">
        <v>3.0</v>
      </c>
      <c r="R995" s="20">
        <v>1.0</v>
      </c>
      <c r="S995" s="21">
        <v>57.0</v>
      </c>
      <c r="T995" s="21">
        <v>171.0</v>
      </c>
      <c r="U995" s="22">
        <v>12600.0</v>
      </c>
      <c r="V995" s="21">
        <v>21546.0</v>
      </c>
      <c r="W995" s="13">
        <v>0.0</v>
      </c>
      <c r="X995" s="13">
        <v>4.0</v>
      </c>
      <c r="Y995" s="13">
        <v>10.0</v>
      </c>
      <c r="Z995" s="13">
        <v>10.0</v>
      </c>
      <c r="AA995" s="13">
        <v>3.0</v>
      </c>
      <c r="AB995" s="13">
        <v>10.0</v>
      </c>
      <c r="AC995" s="21">
        <v>0.0</v>
      </c>
      <c r="AD995" s="21">
        <v>20.0</v>
      </c>
      <c r="AE995" s="13">
        <v>0.0</v>
      </c>
      <c r="AF995" s="13">
        <v>2.0</v>
      </c>
      <c r="AG995" s="13">
        <v>0.0</v>
      </c>
      <c r="AH995" s="13" t="b">
        <v>0</v>
      </c>
      <c r="AI995" s="13">
        <v>7.0</v>
      </c>
      <c r="AJ995" s="13" t="s">
        <v>286</v>
      </c>
      <c r="AK995" s="23" t="s">
        <v>2942</v>
      </c>
      <c r="AL995" s="13" t="s">
        <v>528</v>
      </c>
      <c r="AM995" s="18" t="s">
        <v>151</v>
      </c>
    </row>
    <row r="996" ht="14.25" customHeight="1">
      <c r="A996" s="13" t="s">
        <v>2943</v>
      </c>
      <c r="B996" s="14">
        <v>42297.0</v>
      </c>
      <c r="C996" s="15">
        <v>2015.0</v>
      </c>
      <c r="D996" s="15" t="s">
        <v>2027</v>
      </c>
      <c r="E996" s="16">
        <v>10.0</v>
      </c>
      <c r="F996" s="13" t="s">
        <v>203</v>
      </c>
      <c r="G996" s="13" t="s">
        <v>204</v>
      </c>
      <c r="H996" s="13" t="s">
        <v>2944</v>
      </c>
      <c r="I996" s="17" t="s">
        <v>107</v>
      </c>
      <c r="J996" s="13" t="s">
        <v>191</v>
      </c>
      <c r="K996" s="13" t="s">
        <v>2795</v>
      </c>
      <c r="L996" s="13" t="s">
        <v>192</v>
      </c>
      <c r="M996" s="13" t="s">
        <v>168</v>
      </c>
      <c r="N996" s="13" t="s">
        <v>1713</v>
      </c>
      <c r="O996" s="13" t="s">
        <v>1714</v>
      </c>
      <c r="P996" s="18" t="s">
        <v>147</v>
      </c>
      <c r="Q996" s="19">
        <v>1.0</v>
      </c>
      <c r="R996" s="20">
        <v>0.272727272727272</v>
      </c>
      <c r="S996" s="21">
        <v>44.0</v>
      </c>
      <c r="T996" s="21">
        <v>44.0</v>
      </c>
      <c r="U996" s="22">
        <v>16632.0</v>
      </c>
      <c r="V996" s="21">
        <v>1995.8399999999945</v>
      </c>
      <c r="W996" s="13">
        <v>220.0</v>
      </c>
      <c r="X996" s="13">
        <v>4.0</v>
      </c>
      <c r="Y996" s="13">
        <v>10.0</v>
      </c>
      <c r="Z996" s="13">
        <v>6.0</v>
      </c>
      <c r="AA996" s="13">
        <v>4.0</v>
      </c>
      <c r="AB996" s="13">
        <v>10.0</v>
      </c>
      <c r="AC996" s="21">
        <v>10.0</v>
      </c>
      <c r="AD996" s="21">
        <v>0.0</v>
      </c>
      <c r="AE996" s="13">
        <v>0.0</v>
      </c>
      <c r="AF996" s="13">
        <v>0.0</v>
      </c>
      <c r="AG996" s="13">
        <v>0.0</v>
      </c>
      <c r="AH996" s="13" t="b">
        <v>1</v>
      </c>
      <c r="AI996" s="13">
        <v>7.0</v>
      </c>
      <c r="AJ996" s="13" t="s">
        <v>169</v>
      </c>
      <c r="AK996" s="23" t="s">
        <v>2945</v>
      </c>
      <c r="AL996" s="13" t="s">
        <v>528</v>
      </c>
      <c r="AM996" s="18" t="s">
        <v>151</v>
      </c>
    </row>
    <row r="997" ht="14.25" customHeight="1">
      <c r="A997" s="13" t="s">
        <v>2946</v>
      </c>
      <c r="B997" s="14">
        <v>42297.0</v>
      </c>
      <c r="C997" s="15">
        <v>2015.0</v>
      </c>
      <c r="D997" s="15" t="s">
        <v>2027</v>
      </c>
      <c r="E997" s="16">
        <v>10.0</v>
      </c>
      <c r="F997" s="13" t="s">
        <v>203</v>
      </c>
      <c r="G997" s="13" t="s">
        <v>204</v>
      </c>
      <c r="H997" s="13" t="s">
        <v>2947</v>
      </c>
      <c r="I997" s="17" t="s">
        <v>107</v>
      </c>
      <c r="J997" s="13" t="s">
        <v>191</v>
      </c>
      <c r="K997" s="13" t="s">
        <v>2795</v>
      </c>
      <c r="L997" s="13" t="s">
        <v>192</v>
      </c>
      <c r="M997" s="13" t="s">
        <v>168</v>
      </c>
      <c r="N997" s="13" t="s">
        <v>1718</v>
      </c>
      <c r="O997" s="13" t="s">
        <v>1714</v>
      </c>
      <c r="P997" s="18" t="s">
        <v>147</v>
      </c>
      <c r="Q997" s="19">
        <v>1.0</v>
      </c>
      <c r="R997" s="20">
        <v>0.137931034482758</v>
      </c>
      <c r="S997" s="21">
        <v>24.0</v>
      </c>
      <c r="T997" s="21">
        <v>24.0</v>
      </c>
      <c r="U997" s="22">
        <v>32239.0</v>
      </c>
      <c r="V997" s="21">
        <v>1067.2220689655126</v>
      </c>
      <c r="W997" s="13">
        <v>404.0</v>
      </c>
      <c r="X997" s="13">
        <v>4.0</v>
      </c>
      <c r="Y997" s="13">
        <v>10.0</v>
      </c>
      <c r="Z997" s="13">
        <v>1.0</v>
      </c>
      <c r="AA997" s="13">
        <v>4.0</v>
      </c>
      <c r="AB997" s="13">
        <v>5.0</v>
      </c>
      <c r="AC997" s="21">
        <v>0.0</v>
      </c>
      <c r="AD997" s="21">
        <v>0.0</v>
      </c>
      <c r="AE997" s="13">
        <v>0.0</v>
      </c>
      <c r="AF997" s="13">
        <v>0.0</v>
      </c>
      <c r="AG997" s="13">
        <v>0.0</v>
      </c>
      <c r="AH997" s="13" t="b">
        <v>0</v>
      </c>
      <c r="AI997" s="13">
        <v>7.0</v>
      </c>
      <c r="AJ997" s="13" t="s">
        <v>169</v>
      </c>
      <c r="AK997" s="23" t="s">
        <v>2948</v>
      </c>
      <c r="AL997" s="13" t="s">
        <v>528</v>
      </c>
      <c r="AM997" s="18" t="s">
        <v>151</v>
      </c>
    </row>
    <row r="998" ht="14.25" customHeight="1">
      <c r="A998" s="13" t="s">
        <v>2949</v>
      </c>
      <c r="B998" s="14">
        <v>42297.0</v>
      </c>
      <c r="C998" s="15">
        <v>2015.0</v>
      </c>
      <c r="D998" s="15" t="s">
        <v>2027</v>
      </c>
      <c r="E998" s="16">
        <v>10.0</v>
      </c>
      <c r="F998" s="13" t="s">
        <v>203</v>
      </c>
      <c r="G998" s="13" t="s">
        <v>204</v>
      </c>
      <c r="H998" s="13" t="s">
        <v>2950</v>
      </c>
      <c r="I998" s="17" t="s">
        <v>107</v>
      </c>
      <c r="J998" s="13" t="s">
        <v>251</v>
      </c>
      <c r="K998" s="13" t="s">
        <v>2029</v>
      </c>
      <c r="L998" s="13" t="s">
        <v>161</v>
      </c>
      <c r="M998" s="13" t="s">
        <v>145</v>
      </c>
      <c r="N998" s="13" t="s">
        <v>14</v>
      </c>
      <c r="O998" s="13" t="s">
        <v>1731</v>
      </c>
      <c r="P998" s="18" t="s">
        <v>147</v>
      </c>
      <c r="Q998" s="19">
        <v>3.0</v>
      </c>
      <c r="R998" s="20">
        <v>0.45</v>
      </c>
      <c r="S998" s="21">
        <v>43.0</v>
      </c>
      <c r="T998" s="21">
        <v>129.0</v>
      </c>
      <c r="U998" s="22">
        <v>18900.0</v>
      </c>
      <c r="V998" s="21">
        <v>10971.45</v>
      </c>
      <c r="W998" s="13">
        <v>0.0</v>
      </c>
      <c r="X998" s="13">
        <v>7.0</v>
      </c>
      <c r="Y998" s="13">
        <v>10.0</v>
      </c>
      <c r="Z998" s="13">
        <v>10.0</v>
      </c>
      <c r="AA998" s="13">
        <v>5.0</v>
      </c>
      <c r="AB998" s="13">
        <v>1.0</v>
      </c>
      <c r="AC998" s="21">
        <v>0.0</v>
      </c>
      <c r="AD998" s="21">
        <v>10.0</v>
      </c>
      <c r="AE998" s="13">
        <v>0.0</v>
      </c>
      <c r="AF998" s="13">
        <v>1.0</v>
      </c>
      <c r="AG998" s="13">
        <v>0.0</v>
      </c>
      <c r="AH998" s="13" t="b">
        <v>0</v>
      </c>
      <c r="AI998" s="13">
        <v>4.0</v>
      </c>
      <c r="AJ998" s="13" t="s">
        <v>169</v>
      </c>
      <c r="AK998" s="23" t="s">
        <v>2951</v>
      </c>
      <c r="AL998" s="13" t="s">
        <v>528</v>
      </c>
      <c r="AM998" s="18" t="s">
        <v>151</v>
      </c>
    </row>
    <row r="999" ht="14.25" customHeight="1">
      <c r="A999" s="13" t="s">
        <v>2952</v>
      </c>
      <c r="B999" s="14">
        <v>42297.0</v>
      </c>
      <c r="C999" s="15">
        <v>2015.0</v>
      </c>
      <c r="D999" s="15" t="s">
        <v>2027</v>
      </c>
      <c r="E999" s="16">
        <v>10.0</v>
      </c>
      <c r="F999" s="13" t="s">
        <v>203</v>
      </c>
      <c r="G999" s="13" t="s">
        <v>204</v>
      </c>
      <c r="H999" s="13" t="s">
        <v>2953</v>
      </c>
      <c r="I999" s="17" t="s">
        <v>107</v>
      </c>
      <c r="J999" s="13" t="s">
        <v>191</v>
      </c>
      <c r="K999" s="13" t="s">
        <v>2795</v>
      </c>
      <c r="L999" s="13" t="s">
        <v>192</v>
      </c>
      <c r="M999" s="13" t="s">
        <v>168</v>
      </c>
      <c r="N999" s="13" t="s">
        <v>16</v>
      </c>
      <c r="O999" s="13" t="s">
        <v>69</v>
      </c>
      <c r="P999" s="18" t="s">
        <v>147</v>
      </c>
      <c r="Q999" s="19">
        <v>1.0</v>
      </c>
      <c r="R999" s="20">
        <v>0.0588235294117647</v>
      </c>
      <c r="S999" s="21">
        <v>18.0</v>
      </c>
      <c r="T999" s="21">
        <v>18.0</v>
      </c>
      <c r="U999" s="22">
        <v>15864.0</v>
      </c>
      <c r="V999" s="21">
        <v>167.97176470588232</v>
      </c>
      <c r="W999" s="13">
        <v>234.0</v>
      </c>
      <c r="X999" s="13">
        <v>1.0</v>
      </c>
      <c r="Y999" s="13">
        <v>10.0</v>
      </c>
      <c r="Z999" s="13">
        <v>1.0</v>
      </c>
      <c r="AA999" s="13">
        <v>1.0</v>
      </c>
      <c r="AB999" s="13">
        <v>5.0</v>
      </c>
      <c r="AC999" s="21">
        <v>0.0</v>
      </c>
      <c r="AD999" s="21">
        <v>0.0</v>
      </c>
      <c r="AE999" s="13">
        <v>0.0</v>
      </c>
      <c r="AF999" s="13">
        <v>0.0</v>
      </c>
      <c r="AG999" s="13">
        <v>0.0</v>
      </c>
      <c r="AH999" s="13" t="b">
        <v>0</v>
      </c>
      <c r="AI999" s="13">
        <v>10.0</v>
      </c>
      <c r="AJ999" s="13" t="s">
        <v>169</v>
      </c>
      <c r="AK999" s="23" t="s">
        <v>2954</v>
      </c>
      <c r="AL999" s="13" t="s">
        <v>528</v>
      </c>
      <c r="AM999" s="18" t="s">
        <v>151</v>
      </c>
    </row>
    <row r="1000" ht="14.25" customHeight="1">
      <c r="A1000" s="13" t="s">
        <v>2955</v>
      </c>
      <c r="B1000" s="14">
        <v>42297.0</v>
      </c>
      <c r="C1000" s="15">
        <v>2015.0</v>
      </c>
      <c r="D1000" s="15" t="s">
        <v>2027</v>
      </c>
      <c r="E1000" s="16">
        <v>10.0</v>
      </c>
      <c r="F1000" s="13" t="s">
        <v>203</v>
      </c>
      <c r="G1000" s="13" t="s">
        <v>204</v>
      </c>
      <c r="H1000" s="13" t="s">
        <v>2956</v>
      </c>
      <c r="I1000" s="17" t="s">
        <v>107</v>
      </c>
      <c r="J1000" s="13" t="s">
        <v>191</v>
      </c>
      <c r="K1000" s="13" t="s">
        <v>2795</v>
      </c>
      <c r="L1000" s="13" t="s">
        <v>192</v>
      </c>
      <c r="M1000" s="13" t="s">
        <v>168</v>
      </c>
      <c r="N1000" s="13" t="s">
        <v>77</v>
      </c>
      <c r="O1000" s="13" t="s">
        <v>1883</v>
      </c>
      <c r="P1000" s="18" t="s">
        <v>147</v>
      </c>
      <c r="Q1000" s="19">
        <v>3.0</v>
      </c>
      <c r="R1000" s="20">
        <v>0.0555555555555555</v>
      </c>
      <c r="S1000" s="21">
        <v>25.0</v>
      </c>
      <c r="T1000" s="21">
        <v>75.0</v>
      </c>
      <c r="U1000" s="22">
        <v>19514.0</v>
      </c>
      <c r="V1000" s="21">
        <v>813.0833333333325</v>
      </c>
      <c r="W1000" s="13">
        <v>302.0</v>
      </c>
      <c r="X1000" s="13">
        <v>4.0</v>
      </c>
      <c r="Y1000" s="13">
        <v>10.0</v>
      </c>
      <c r="Z1000" s="13">
        <v>1.0</v>
      </c>
      <c r="AA1000" s="13">
        <v>1.0</v>
      </c>
      <c r="AB1000" s="13">
        <v>9.0</v>
      </c>
      <c r="AC1000" s="21">
        <v>0.0</v>
      </c>
      <c r="AD1000" s="21">
        <v>0.0</v>
      </c>
      <c r="AE1000" s="13">
        <v>0.0</v>
      </c>
      <c r="AF1000" s="13">
        <v>0.0</v>
      </c>
      <c r="AG1000" s="13">
        <v>0.0</v>
      </c>
      <c r="AH1000" s="13" t="b">
        <v>0</v>
      </c>
      <c r="AI1000" s="13">
        <v>7.0</v>
      </c>
      <c r="AJ1000" s="13" t="s">
        <v>558</v>
      </c>
      <c r="AK1000" s="23" t="s">
        <v>2957</v>
      </c>
      <c r="AL1000" s="13" t="s">
        <v>528</v>
      </c>
      <c r="AM1000" s="18" t="s">
        <v>151</v>
      </c>
    </row>
    <row r="1001" ht="14.25" customHeight="1">
      <c r="A1001" s="13" t="s">
        <v>2958</v>
      </c>
      <c r="B1001" s="14">
        <v>42297.0</v>
      </c>
      <c r="C1001" s="15">
        <v>2015.0</v>
      </c>
      <c r="D1001" s="15" t="s">
        <v>2027</v>
      </c>
      <c r="E1001" s="16">
        <v>10.0</v>
      </c>
      <c r="F1001" s="13" t="s">
        <v>203</v>
      </c>
      <c r="G1001" s="13" t="s">
        <v>204</v>
      </c>
      <c r="H1001" s="13" t="s">
        <v>2959</v>
      </c>
      <c r="I1001" s="17" t="s">
        <v>107</v>
      </c>
      <c r="J1001" s="13" t="s">
        <v>251</v>
      </c>
      <c r="K1001" s="13" t="s">
        <v>2960</v>
      </c>
      <c r="L1001" s="13" t="s">
        <v>161</v>
      </c>
      <c r="M1001" s="13" t="s">
        <v>168</v>
      </c>
      <c r="N1001" s="13" t="s">
        <v>1637</v>
      </c>
      <c r="O1001" s="13" t="s">
        <v>1920</v>
      </c>
      <c r="P1001" s="18" t="s">
        <v>147</v>
      </c>
      <c r="Q1001" s="19">
        <v>3.0</v>
      </c>
      <c r="R1001" s="20">
        <v>0.25</v>
      </c>
      <c r="S1001" s="21">
        <v>35.0</v>
      </c>
      <c r="T1001" s="21">
        <v>105.0</v>
      </c>
      <c r="U1001" s="22">
        <v>28538.0</v>
      </c>
      <c r="V1001" s="21">
        <v>7491.225</v>
      </c>
      <c r="W1001" s="13">
        <v>182.0</v>
      </c>
      <c r="X1001" s="13">
        <v>5.0</v>
      </c>
      <c r="Y1001" s="13">
        <v>10.0</v>
      </c>
      <c r="Z1001" s="13">
        <v>6.0</v>
      </c>
      <c r="AA1001" s="13">
        <v>3.0</v>
      </c>
      <c r="AB1001" s="13">
        <v>1.0</v>
      </c>
      <c r="AC1001" s="21">
        <v>0.0</v>
      </c>
      <c r="AD1001" s="21">
        <v>10.0</v>
      </c>
      <c r="AE1001" s="13">
        <v>0.0</v>
      </c>
      <c r="AF1001" s="13">
        <v>1.0</v>
      </c>
      <c r="AG1001" s="13">
        <v>0.0</v>
      </c>
      <c r="AH1001" s="13" t="b">
        <v>0</v>
      </c>
      <c r="AI1001" s="13">
        <v>6.0</v>
      </c>
      <c r="AJ1001" s="13" t="s">
        <v>390</v>
      </c>
      <c r="AK1001" s="23" t="s">
        <v>2961</v>
      </c>
      <c r="AL1001" s="13" t="s">
        <v>528</v>
      </c>
      <c r="AM1001" s="18" t="s">
        <v>151</v>
      </c>
    </row>
    <row r="1002" ht="14.25" customHeight="1">
      <c r="A1002" s="13" t="s">
        <v>2962</v>
      </c>
      <c r="B1002" s="14">
        <v>42297.0</v>
      </c>
      <c r="C1002" s="15">
        <v>2015.0</v>
      </c>
      <c r="D1002" s="15" t="s">
        <v>2027</v>
      </c>
      <c r="E1002" s="16">
        <v>10.0</v>
      </c>
      <c r="F1002" s="13" t="s">
        <v>203</v>
      </c>
      <c r="G1002" s="13" t="s">
        <v>204</v>
      </c>
      <c r="H1002" s="13" t="s">
        <v>2963</v>
      </c>
      <c r="I1002" s="17" t="s">
        <v>107</v>
      </c>
      <c r="J1002" s="13" t="s">
        <v>191</v>
      </c>
      <c r="K1002" s="13" t="s">
        <v>2795</v>
      </c>
      <c r="L1002" s="13" t="s">
        <v>192</v>
      </c>
      <c r="M1002" s="13" t="s">
        <v>168</v>
      </c>
      <c r="N1002" s="13" t="s">
        <v>16</v>
      </c>
      <c r="O1002" s="13" t="s">
        <v>1936</v>
      </c>
      <c r="P1002" s="18" t="s">
        <v>147</v>
      </c>
      <c r="Q1002" s="19">
        <v>1.0</v>
      </c>
      <c r="R1002" s="20">
        <v>0.0625</v>
      </c>
      <c r="S1002" s="21">
        <v>29.0</v>
      </c>
      <c r="T1002" s="21">
        <v>29.0</v>
      </c>
      <c r="U1002" s="22">
        <v>24528.0</v>
      </c>
      <c r="V1002" s="21">
        <v>444.57</v>
      </c>
      <c r="W1002" s="13">
        <v>201.0</v>
      </c>
      <c r="X1002" s="13">
        <v>3.0</v>
      </c>
      <c r="Y1002" s="13">
        <v>10.0</v>
      </c>
      <c r="Z1002" s="13">
        <v>6.0</v>
      </c>
      <c r="AA1002" s="13">
        <v>1.0</v>
      </c>
      <c r="AB1002" s="13">
        <v>9.0</v>
      </c>
      <c r="AC1002" s="21">
        <v>0.0</v>
      </c>
      <c r="AD1002" s="21">
        <v>0.0</v>
      </c>
      <c r="AE1002" s="13">
        <v>0.0</v>
      </c>
      <c r="AF1002" s="13">
        <v>0.0</v>
      </c>
      <c r="AG1002" s="13">
        <v>0.0</v>
      </c>
      <c r="AH1002" s="13" t="b">
        <v>0</v>
      </c>
      <c r="AI1002" s="13">
        <v>8.0</v>
      </c>
      <c r="AJ1002" s="13" t="s">
        <v>169</v>
      </c>
      <c r="AK1002" s="23" t="s">
        <v>2964</v>
      </c>
      <c r="AL1002" s="13" t="s">
        <v>528</v>
      </c>
      <c r="AM1002" s="18" t="s">
        <v>151</v>
      </c>
    </row>
    <row r="1003" ht="14.25" customHeight="1">
      <c r="A1003" s="13" t="s">
        <v>2965</v>
      </c>
      <c r="B1003" s="14">
        <v>42298.0</v>
      </c>
      <c r="C1003" s="15">
        <v>2015.0</v>
      </c>
      <c r="D1003" s="15" t="s">
        <v>2027</v>
      </c>
      <c r="E1003" s="16">
        <v>10.0</v>
      </c>
      <c r="F1003" s="13" t="s">
        <v>203</v>
      </c>
      <c r="G1003" s="13" t="s">
        <v>204</v>
      </c>
      <c r="H1003" s="13" t="s">
        <v>2966</v>
      </c>
      <c r="I1003" s="17" t="s">
        <v>107</v>
      </c>
      <c r="J1003" s="13" t="s">
        <v>2496</v>
      </c>
      <c r="K1003" s="13" t="s">
        <v>2967</v>
      </c>
      <c r="L1003" s="13" t="s">
        <v>174</v>
      </c>
      <c r="M1003" s="13" t="s">
        <v>168</v>
      </c>
      <c r="N1003" s="13" t="s">
        <v>40</v>
      </c>
      <c r="O1003" s="13">
        <v>0.0</v>
      </c>
      <c r="P1003" s="18" t="s">
        <v>147</v>
      </c>
      <c r="Q1003" s="19">
        <v>3.0</v>
      </c>
      <c r="R1003" s="20">
        <v>0.142857142857142</v>
      </c>
      <c r="S1003" s="21">
        <v>64.0</v>
      </c>
      <c r="T1003" s="21">
        <v>192.0</v>
      </c>
      <c r="U1003" s="22">
        <v>640751.0</v>
      </c>
      <c r="V1003" s="21">
        <v>175748.84571428466</v>
      </c>
      <c r="W1003" s="13">
        <v>3177.0</v>
      </c>
      <c r="X1003" s="13">
        <v>10.0</v>
      </c>
      <c r="Y1003" s="13">
        <v>10.0</v>
      </c>
      <c r="Z1003" s="13">
        <v>10.0</v>
      </c>
      <c r="AA1003" s="13">
        <v>3.0</v>
      </c>
      <c r="AB1003" s="13">
        <v>1.0</v>
      </c>
      <c r="AC1003" s="21">
        <v>0.0</v>
      </c>
      <c r="AD1003" s="21">
        <v>30.0</v>
      </c>
      <c r="AE1003" s="13">
        <v>0.0</v>
      </c>
      <c r="AF1003" s="13">
        <v>3.0</v>
      </c>
      <c r="AG1003" s="13">
        <v>0.0</v>
      </c>
      <c r="AH1003" s="13" t="b">
        <v>0</v>
      </c>
      <c r="AI1003" s="13">
        <v>1.0</v>
      </c>
      <c r="AJ1003" s="13" t="s">
        <v>194</v>
      </c>
      <c r="AK1003" s="23" t="s">
        <v>2968</v>
      </c>
      <c r="AL1003" s="13" t="s">
        <v>528</v>
      </c>
      <c r="AM1003" s="18" t="s">
        <v>151</v>
      </c>
    </row>
    <row r="1004" ht="14.25" customHeight="1">
      <c r="A1004" s="13" t="s">
        <v>2969</v>
      </c>
      <c r="B1004" s="14">
        <v>42298.0</v>
      </c>
      <c r="C1004" s="15">
        <v>2015.0</v>
      </c>
      <c r="D1004" s="15" t="s">
        <v>2027</v>
      </c>
      <c r="E1004" s="16">
        <v>10.0</v>
      </c>
      <c r="F1004" s="13" t="s">
        <v>203</v>
      </c>
      <c r="G1004" s="13" t="s">
        <v>204</v>
      </c>
      <c r="H1004" s="13" t="s">
        <v>2970</v>
      </c>
      <c r="I1004" s="17" t="s">
        <v>107</v>
      </c>
      <c r="J1004" s="13" t="s">
        <v>173</v>
      </c>
      <c r="K1004" s="13" t="s">
        <v>2496</v>
      </c>
      <c r="L1004" s="13" t="s">
        <v>174</v>
      </c>
      <c r="M1004" s="13" t="s">
        <v>168</v>
      </c>
      <c r="N1004" s="13" t="s">
        <v>40</v>
      </c>
      <c r="O1004" s="13">
        <v>0.0</v>
      </c>
      <c r="P1004" s="18" t="s">
        <v>147</v>
      </c>
      <c r="Q1004" s="19">
        <v>3.0</v>
      </c>
      <c r="R1004" s="20">
        <v>0.06</v>
      </c>
      <c r="S1004" s="21">
        <v>40.0</v>
      </c>
      <c r="T1004" s="21">
        <v>120.0</v>
      </c>
      <c r="U1004" s="22">
        <v>337171.79</v>
      </c>
      <c r="V1004" s="21">
        <v>24276.368879999998</v>
      </c>
      <c r="W1004" s="13">
        <v>1683.0</v>
      </c>
      <c r="X1004" s="13">
        <v>10.0</v>
      </c>
      <c r="Y1004" s="13">
        <v>10.0</v>
      </c>
      <c r="Z1004" s="13">
        <v>10.0</v>
      </c>
      <c r="AA1004" s="13">
        <v>2.0</v>
      </c>
      <c r="AB1004" s="13">
        <v>8.0</v>
      </c>
      <c r="AC1004" s="21">
        <v>0.0</v>
      </c>
      <c r="AD1004" s="21">
        <v>0.0</v>
      </c>
      <c r="AE1004" s="13">
        <v>0.0</v>
      </c>
      <c r="AF1004" s="13">
        <v>0.0</v>
      </c>
      <c r="AG1004" s="13">
        <v>0.0</v>
      </c>
      <c r="AH1004" s="13" t="b">
        <v>0</v>
      </c>
      <c r="AI1004" s="13">
        <v>1.0</v>
      </c>
      <c r="AJ1004" s="13" t="s">
        <v>194</v>
      </c>
      <c r="AK1004" s="23" t="s">
        <v>2971</v>
      </c>
      <c r="AL1004" s="13" t="s">
        <v>528</v>
      </c>
      <c r="AM1004" s="18" t="s">
        <v>151</v>
      </c>
    </row>
    <row r="1005" ht="14.25" customHeight="1">
      <c r="A1005" s="13" t="s">
        <v>2972</v>
      </c>
      <c r="B1005" s="14">
        <v>42298.0</v>
      </c>
      <c r="C1005" s="15">
        <v>2015.0</v>
      </c>
      <c r="D1005" s="15" t="s">
        <v>2027</v>
      </c>
      <c r="E1005" s="16">
        <v>10.0</v>
      </c>
      <c r="F1005" s="13" t="s">
        <v>203</v>
      </c>
      <c r="G1005" s="13" t="s">
        <v>204</v>
      </c>
      <c r="H1005" s="13" t="s">
        <v>2970</v>
      </c>
      <c r="I1005" s="17" t="s">
        <v>107</v>
      </c>
      <c r="J1005" s="13" t="s">
        <v>2496</v>
      </c>
      <c r="K1005" s="13" t="s">
        <v>2497</v>
      </c>
      <c r="L1005" s="13" t="s">
        <v>174</v>
      </c>
      <c r="M1005" s="13" t="s">
        <v>168</v>
      </c>
      <c r="N1005" s="13" t="s">
        <v>2</v>
      </c>
      <c r="O1005" s="13">
        <v>0.0</v>
      </c>
      <c r="P1005" s="18" t="s">
        <v>147</v>
      </c>
      <c r="Q1005" s="19">
        <v>3.0</v>
      </c>
      <c r="R1005" s="20">
        <v>0.5</v>
      </c>
      <c r="S1005" s="21">
        <v>24.0</v>
      </c>
      <c r="T1005" s="21">
        <v>72.0</v>
      </c>
      <c r="U1005" s="22">
        <v>32718.0</v>
      </c>
      <c r="V1005" s="21">
        <v>11778.48</v>
      </c>
      <c r="W1005" s="13">
        <v>292.0</v>
      </c>
      <c r="X1005" s="13">
        <v>4.0</v>
      </c>
      <c r="Y1005" s="13">
        <v>10.0</v>
      </c>
      <c r="Z1005" s="13">
        <v>0.0</v>
      </c>
      <c r="AA1005" s="13">
        <v>2.0</v>
      </c>
      <c r="AB1005" s="13">
        <v>8.0</v>
      </c>
      <c r="AC1005" s="21">
        <v>0.0</v>
      </c>
      <c r="AD1005" s="21">
        <v>0.0</v>
      </c>
      <c r="AE1005" s="13">
        <v>0.0</v>
      </c>
      <c r="AF1005" s="13">
        <v>0.0</v>
      </c>
      <c r="AG1005" s="13">
        <v>0.0</v>
      </c>
      <c r="AH1005" s="13" t="b">
        <v>0</v>
      </c>
      <c r="AI1005" s="13">
        <v>7.0</v>
      </c>
      <c r="AJ1005" s="13" t="s">
        <v>194</v>
      </c>
      <c r="AK1005" s="23" t="s">
        <v>2973</v>
      </c>
      <c r="AL1005" s="13" t="s">
        <v>528</v>
      </c>
      <c r="AM1005" s="18" t="s">
        <v>151</v>
      </c>
    </row>
    <row r="1006" ht="14.25" customHeight="1">
      <c r="A1006" s="13" t="s">
        <v>2974</v>
      </c>
      <c r="B1006" s="14">
        <v>42298.0</v>
      </c>
      <c r="C1006" s="15">
        <v>2015.0</v>
      </c>
      <c r="D1006" s="15" t="s">
        <v>2027</v>
      </c>
      <c r="E1006" s="16">
        <v>10.0</v>
      </c>
      <c r="F1006" s="13" t="s">
        <v>203</v>
      </c>
      <c r="G1006" s="13" t="s">
        <v>204</v>
      </c>
      <c r="H1006" s="13" t="s">
        <v>2975</v>
      </c>
      <c r="I1006" s="17" t="s">
        <v>107</v>
      </c>
      <c r="J1006" s="13" t="s">
        <v>251</v>
      </c>
      <c r="K1006" s="13" t="s">
        <v>2029</v>
      </c>
      <c r="L1006" s="13" t="s">
        <v>161</v>
      </c>
      <c r="M1006" s="13" t="s">
        <v>168</v>
      </c>
      <c r="N1006" s="13" t="s">
        <v>40</v>
      </c>
      <c r="O1006" s="13">
        <v>0.0</v>
      </c>
      <c r="P1006" s="18" t="s">
        <v>147</v>
      </c>
      <c r="Q1006" s="19">
        <v>1.0</v>
      </c>
      <c r="R1006" s="20">
        <v>0.45</v>
      </c>
      <c r="S1006" s="21">
        <v>41.0</v>
      </c>
      <c r="T1006" s="21">
        <v>41.0</v>
      </c>
      <c r="U1006" s="22">
        <v>19432.96</v>
      </c>
      <c r="V1006" s="21">
        <v>3585.38112</v>
      </c>
      <c r="W1006" s="13">
        <v>97.0</v>
      </c>
      <c r="X1006" s="13">
        <v>10.0</v>
      </c>
      <c r="Y1006" s="13">
        <v>9.0</v>
      </c>
      <c r="Z1006" s="13">
        <v>10.0</v>
      </c>
      <c r="AA1006" s="13">
        <v>1.0</v>
      </c>
      <c r="AB1006" s="13">
        <v>1.0</v>
      </c>
      <c r="AC1006" s="21">
        <v>0.0</v>
      </c>
      <c r="AD1006" s="21">
        <v>10.0</v>
      </c>
      <c r="AE1006" s="13">
        <v>0.0</v>
      </c>
      <c r="AF1006" s="13">
        <v>1.0</v>
      </c>
      <c r="AG1006" s="13">
        <v>0.0</v>
      </c>
      <c r="AH1006" s="13" t="b">
        <v>0</v>
      </c>
      <c r="AI1006" s="13">
        <v>1.0</v>
      </c>
      <c r="AJ1006" s="13" t="s">
        <v>2447</v>
      </c>
      <c r="AK1006" s="23" t="s">
        <v>2976</v>
      </c>
      <c r="AL1006" s="13" t="s">
        <v>528</v>
      </c>
      <c r="AM1006" s="18" t="s">
        <v>151</v>
      </c>
    </row>
    <row r="1007" ht="14.25" customHeight="1">
      <c r="A1007" s="13" t="s">
        <v>2977</v>
      </c>
      <c r="B1007" s="14">
        <v>42298.0</v>
      </c>
      <c r="C1007" s="15">
        <v>2015.0</v>
      </c>
      <c r="D1007" s="15" t="s">
        <v>2027</v>
      </c>
      <c r="E1007" s="16">
        <v>10.0</v>
      </c>
      <c r="F1007" s="13" t="s">
        <v>203</v>
      </c>
      <c r="G1007" s="13" t="s">
        <v>204</v>
      </c>
      <c r="H1007" s="13" t="s">
        <v>2978</v>
      </c>
      <c r="I1007" s="17" t="s">
        <v>107</v>
      </c>
      <c r="J1007" s="13" t="s">
        <v>191</v>
      </c>
      <c r="K1007" s="13" t="s">
        <v>2979</v>
      </c>
      <c r="L1007" s="13" t="s">
        <v>192</v>
      </c>
      <c r="M1007" s="13" t="s">
        <v>168</v>
      </c>
      <c r="N1007" s="13" t="s">
        <v>90</v>
      </c>
      <c r="O1007" s="13">
        <v>0.0</v>
      </c>
      <c r="P1007" s="18" t="s">
        <v>147</v>
      </c>
      <c r="Q1007" s="19">
        <v>1.0</v>
      </c>
      <c r="R1007" s="20">
        <v>0.1</v>
      </c>
      <c r="S1007" s="21">
        <v>24.0</v>
      </c>
      <c r="T1007" s="21">
        <v>24.0</v>
      </c>
      <c r="U1007" s="22">
        <v>5034.62</v>
      </c>
      <c r="V1007" s="21">
        <v>120.83088</v>
      </c>
      <c r="W1007" s="13">
        <v>85.0</v>
      </c>
      <c r="X1007" s="13">
        <v>3.0</v>
      </c>
      <c r="Y1007" s="13">
        <v>10.0</v>
      </c>
      <c r="Z1007" s="13">
        <v>0.0</v>
      </c>
      <c r="AA1007" s="13">
        <v>1.0</v>
      </c>
      <c r="AB1007" s="13">
        <v>10.0</v>
      </c>
      <c r="AC1007" s="21">
        <v>0.0</v>
      </c>
      <c r="AD1007" s="21">
        <v>0.0</v>
      </c>
      <c r="AE1007" s="13">
        <v>0.0</v>
      </c>
      <c r="AF1007" s="13">
        <v>0.0</v>
      </c>
      <c r="AG1007" s="13">
        <v>0.0</v>
      </c>
      <c r="AH1007" s="13" t="b">
        <v>0</v>
      </c>
      <c r="AI1007" s="13">
        <v>8.0</v>
      </c>
      <c r="AJ1007" s="13" t="s">
        <v>558</v>
      </c>
      <c r="AK1007" s="23" t="s">
        <v>2980</v>
      </c>
      <c r="AL1007" s="13" t="s">
        <v>528</v>
      </c>
      <c r="AM1007" s="18" t="s">
        <v>151</v>
      </c>
    </row>
    <row r="1008" ht="14.25" customHeight="1">
      <c r="A1008" s="13" t="s">
        <v>2981</v>
      </c>
      <c r="B1008" s="14">
        <v>42298.0</v>
      </c>
      <c r="C1008" s="15">
        <v>2015.0</v>
      </c>
      <c r="D1008" s="15" t="s">
        <v>2027</v>
      </c>
      <c r="E1008" s="16">
        <v>10.0</v>
      </c>
      <c r="F1008" s="13" t="s">
        <v>140</v>
      </c>
      <c r="G1008" s="13" t="s">
        <v>141</v>
      </c>
      <c r="H1008" s="13" t="s">
        <v>2982</v>
      </c>
      <c r="I1008" s="17" t="s">
        <v>107</v>
      </c>
      <c r="J1008" s="13" t="s">
        <v>1228</v>
      </c>
      <c r="K1008" s="13" t="s">
        <v>2551</v>
      </c>
      <c r="L1008" s="13" t="s">
        <v>161</v>
      </c>
      <c r="M1008" s="13" t="s">
        <v>145</v>
      </c>
      <c r="N1008" s="13" t="s">
        <v>309</v>
      </c>
      <c r="O1008" s="13">
        <v>0.0</v>
      </c>
      <c r="P1008" s="18" t="s">
        <v>147</v>
      </c>
      <c r="Q1008" s="19">
        <v>3.0</v>
      </c>
      <c r="R1008" s="20">
        <v>1.0</v>
      </c>
      <c r="S1008" s="21">
        <v>84.0</v>
      </c>
      <c r="T1008" s="21">
        <v>252.0</v>
      </c>
      <c r="U1008" s="22">
        <v>6300.0</v>
      </c>
      <c r="V1008" s="21">
        <v>15876.0</v>
      </c>
      <c r="W1008" s="13">
        <v>0.0</v>
      </c>
      <c r="X1008" s="13">
        <v>10.0</v>
      </c>
      <c r="Y1008" s="13">
        <v>10.0</v>
      </c>
      <c r="Z1008" s="13">
        <v>10.0</v>
      </c>
      <c r="AA1008" s="13">
        <v>4.0</v>
      </c>
      <c r="AB1008" s="13">
        <v>10.0</v>
      </c>
      <c r="AC1008" s="21">
        <v>10.0</v>
      </c>
      <c r="AD1008" s="21">
        <v>30.0</v>
      </c>
      <c r="AE1008" s="13">
        <v>0.0</v>
      </c>
      <c r="AF1008" s="13">
        <v>5.0</v>
      </c>
      <c r="AG1008" s="13">
        <v>0.0</v>
      </c>
      <c r="AH1008" s="13" t="b">
        <v>1</v>
      </c>
      <c r="AI1008" s="13">
        <v>1.0</v>
      </c>
      <c r="AJ1008" s="13" t="s">
        <v>286</v>
      </c>
      <c r="AK1008" s="23" t="s">
        <v>2983</v>
      </c>
      <c r="AL1008" s="13" t="s">
        <v>528</v>
      </c>
      <c r="AM1008" s="18" t="s">
        <v>151</v>
      </c>
    </row>
    <row r="1009" ht="14.25" customHeight="1">
      <c r="A1009" s="13" t="s">
        <v>2984</v>
      </c>
      <c r="B1009" s="14">
        <v>42298.0</v>
      </c>
      <c r="C1009" s="15">
        <v>2015.0</v>
      </c>
      <c r="D1009" s="15" t="s">
        <v>2027</v>
      </c>
      <c r="E1009" s="16">
        <v>10.0</v>
      </c>
      <c r="F1009" s="13" t="s">
        <v>185</v>
      </c>
      <c r="G1009" s="13" t="s">
        <v>186</v>
      </c>
      <c r="H1009" s="13" t="s">
        <v>2985</v>
      </c>
      <c r="I1009" s="17" t="s">
        <v>107</v>
      </c>
      <c r="J1009" s="13" t="s">
        <v>379</v>
      </c>
      <c r="K1009" s="13"/>
      <c r="L1009" s="13" t="s">
        <v>174</v>
      </c>
      <c r="M1009" s="13" t="s">
        <v>145</v>
      </c>
      <c r="N1009" s="13" t="s">
        <v>93</v>
      </c>
      <c r="O1009" s="13">
        <v>0.0</v>
      </c>
      <c r="P1009" s="18" t="s">
        <v>147</v>
      </c>
      <c r="Q1009" s="19">
        <v>3.0</v>
      </c>
      <c r="R1009" s="20">
        <v>1.0</v>
      </c>
      <c r="S1009" s="21">
        <v>73.0</v>
      </c>
      <c r="T1009" s="21">
        <v>219.0</v>
      </c>
      <c r="U1009" s="22">
        <v>7000.0</v>
      </c>
      <c r="V1009" s="21">
        <v>15330.0</v>
      </c>
      <c r="W1009" s="13">
        <v>0.0</v>
      </c>
      <c r="X1009" s="13">
        <v>3.0</v>
      </c>
      <c r="Y1009" s="13">
        <v>10.0</v>
      </c>
      <c r="Z1009" s="13">
        <v>10.0</v>
      </c>
      <c r="AA1009" s="13">
        <v>10.0</v>
      </c>
      <c r="AB1009" s="13">
        <v>10.0</v>
      </c>
      <c r="AC1009" s="21">
        <v>0.0</v>
      </c>
      <c r="AD1009" s="21">
        <v>30.0</v>
      </c>
      <c r="AE1009" s="13">
        <v>0.0</v>
      </c>
      <c r="AF1009" s="13">
        <v>4.0</v>
      </c>
      <c r="AG1009" s="13">
        <v>0.0</v>
      </c>
      <c r="AH1009" s="13" t="b">
        <v>0</v>
      </c>
      <c r="AI1009" s="13">
        <v>8.0</v>
      </c>
      <c r="AJ1009" s="13" t="s">
        <v>169</v>
      </c>
      <c r="AK1009" s="23" t="s">
        <v>2986</v>
      </c>
      <c r="AL1009" s="13" t="s">
        <v>528</v>
      </c>
      <c r="AM1009" s="18" t="s">
        <v>151</v>
      </c>
    </row>
    <row r="1010" ht="14.25" customHeight="1">
      <c r="A1010" s="13" t="s">
        <v>2987</v>
      </c>
      <c r="B1010" s="14">
        <v>42298.0</v>
      </c>
      <c r="C1010" s="15">
        <v>2015.0</v>
      </c>
      <c r="D1010" s="15" t="s">
        <v>2027</v>
      </c>
      <c r="E1010" s="16">
        <v>10.0</v>
      </c>
      <c r="F1010" s="13" t="s">
        <v>203</v>
      </c>
      <c r="G1010" s="13" t="s">
        <v>204</v>
      </c>
      <c r="H1010" s="13" t="s">
        <v>2988</v>
      </c>
      <c r="I1010" s="17" t="s">
        <v>107</v>
      </c>
      <c r="J1010" s="13" t="s">
        <v>191</v>
      </c>
      <c r="K1010" s="13" t="s">
        <v>2979</v>
      </c>
      <c r="L1010" s="13" t="s">
        <v>192</v>
      </c>
      <c r="M1010" s="13" t="s">
        <v>168</v>
      </c>
      <c r="N1010" s="13" t="s">
        <v>90</v>
      </c>
      <c r="O1010" s="13" t="s">
        <v>1433</v>
      </c>
      <c r="P1010" s="18" t="s">
        <v>147</v>
      </c>
      <c r="Q1010" s="19">
        <v>1.0</v>
      </c>
      <c r="R1010" s="20">
        <v>0.05</v>
      </c>
      <c r="S1010" s="21">
        <v>19.0</v>
      </c>
      <c r="T1010" s="21">
        <v>19.0</v>
      </c>
      <c r="U1010" s="22">
        <v>14926.0</v>
      </c>
      <c r="V1010" s="21">
        <v>141.79700000000003</v>
      </c>
      <c r="W1010" s="13">
        <v>252.0</v>
      </c>
      <c r="X1010" s="13">
        <v>6.0</v>
      </c>
      <c r="Y1010" s="13">
        <v>10.0</v>
      </c>
      <c r="Z1010" s="13">
        <v>1.0</v>
      </c>
      <c r="AA1010" s="13">
        <v>1.0</v>
      </c>
      <c r="AB1010" s="13">
        <v>1.0</v>
      </c>
      <c r="AC1010" s="21">
        <v>0.0</v>
      </c>
      <c r="AD1010" s="21">
        <v>0.0</v>
      </c>
      <c r="AE1010" s="13">
        <v>0.0</v>
      </c>
      <c r="AF1010" s="13">
        <v>0.0</v>
      </c>
      <c r="AG1010" s="13">
        <v>0.0</v>
      </c>
      <c r="AH1010" s="13" t="b">
        <v>0</v>
      </c>
      <c r="AI1010" s="13">
        <v>5.0</v>
      </c>
      <c r="AJ1010" s="13" t="s">
        <v>558</v>
      </c>
      <c r="AK1010" s="23" t="s">
        <v>2989</v>
      </c>
      <c r="AL1010" s="13" t="s">
        <v>528</v>
      </c>
      <c r="AM1010" s="18" t="s">
        <v>151</v>
      </c>
    </row>
    <row r="1011" ht="14.25" customHeight="1">
      <c r="A1011" s="13" t="s">
        <v>2990</v>
      </c>
      <c r="B1011" s="14">
        <v>42298.0</v>
      </c>
      <c r="C1011" s="15">
        <v>2015.0</v>
      </c>
      <c r="D1011" s="15" t="s">
        <v>2027</v>
      </c>
      <c r="E1011" s="16">
        <v>10.0</v>
      </c>
      <c r="F1011" s="13" t="s">
        <v>140</v>
      </c>
      <c r="G1011" s="13" t="s">
        <v>141</v>
      </c>
      <c r="H1011" s="13" t="s">
        <v>2991</v>
      </c>
      <c r="I1011" s="17" t="s">
        <v>107</v>
      </c>
      <c r="J1011" s="13" t="s">
        <v>143</v>
      </c>
      <c r="K1011" s="13"/>
      <c r="L1011" s="13" t="s">
        <v>167</v>
      </c>
      <c r="M1011" s="13" t="s">
        <v>145</v>
      </c>
      <c r="N1011" s="13" t="s">
        <v>43</v>
      </c>
      <c r="O1011" s="13" t="s">
        <v>42</v>
      </c>
      <c r="P1011" s="18" t="s">
        <v>147</v>
      </c>
      <c r="Q1011" s="19">
        <v>1.0</v>
      </c>
      <c r="R1011" s="20">
        <v>0.125</v>
      </c>
      <c r="S1011" s="21">
        <v>27.0</v>
      </c>
      <c r="T1011" s="21">
        <v>27.0</v>
      </c>
      <c r="U1011" s="22">
        <v>14700.0</v>
      </c>
      <c r="V1011" s="21">
        <v>496.12500000000006</v>
      </c>
      <c r="W1011" s="13">
        <v>0.0</v>
      </c>
      <c r="X1011" s="13">
        <v>5.0</v>
      </c>
      <c r="Y1011" s="13">
        <v>10.0</v>
      </c>
      <c r="Z1011" s="13">
        <v>10.0</v>
      </c>
      <c r="AA1011" s="13">
        <v>1.0</v>
      </c>
      <c r="AB1011" s="13">
        <v>1.0</v>
      </c>
      <c r="AC1011" s="21">
        <v>0.0</v>
      </c>
      <c r="AD1011" s="21">
        <v>0.0</v>
      </c>
      <c r="AE1011" s="13">
        <v>0.0</v>
      </c>
      <c r="AF1011" s="13">
        <v>0.0</v>
      </c>
      <c r="AG1011" s="13">
        <v>0.0</v>
      </c>
      <c r="AH1011" s="13" t="b">
        <v>0</v>
      </c>
      <c r="AI1011" s="13">
        <v>6.0</v>
      </c>
      <c r="AJ1011" s="13" t="s">
        <v>169</v>
      </c>
      <c r="AK1011" s="23" t="s">
        <v>2992</v>
      </c>
      <c r="AL1011" s="13" t="s">
        <v>528</v>
      </c>
      <c r="AM1011" s="18" t="s">
        <v>151</v>
      </c>
    </row>
    <row r="1012" ht="14.25" customHeight="1">
      <c r="A1012" s="13" t="s">
        <v>2993</v>
      </c>
      <c r="B1012" s="14">
        <v>42298.0</v>
      </c>
      <c r="C1012" s="15">
        <v>2015.0</v>
      </c>
      <c r="D1012" s="15" t="s">
        <v>2027</v>
      </c>
      <c r="E1012" s="16">
        <v>10.0</v>
      </c>
      <c r="F1012" s="13" t="s">
        <v>203</v>
      </c>
      <c r="G1012" s="13" t="s">
        <v>204</v>
      </c>
      <c r="H1012" s="13" t="s">
        <v>2994</v>
      </c>
      <c r="I1012" s="17" t="s">
        <v>107</v>
      </c>
      <c r="J1012" s="13" t="s">
        <v>191</v>
      </c>
      <c r="K1012" s="13" t="s">
        <v>2795</v>
      </c>
      <c r="L1012" s="13" t="s">
        <v>192</v>
      </c>
      <c r="M1012" s="13" t="s">
        <v>168</v>
      </c>
      <c r="N1012" s="13" t="s">
        <v>1637</v>
      </c>
      <c r="O1012" s="13" t="s">
        <v>1638</v>
      </c>
      <c r="P1012" s="18" t="s">
        <v>147</v>
      </c>
      <c r="Q1012" s="19">
        <v>3.0</v>
      </c>
      <c r="R1012" s="20">
        <v>0.75</v>
      </c>
      <c r="S1012" s="21">
        <v>31.0</v>
      </c>
      <c r="T1012" s="21">
        <v>93.0</v>
      </c>
      <c r="U1012" s="22">
        <v>29635.0</v>
      </c>
      <c r="V1012" s="21">
        <v>20670.412500000002</v>
      </c>
      <c r="W1012" s="13">
        <v>189.0</v>
      </c>
      <c r="X1012" s="13">
        <v>4.0</v>
      </c>
      <c r="Y1012" s="13">
        <v>8.0</v>
      </c>
      <c r="Z1012" s="13">
        <v>6.0</v>
      </c>
      <c r="AA1012" s="13">
        <v>3.0</v>
      </c>
      <c r="AB1012" s="13">
        <v>10.0</v>
      </c>
      <c r="AC1012" s="21">
        <v>0.0</v>
      </c>
      <c r="AD1012" s="21">
        <v>0.0</v>
      </c>
      <c r="AE1012" s="13">
        <v>0.0</v>
      </c>
      <c r="AF1012" s="13">
        <v>0.0</v>
      </c>
      <c r="AG1012" s="13">
        <v>0.0</v>
      </c>
      <c r="AH1012" s="13" t="b">
        <v>0</v>
      </c>
      <c r="AI1012" s="13">
        <v>7.0</v>
      </c>
      <c r="AJ1012" s="13" t="s">
        <v>437</v>
      </c>
      <c r="AK1012" s="23" t="s">
        <v>2995</v>
      </c>
      <c r="AL1012" s="13" t="s">
        <v>528</v>
      </c>
      <c r="AM1012" s="18" t="s">
        <v>151</v>
      </c>
    </row>
    <row r="1013" ht="14.25" customHeight="1">
      <c r="A1013" s="13" t="s">
        <v>2996</v>
      </c>
      <c r="B1013" s="14">
        <v>42298.0</v>
      </c>
      <c r="C1013" s="15">
        <v>2015.0</v>
      </c>
      <c r="D1013" s="15" t="s">
        <v>2027</v>
      </c>
      <c r="E1013" s="16">
        <v>10.0</v>
      </c>
      <c r="F1013" s="13" t="s">
        <v>203</v>
      </c>
      <c r="G1013" s="13" t="s">
        <v>204</v>
      </c>
      <c r="H1013" s="13" t="s">
        <v>2997</v>
      </c>
      <c r="I1013" s="17" t="s">
        <v>107</v>
      </c>
      <c r="J1013" s="13" t="s">
        <v>191</v>
      </c>
      <c r="K1013" s="13" t="s">
        <v>2795</v>
      </c>
      <c r="L1013" s="13" t="s">
        <v>192</v>
      </c>
      <c r="M1013" s="13" t="s">
        <v>168</v>
      </c>
      <c r="N1013" s="13" t="s">
        <v>557</v>
      </c>
      <c r="O1013" s="13" t="s">
        <v>1714</v>
      </c>
      <c r="P1013" s="18" t="s">
        <v>147</v>
      </c>
      <c r="Q1013" s="19">
        <v>1.0</v>
      </c>
      <c r="R1013" s="20">
        <v>0.0833333333333333</v>
      </c>
      <c r="S1013" s="21">
        <v>32.0</v>
      </c>
      <c r="T1013" s="21">
        <v>32.0</v>
      </c>
      <c r="U1013" s="22">
        <v>48576.16</v>
      </c>
      <c r="V1013" s="21">
        <v>1295.3642666666663</v>
      </c>
      <c r="W1013" s="13">
        <v>414.0</v>
      </c>
      <c r="X1013" s="13">
        <v>3.0</v>
      </c>
      <c r="Y1013" s="13">
        <v>10.0</v>
      </c>
      <c r="Z1013" s="13">
        <v>10.0</v>
      </c>
      <c r="AA1013" s="13">
        <v>1.0</v>
      </c>
      <c r="AB1013" s="13">
        <v>8.0</v>
      </c>
      <c r="AC1013" s="21">
        <v>0.0</v>
      </c>
      <c r="AD1013" s="21">
        <v>0.0</v>
      </c>
      <c r="AE1013" s="13">
        <v>0.0</v>
      </c>
      <c r="AF1013" s="13">
        <v>0.0</v>
      </c>
      <c r="AG1013" s="13">
        <v>0.0</v>
      </c>
      <c r="AH1013" s="13" t="b">
        <v>0</v>
      </c>
      <c r="AI1013" s="13">
        <v>8.0</v>
      </c>
      <c r="AJ1013" s="13" t="s">
        <v>558</v>
      </c>
      <c r="AK1013" s="23" t="s">
        <v>2998</v>
      </c>
      <c r="AL1013" s="13" t="s">
        <v>528</v>
      </c>
      <c r="AM1013" s="18" t="s">
        <v>151</v>
      </c>
    </row>
    <row r="1014" ht="14.25" customHeight="1">
      <c r="A1014" s="13" t="s">
        <v>2999</v>
      </c>
      <c r="B1014" s="14">
        <v>42298.0</v>
      </c>
      <c r="C1014" s="15">
        <v>2015.0</v>
      </c>
      <c r="D1014" s="15" t="s">
        <v>2027</v>
      </c>
      <c r="E1014" s="16">
        <v>10.0</v>
      </c>
      <c r="F1014" s="13" t="s">
        <v>203</v>
      </c>
      <c r="G1014" s="13" t="s">
        <v>204</v>
      </c>
      <c r="H1014" s="13" t="s">
        <v>2950</v>
      </c>
      <c r="I1014" s="17" t="s">
        <v>107</v>
      </c>
      <c r="J1014" s="13" t="s">
        <v>251</v>
      </c>
      <c r="K1014" s="13" t="s">
        <v>2029</v>
      </c>
      <c r="L1014" s="13" t="s">
        <v>161</v>
      </c>
      <c r="M1014" s="13" t="s">
        <v>168</v>
      </c>
      <c r="N1014" s="13" t="s">
        <v>40</v>
      </c>
      <c r="O1014" s="13" t="s">
        <v>1731</v>
      </c>
      <c r="P1014" s="18" t="s">
        <v>147</v>
      </c>
      <c r="Q1014" s="19">
        <v>3.0</v>
      </c>
      <c r="R1014" s="20">
        <v>0.38</v>
      </c>
      <c r="S1014" s="21">
        <v>65.0</v>
      </c>
      <c r="T1014" s="21">
        <v>195.0</v>
      </c>
      <c r="U1014" s="22">
        <v>314628.0</v>
      </c>
      <c r="V1014" s="21">
        <v>233139.348</v>
      </c>
      <c r="W1014" s="13">
        <v>1560.0</v>
      </c>
      <c r="X1014" s="13">
        <v>10.0</v>
      </c>
      <c r="Y1014" s="13">
        <v>10.0</v>
      </c>
      <c r="Z1014" s="13">
        <v>10.0</v>
      </c>
      <c r="AA1014" s="13">
        <v>5.0</v>
      </c>
      <c r="AB1014" s="13">
        <v>10.0</v>
      </c>
      <c r="AC1014" s="21">
        <v>0.0</v>
      </c>
      <c r="AD1014" s="21">
        <v>20.0</v>
      </c>
      <c r="AE1014" s="13">
        <v>0.0</v>
      </c>
      <c r="AF1014" s="13">
        <v>2.0</v>
      </c>
      <c r="AG1014" s="13">
        <v>0.0</v>
      </c>
      <c r="AH1014" s="13" t="b">
        <v>0</v>
      </c>
      <c r="AI1014" s="13">
        <v>1.0</v>
      </c>
      <c r="AJ1014" s="13" t="s">
        <v>163</v>
      </c>
      <c r="AK1014" s="23" t="s">
        <v>3000</v>
      </c>
      <c r="AL1014" s="13" t="s">
        <v>528</v>
      </c>
      <c r="AM1014" s="18" t="s">
        <v>151</v>
      </c>
    </row>
    <row r="1015" ht="14.25" customHeight="1">
      <c r="A1015" s="13" t="s">
        <v>2999</v>
      </c>
      <c r="B1015" s="14">
        <v>42298.0</v>
      </c>
      <c r="C1015" s="15">
        <v>2015.0</v>
      </c>
      <c r="D1015" s="15" t="s">
        <v>2027</v>
      </c>
      <c r="E1015" s="16">
        <v>10.0</v>
      </c>
      <c r="F1015" s="13" t="s">
        <v>203</v>
      </c>
      <c r="G1015" s="13" t="s">
        <v>186</v>
      </c>
      <c r="H1015" s="13" t="s">
        <v>2950</v>
      </c>
      <c r="I1015" s="17" t="s">
        <v>107</v>
      </c>
      <c r="J1015" s="13" t="s">
        <v>615</v>
      </c>
      <c r="K1015" s="13"/>
      <c r="L1015" s="13" t="s">
        <v>174</v>
      </c>
      <c r="M1015" s="13" t="s">
        <v>168</v>
      </c>
      <c r="N1015" s="13" t="s">
        <v>40</v>
      </c>
      <c r="O1015" s="13" t="s">
        <v>1731</v>
      </c>
      <c r="P1015" s="18" t="s">
        <v>147</v>
      </c>
      <c r="Q1015" s="19">
        <v>1.0</v>
      </c>
      <c r="R1015" s="20">
        <v>0.05</v>
      </c>
      <c r="S1015" s="21">
        <v>45.0</v>
      </c>
      <c r="T1015" s="21">
        <v>45.0</v>
      </c>
      <c r="U1015" s="22">
        <v>314628.0</v>
      </c>
      <c r="V1015" s="21">
        <v>7079.130000000001</v>
      </c>
      <c r="W1015" s="13">
        <v>1560.0</v>
      </c>
      <c r="X1015" s="13">
        <v>10.0</v>
      </c>
      <c r="Y1015" s="13">
        <v>10.0</v>
      </c>
      <c r="Z1015" s="13">
        <v>10.0</v>
      </c>
      <c r="AA1015" s="13">
        <v>5.0</v>
      </c>
      <c r="AB1015" s="13">
        <v>10.0</v>
      </c>
      <c r="AC1015" s="21">
        <v>0.0</v>
      </c>
      <c r="AD1015" s="21">
        <v>0.0</v>
      </c>
      <c r="AE1015" s="13">
        <v>0.0</v>
      </c>
      <c r="AF1015" s="13">
        <v>0.0</v>
      </c>
      <c r="AG1015" s="13">
        <v>0.0</v>
      </c>
      <c r="AH1015" s="13" t="b">
        <v>0</v>
      </c>
      <c r="AI1015" s="13">
        <v>1.0</v>
      </c>
      <c r="AJ1015" s="13" t="s">
        <v>163</v>
      </c>
      <c r="AK1015" s="23" t="s">
        <v>3000</v>
      </c>
      <c r="AL1015" s="13" t="s">
        <v>528</v>
      </c>
      <c r="AM1015" s="18" t="s">
        <v>151</v>
      </c>
    </row>
    <row r="1016" ht="14.25" customHeight="1">
      <c r="A1016" s="13" t="s">
        <v>3001</v>
      </c>
      <c r="B1016" s="14">
        <v>42298.0</v>
      </c>
      <c r="C1016" s="15">
        <v>2015.0</v>
      </c>
      <c r="D1016" s="15" t="s">
        <v>2027</v>
      </c>
      <c r="E1016" s="16">
        <v>10.0</v>
      </c>
      <c r="F1016" s="13" t="s">
        <v>203</v>
      </c>
      <c r="G1016" s="13" t="s">
        <v>204</v>
      </c>
      <c r="H1016" s="13" t="s">
        <v>3002</v>
      </c>
      <c r="I1016" s="17" t="s">
        <v>107</v>
      </c>
      <c r="J1016" s="13" t="s">
        <v>191</v>
      </c>
      <c r="K1016" s="13" t="s">
        <v>2795</v>
      </c>
      <c r="L1016" s="13" t="s">
        <v>192</v>
      </c>
      <c r="M1016" s="13" t="s">
        <v>168</v>
      </c>
      <c r="N1016" s="13" t="s">
        <v>1646</v>
      </c>
      <c r="O1016" s="13" t="s">
        <v>69</v>
      </c>
      <c r="P1016" s="18" t="s">
        <v>147</v>
      </c>
      <c r="Q1016" s="19">
        <v>1.0</v>
      </c>
      <c r="R1016" s="20">
        <v>0.375</v>
      </c>
      <c r="S1016" s="21">
        <v>36.0</v>
      </c>
      <c r="T1016" s="21">
        <v>36.0</v>
      </c>
      <c r="U1016" s="22">
        <v>14211.0</v>
      </c>
      <c r="V1016" s="21">
        <v>1918.485</v>
      </c>
      <c r="W1016" s="13">
        <v>179.0</v>
      </c>
      <c r="X1016" s="13">
        <v>3.0</v>
      </c>
      <c r="Y1016" s="13">
        <v>10.0</v>
      </c>
      <c r="Z1016" s="13">
        <v>0.0</v>
      </c>
      <c r="AA1016" s="13">
        <v>3.0</v>
      </c>
      <c r="AB1016" s="13">
        <v>10.0</v>
      </c>
      <c r="AC1016" s="21">
        <v>0.0</v>
      </c>
      <c r="AD1016" s="21">
        <v>10.0</v>
      </c>
      <c r="AE1016" s="13">
        <v>0.0</v>
      </c>
      <c r="AF1016" s="13">
        <v>1.0</v>
      </c>
      <c r="AG1016" s="13">
        <v>0.0</v>
      </c>
      <c r="AH1016" s="13" t="b">
        <v>0</v>
      </c>
      <c r="AI1016" s="13">
        <v>8.0</v>
      </c>
      <c r="AJ1016" s="13" t="s">
        <v>169</v>
      </c>
      <c r="AK1016" s="23" t="s">
        <v>3003</v>
      </c>
      <c r="AL1016" s="13" t="s">
        <v>528</v>
      </c>
      <c r="AM1016" s="18" t="s">
        <v>151</v>
      </c>
    </row>
    <row r="1017" ht="14.25" customHeight="1">
      <c r="A1017" s="13" t="s">
        <v>3004</v>
      </c>
      <c r="B1017" s="14">
        <v>42298.0</v>
      </c>
      <c r="C1017" s="15">
        <v>2015.0</v>
      </c>
      <c r="D1017" s="15" t="s">
        <v>2027</v>
      </c>
      <c r="E1017" s="16">
        <v>10.0</v>
      </c>
      <c r="F1017" s="13" t="s">
        <v>203</v>
      </c>
      <c r="G1017" s="13" t="s">
        <v>204</v>
      </c>
      <c r="H1017" s="13" t="s">
        <v>3005</v>
      </c>
      <c r="I1017" s="17" t="s">
        <v>107</v>
      </c>
      <c r="J1017" s="13" t="s">
        <v>191</v>
      </c>
      <c r="K1017" s="13" t="s">
        <v>2795</v>
      </c>
      <c r="L1017" s="13" t="s">
        <v>192</v>
      </c>
      <c r="M1017" s="13" t="s">
        <v>168</v>
      </c>
      <c r="N1017" s="13" t="s">
        <v>74</v>
      </c>
      <c r="O1017" s="13" t="s">
        <v>69</v>
      </c>
      <c r="P1017" s="18" t="s">
        <v>147</v>
      </c>
      <c r="Q1017" s="19">
        <v>1.0</v>
      </c>
      <c r="R1017" s="20">
        <v>0.0689655172413793</v>
      </c>
      <c r="S1017" s="21">
        <v>20.0</v>
      </c>
      <c r="T1017" s="21">
        <v>20.0</v>
      </c>
      <c r="U1017" s="22">
        <v>49154.54</v>
      </c>
      <c r="V1017" s="21">
        <v>677.9936551724137</v>
      </c>
      <c r="W1017" s="13">
        <v>441.0</v>
      </c>
      <c r="X1017" s="13">
        <v>1.0</v>
      </c>
      <c r="Y1017" s="13">
        <v>10.0</v>
      </c>
      <c r="Z1017" s="13">
        <v>6.0</v>
      </c>
      <c r="AA1017" s="13">
        <v>2.0</v>
      </c>
      <c r="AB1017" s="13">
        <v>1.0</v>
      </c>
      <c r="AC1017" s="21">
        <v>0.0</v>
      </c>
      <c r="AD1017" s="21">
        <v>0.0</v>
      </c>
      <c r="AE1017" s="13">
        <v>0.0</v>
      </c>
      <c r="AF1017" s="13">
        <v>0.0</v>
      </c>
      <c r="AG1017" s="13">
        <v>0.0</v>
      </c>
      <c r="AH1017" s="13" t="b">
        <v>0</v>
      </c>
      <c r="AI1017" s="13">
        <v>16.0</v>
      </c>
      <c r="AJ1017" s="13" t="s">
        <v>558</v>
      </c>
      <c r="AK1017" s="23" t="s">
        <v>3006</v>
      </c>
      <c r="AL1017" s="13" t="s">
        <v>528</v>
      </c>
      <c r="AM1017" s="18" t="s">
        <v>151</v>
      </c>
    </row>
    <row r="1018" ht="14.25" customHeight="1">
      <c r="A1018" s="13" t="s">
        <v>3007</v>
      </c>
      <c r="B1018" s="14">
        <v>42298.0</v>
      </c>
      <c r="C1018" s="15">
        <v>2015.0</v>
      </c>
      <c r="D1018" s="15" t="s">
        <v>2027</v>
      </c>
      <c r="E1018" s="16">
        <v>10.0</v>
      </c>
      <c r="F1018" s="13" t="s">
        <v>185</v>
      </c>
      <c r="G1018" s="13" t="s">
        <v>186</v>
      </c>
      <c r="H1018" s="13" t="s">
        <v>3008</v>
      </c>
      <c r="I1018" s="17" t="s">
        <v>107</v>
      </c>
      <c r="J1018" s="13" t="s">
        <v>1228</v>
      </c>
      <c r="K1018" s="13" t="s">
        <v>2489</v>
      </c>
      <c r="L1018" s="13" t="s">
        <v>144</v>
      </c>
      <c r="M1018" s="13" t="s">
        <v>193</v>
      </c>
      <c r="N1018" s="13" t="s">
        <v>1229</v>
      </c>
      <c r="O1018" s="13" t="s">
        <v>3009</v>
      </c>
      <c r="P1018" s="18" t="s">
        <v>147</v>
      </c>
      <c r="Q1018" s="19">
        <v>3.0</v>
      </c>
      <c r="R1018" s="20">
        <v>1.0</v>
      </c>
      <c r="S1018" s="21">
        <v>65.0</v>
      </c>
      <c r="T1018" s="21">
        <v>195.0</v>
      </c>
      <c r="U1018" s="22">
        <v>142266.66</v>
      </c>
      <c r="V1018" s="21">
        <v>277419.987</v>
      </c>
      <c r="W1018" s="13">
        <v>506.0</v>
      </c>
      <c r="X1018" s="13">
        <v>1.0</v>
      </c>
      <c r="Y1018" s="13">
        <v>10.0</v>
      </c>
      <c r="Z1018" s="13">
        <v>10.0</v>
      </c>
      <c r="AA1018" s="13">
        <v>4.0</v>
      </c>
      <c r="AB1018" s="13">
        <v>10.0</v>
      </c>
      <c r="AC1018" s="21">
        <v>0.0</v>
      </c>
      <c r="AD1018" s="21">
        <v>30.0</v>
      </c>
      <c r="AE1018" s="13">
        <v>0.0</v>
      </c>
      <c r="AF1018" s="13">
        <v>5.0</v>
      </c>
      <c r="AG1018" s="13">
        <v>0.0</v>
      </c>
      <c r="AH1018" s="13" t="b">
        <v>0</v>
      </c>
      <c r="AI1018" s="13">
        <v>30.0</v>
      </c>
      <c r="AJ1018" s="13" t="s">
        <v>169</v>
      </c>
      <c r="AK1018" s="23" t="s">
        <v>3010</v>
      </c>
      <c r="AL1018" s="13" t="s">
        <v>528</v>
      </c>
      <c r="AM1018" s="18" t="s">
        <v>151</v>
      </c>
    </row>
    <row r="1019" ht="14.25" customHeight="1">
      <c r="A1019" s="13" t="s">
        <v>3011</v>
      </c>
      <c r="B1019" s="14">
        <v>42298.0</v>
      </c>
      <c r="C1019" s="15">
        <v>2015.0</v>
      </c>
      <c r="D1019" s="15" t="s">
        <v>2027</v>
      </c>
      <c r="E1019" s="16">
        <v>10.0</v>
      </c>
      <c r="F1019" s="13" t="s">
        <v>185</v>
      </c>
      <c r="G1019" s="13" t="s">
        <v>186</v>
      </c>
      <c r="H1019" s="13" t="s">
        <v>3012</v>
      </c>
      <c r="I1019" s="17" t="s">
        <v>107</v>
      </c>
      <c r="J1019" s="13" t="s">
        <v>456</v>
      </c>
      <c r="K1019" s="13" t="s">
        <v>456</v>
      </c>
      <c r="L1019" s="13" t="s">
        <v>174</v>
      </c>
      <c r="M1019" s="13" t="s">
        <v>145</v>
      </c>
      <c r="N1019" s="13" t="s">
        <v>93</v>
      </c>
      <c r="O1019" s="13" t="s">
        <v>3013</v>
      </c>
      <c r="P1019" s="18" t="s">
        <v>147</v>
      </c>
      <c r="Q1019" s="19">
        <v>3.0</v>
      </c>
      <c r="R1019" s="20">
        <v>1.0</v>
      </c>
      <c r="S1019" s="21">
        <v>68.0</v>
      </c>
      <c r="T1019" s="21">
        <v>204.0</v>
      </c>
      <c r="U1019" s="22">
        <v>7000.0</v>
      </c>
      <c r="V1019" s="21">
        <v>14280.0</v>
      </c>
      <c r="W1019" s="13">
        <v>0.0</v>
      </c>
      <c r="X1019" s="13">
        <v>3.0</v>
      </c>
      <c r="Y1019" s="13">
        <v>9.0</v>
      </c>
      <c r="Z1019" s="13">
        <v>10.0</v>
      </c>
      <c r="AA1019" s="13">
        <v>6.0</v>
      </c>
      <c r="AB1019" s="13">
        <v>10.0</v>
      </c>
      <c r="AC1019" s="21">
        <v>10.0</v>
      </c>
      <c r="AD1019" s="21">
        <v>20.0</v>
      </c>
      <c r="AE1019" s="13">
        <v>0.0</v>
      </c>
      <c r="AF1019" s="13">
        <v>2.0</v>
      </c>
      <c r="AG1019" s="13">
        <v>0.0</v>
      </c>
      <c r="AH1019" s="13" t="b">
        <v>1</v>
      </c>
      <c r="AI1019" s="13">
        <v>8.0</v>
      </c>
      <c r="AJ1019" s="13" t="s">
        <v>176</v>
      </c>
      <c r="AK1019" s="23" t="s">
        <v>3014</v>
      </c>
      <c r="AL1019" s="13" t="s">
        <v>528</v>
      </c>
      <c r="AM1019" s="18" t="s">
        <v>151</v>
      </c>
    </row>
    <row r="1020" ht="14.25" customHeight="1">
      <c r="A1020" s="13" t="s">
        <v>3015</v>
      </c>
      <c r="B1020" s="14">
        <v>42299.0</v>
      </c>
      <c r="C1020" s="15">
        <v>2015.0</v>
      </c>
      <c r="D1020" s="15" t="s">
        <v>2027</v>
      </c>
      <c r="E1020" s="16">
        <v>10.0</v>
      </c>
      <c r="F1020" s="13" t="s">
        <v>203</v>
      </c>
      <c r="G1020" s="13" t="s">
        <v>204</v>
      </c>
      <c r="H1020" s="13" t="s">
        <v>3016</v>
      </c>
      <c r="I1020" s="17" t="s">
        <v>107</v>
      </c>
      <c r="J1020" s="13" t="s">
        <v>251</v>
      </c>
      <c r="K1020" s="13" t="s">
        <v>2127</v>
      </c>
      <c r="L1020" s="13" t="s">
        <v>161</v>
      </c>
      <c r="M1020" s="13" t="s">
        <v>193</v>
      </c>
      <c r="N1020" s="13" t="s">
        <v>3017</v>
      </c>
      <c r="O1020" s="13">
        <v>0.0</v>
      </c>
      <c r="P1020" s="18" t="s">
        <v>147</v>
      </c>
      <c r="Q1020" s="19">
        <v>3.0</v>
      </c>
      <c r="R1020" s="20">
        <v>1.0</v>
      </c>
      <c r="S1020" s="21">
        <v>33.0</v>
      </c>
      <c r="T1020" s="21">
        <v>99.0</v>
      </c>
      <c r="U1020" s="22">
        <v>143973.0</v>
      </c>
      <c r="V1020" s="21">
        <v>142533.27</v>
      </c>
      <c r="W1020" s="13">
        <v>625.0</v>
      </c>
      <c r="X1020" s="13">
        <v>1.0</v>
      </c>
      <c r="Y1020" s="13">
        <v>10.0</v>
      </c>
      <c r="Z1020" s="13">
        <v>10.0</v>
      </c>
      <c r="AA1020" s="13">
        <v>2.0</v>
      </c>
      <c r="AB1020" s="13">
        <v>10.0</v>
      </c>
      <c r="AC1020" s="21">
        <v>0.0</v>
      </c>
      <c r="AD1020" s="21">
        <v>0.0</v>
      </c>
      <c r="AE1020" s="13">
        <v>0.0</v>
      </c>
      <c r="AF1020" s="13">
        <v>0.0</v>
      </c>
      <c r="AG1020" s="13">
        <v>0.0</v>
      </c>
      <c r="AH1020" s="13" t="b">
        <v>0</v>
      </c>
      <c r="AI1020" s="13">
        <v>86.0</v>
      </c>
      <c r="AJ1020" s="13" t="s">
        <v>390</v>
      </c>
      <c r="AK1020" s="23" t="s">
        <v>3018</v>
      </c>
      <c r="AL1020" s="13" t="s">
        <v>528</v>
      </c>
      <c r="AM1020" s="18" t="s">
        <v>151</v>
      </c>
    </row>
    <row r="1021" ht="14.25" customHeight="1">
      <c r="A1021" s="13" t="s">
        <v>3019</v>
      </c>
      <c r="B1021" s="14">
        <v>42299.0</v>
      </c>
      <c r="C1021" s="15">
        <v>2015.0</v>
      </c>
      <c r="D1021" s="15" t="s">
        <v>2027</v>
      </c>
      <c r="E1021" s="16">
        <v>10.0</v>
      </c>
      <c r="F1021" s="13" t="s">
        <v>203</v>
      </c>
      <c r="G1021" s="13" t="s">
        <v>204</v>
      </c>
      <c r="H1021" s="13" t="s">
        <v>3020</v>
      </c>
      <c r="I1021" s="17" t="s">
        <v>107</v>
      </c>
      <c r="J1021" s="13" t="s">
        <v>206</v>
      </c>
      <c r="K1021" s="13" t="s">
        <v>2802</v>
      </c>
      <c r="L1021" s="13" t="s">
        <v>192</v>
      </c>
      <c r="M1021" s="13" t="s">
        <v>168</v>
      </c>
      <c r="N1021" s="13" t="s">
        <v>38</v>
      </c>
      <c r="O1021" s="13">
        <v>0.0</v>
      </c>
      <c r="P1021" s="18" t="s">
        <v>147</v>
      </c>
      <c r="Q1021" s="19">
        <v>1.0</v>
      </c>
      <c r="R1021" s="20">
        <v>0.285714285714285</v>
      </c>
      <c r="S1021" s="21">
        <v>29.0</v>
      </c>
      <c r="T1021" s="21">
        <v>29.0</v>
      </c>
      <c r="U1021" s="22">
        <v>54649.73</v>
      </c>
      <c r="V1021" s="21">
        <v>4528.120485714274</v>
      </c>
      <c r="W1021" s="13">
        <v>432.0</v>
      </c>
      <c r="X1021" s="13">
        <v>6.0</v>
      </c>
      <c r="Y1021" s="13">
        <v>10.0</v>
      </c>
      <c r="Z1021" s="13">
        <v>10.0</v>
      </c>
      <c r="AA1021" s="13">
        <v>2.0</v>
      </c>
      <c r="AB1021" s="13">
        <v>1.0</v>
      </c>
      <c r="AC1021" s="21">
        <v>0.0</v>
      </c>
      <c r="AD1021" s="21">
        <v>0.0</v>
      </c>
      <c r="AE1021" s="13">
        <v>0.0</v>
      </c>
      <c r="AF1021" s="13">
        <v>0.0</v>
      </c>
      <c r="AG1021" s="13">
        <v>0.0</v>
      </c>
      <c r="AH1021" s="13" t="b">
        <v>0</v>
      </c>
      <c r="AI1021" s="13">
        <v>5.0</v>
      </c>
      <c r="AJ1021" s="13" t="s">
        <v>169</v>
      </c>
      <c r="AK1021" s="23" t="s">
        <v>3021</v>
      </c>
      <c r="AL1021" s="13" t="s">
        <v>528</v>
      </c>
      <c r="AM1021" s="18" t="s">
        <v>151</v>
      </c>
    </row>
    <row r="1022" ht="14.25" customHeight="1">
      <c r="A1022" s="13" t="s">
        <v>3022</v>
      </c>
      <c r="B1022" s="14">
        <v>42299.0</v>
      </c>
      <c r="C1022" s="15">
        <v>2015.0</v>
      </c>
      <c r="D1022" s="15" t="s">
        <v>2027</v>
      </c>
      <c r="E1022" s="16">
        <v>10.0</v>
      </c>
      <c r="F1022" s="13" t="s">
        <v>153</v>
      </c>
      <c r="G1022" s="13" t="s">
        <v>154</v>
      </c>
      <c r="H1022" s="13" t="s">
        <v>3023</v>
      </c>
      <c r="I1022" s="17" t="s">
        <v>107</v>
      </c>
      <c r="J1022" s="13" t="s">
        <v>143</v>
      </c>
      <c r="K1022" s="13"/>
      <c r="L1022" s="13" t="s">
        <v>144</v>
      </c>
      <c r="M1022" s="13" t="s">
        <v>145</v>
      </c>
      <c r="N1022" s="13" t="s">
        <v>4</v>
      </c>
      <c r="O1022" s="13">
        <v>0.0</v>
      </c>
      <c r="P1022" s="18" t="s">
        <v>147</v>
      </c>
      <c r="Q1022" s="19">
        <v>1.0</v>
      </c>
      <c r="R1022" s="20">
        <v>0.5</v>
      </c>
      <c r="S1022" s="21">
        <v>20.0</v>
      </c>
      <c r="T1022" s="21">
        <v>20.0</v>
      </c>
      <c r="U1022" s="22">
        <v>22400.0</v>
      </c>
      <c r="V1022" s="21">
        <v>2240.0</v>
      </c>
      <c r="W1022" s="13">
        <v>0.0</v>
      </c>
      <c r="X1022" s="13">
        <v>6.0</v>
      </c>
      <c r="Y1022" s="13">
        <v>1.0</v>
      </c>
      <c r="Z1022" s="13">
        <v>10.0</v>
      </c>
      <c r="AA1022" s="13">
        <v>2.0</v>
      </c>
      <c r="AB1022" s="13">
        <v>1.0</v>
      </c>
      <c r="AC1022" s="21">
        <v>0.0</v>
      </c>
      <c r="AD1022" s="21">
        <v>0.0</v>
      </c>
      <c r="AE1022" s="13">
        <v>0.0</v>
      </c>
      <c r="AF1022" s="13">
        <v>0.0</v>
      </c>
      <c r="AG1022" s="13">
        <v>0.0</v>
      </c>
      <c r="AH1022" s="13" t="b">
        <v>0</v>
      </c>
      <c r="AI1022" s="13">
        <v>5.0</v>
      </c>
      <c r="AJ1022" s="13" t="s">
        <v>470</v>
      </c>
      <c r="AK1022" s="23" t="s">
        <v>3024</v>
      </c>
      <c r="AL1022" s="13" t="s">
        <v>528</v>
      </c>
      <c r="AM1022" s="18" t="s">
        <v>151</v>
      </c>
    </row>
    <row r="1023" ht="14.25" customHeight="1">
      <c r="A1023" s="13" t="s">
        <v>3025</v>
      </c>
      <c r="B1023" s="14">
        <v>42299.0</v>
      </c>
      <c r="C1023" s="15">
        <v>2015.0</v>
      </c>
      <c r="D1023" s="15" t="s">
        <v>2027</v>
      </c>
      <c r="E1023" s="16">
        <v>10.0</v>
      </c>
      <c r="F1023" s="13" t="s">
        <v>140</v>
      </c>
      <c r="G1023" s="13" t="s">
        <v>141</v>
      </c>
      <c r="H1023" s="13" t="s">
        <v>3026</v>
      </c>
      <c r="I1023" s="17" t="s">
        <v>107</v>
      </c>
      <c r="J1023" s="13" t="s">
        <v>251</v>
      </c>
      <c r="K1023" s="13" t="s">
        <v>2205</v>
      </c>
      <c r="L1023" s="13" t="s">
        <v>161</v>
      </c>
      <c r="M1023" s="13" t="s">
        <v>145</v>
      </c>
      <c r="N1023" s="13" t="s">
        <v>4</v>
      </c>
      <c r="O1023" s="13">
        <v>0.0</v>
      </c>
      <c r="P1023" s="18" t="s">
        <v>147</v>
      </c>
      <c r="Q1023" s="19">
        <v>3.0</v>
      </c>
      <c r="R1023" s="20">
        <v>1.0</v>
      </c>
      <c r="S1023" s="21">
        <v>65.0</v>
      </c>
      <c r="T1023" s="21">
        <v>195.0</v>
      </c>
      <c r="U1023" s="22">
        <v>22400.0</v>
      </c>
      <c r="V1023" s="21">
        <v>43680.0</v>
      </c>
      <c r="W1023" s="13">
        <v>0.0</v>
      </c>
      <c r="X1023" s="13">
        <v>10.0</v>
      </c>
      <c r="Y1023" s="13">
        <v>10.0</v>
      </c>
      <c r="Z1023" s="13">
        <v>10.0</v>
      </c>
      <c r="AA1023" s="13">
        <v>5.0</v>
      </c>
      <c r="AB1023" s="13">
        <v>10.0</v>
      </c>
      <c r="AC1023" s="21">
        <v>0.0</v>
      </c>
      <c r="AD1023" s="21">
        <v>20.0</v>
      </c>
      <c r="AE1023" s="13">
        <v>0.0</v>
      </c>
      <c r="AF1023" s="13">
        <v>2.0</v>
      </c>
      <c r="AG1023" s="13">
        <v>0.0</v>
      </c>
      <c r="AH1023" s="13" t="b">
        <v>0</v>
      </c>
      <c r="AI1023" s="13">
        <v>1.0</v>
      </c>
      <c r="AJ1023" s="13" t="s">
        <v>169</v>
      </c>
      <c r="AK1023" s="23" t="s">
        <v>3027</v>
      </c>
      <c r="AL1023" s="13" t="s">
        <v>528</v>
      </c>
      <c r="AM1023" s="18" t="s">
        <v>151</v>
      </c>
    </row>
    <row r="1024" ht="14.25" customHeight="1">
      <c r="A1024" s="13" t="s">
        <v>3028</v>
      </c>
      <c r="B1024" s="14">
        <v>42299.0</v>
      </c>
      <c r="C1024" s="15">
        <v>2015.0</v>
      </c>
      <c r="D1024" s="15" t="s">
        <v>2027</v>
      </c>
      <c r="E1024" s="16">
        <v>10.0</v>
      </c>
      <c r="F1024" s="13" t="s">
        <v>140</v>
      </c>
      <c r="G1024" s="13" t="s">
        <v>141</v>
      </c>
      <c r="H1024" s="13" t="s">
        <v>3029</v>
      </c>
      <c r="I1024" s="17" t="s">
        <v>107</v>
      </c>
      <c r="J1024" s="13" t="s">
        <v>143</v>
      </c>
      <c r="K1024" s="13" t="s">
        <v>2086</v>
      </c>
      <c r="L1024" s="13" t="s">
        <v>144</v>
      </c>
      <c r="M1024" s="13" t="s">
        <v>145</v>
      </c>
      <c r="N1024" s="13" t="s">
        <v>800</v>
      </c>
      <c r="O1024" s="13">
        <v>0.0</v>
      </c>
      <c r="P1024" s="18" t="s">
        <v>147</v>
      </c>
      <c r="Q1024" s="19">
        <v>1.0</v>
      </c>
      <c r="R1024" s="20">
        <v>0.142857142857142</v>
      </c>
      <c r="S1024" s="21">
        <v>32.0</v>
      </c>
      <c r="T1024" s="21">
        <v>32.0</v>
      </c>
      <c r="U1024" s="22">
        <v>3500.0</v>
      </c>
      <c r="V1024" s="21">
        <v>159.99999999999903</v>
      </c>
      <c r="W1024" s="13">
        <v>0.0</v>
      </c>
      <c r="X1024" s="13">
        <v>10.0</v>
      </c>
      <c r="Y1024" s="13">
        <v>10.0</v>
      </c>
      <c r="Z1024" s="13">
        <v>10.0</v>
      </c>
      <c r="AA1024" s="13">
        <v>1.0</v>
      </c>
      <c r="AB1024" s="13">
        <v>1.0</v>
      </c>
      <c r="AC1024" s="21">
        <v>0.0</v>
      </c>
      <c r="AD1024" s="21">
        <v>0.0</v>
      </c>
      <c r="AE1024" s="13">
        <v>0.0</v>
      </c>
      <c r="AF1024" s="13">
        <v>0.0</v>
      </c>
      <c r="AG1024" s="13">
        <v>0.0</v>
      </c>
      <c r="AH1024" s="13" t="b">
        <v>0</v>
      </c>
      <c r="AI1024" s="13">
        <v>1.0</v>
      </c>
      <c r="AJ1024" s="13" t="s">
        <v>169</v>
      </c>
      <c r="AK1024" s="23" t="s">
        <v>3030</v>
      </c>
      <c r="AL1024" s="13" t="s">
        <v>528</v>
      </c>
      <c r="AM1024" s="18" t="s">
        <v>151</v>
      </c>
    </row>
    <row r="1025" ht="14.25" customHeight="1">
      <c r="A1025" s="13" t="s">
        <v>3031</v>
      </c>
      <c r="B1025" s="14">
        <v>42299.0</v>
      </c>
      <c r="C1025" s="15">
        <v>2015.0</v>
      </c>
      <c r="D1025" s="15" t="s">
        <v>2027</v>
      </c>
      <c r="E1025" s="16">
        <v>10.0</v>
      </c>
      <c r="F1025" s="13" t="s">
        <v>140</v>
      </c>
      <c r="G1025" s="13" t="s">
        <v>141</v>
      </c>
      <c r="H1025" s="13" t="s">
        <v>3032</v>
      </c>
      <c r="I1025" s="17" t="s">
        <v>107</v>
      </c>
      <c r="J1025" s="13" t="s">
        <v>206</v>
      </c>
      <c r="K1025" s="13" t="s">
        <v>2035</v>
      </c>
      <c r="L1025" s="13" t="s">
        <v>192</v>
      </c>
      <c r="M1025" s="13" t="s">
        <v>193</v>
      </c>
      <c r="N1025" s="13" t="s">
        <v>3033</v>
      </c>
      <c r="O1025" s="13">
        <v>0.0</v>
      </c>
      <c r="P1025" s="18" t="s">
        <v>147</v>
      </c>
      <c r="Q1025" s="19">
        <v>1.0</v>
      </c>
      <c r="R1025" s="20">
        <v>0.166666666666666</v>
      </c>
      <c r="S1025" s="21">
        <v>34.0</v>
      </c>
      <c r="T1025" s="21">
        <v>34.0</v>
      </c>
      <c r="U1025" s="22">
        <v>258514.29</v>
      </c>
      <c r="V1025" s="21">
        <v>14649.143099999943</v>
      </c>
      <c r="W1025" s="13">
        <v>1392.0</v>
      </c>
      <c r="X1025" s="13">
        <v>5.0</v>
      </c>
      <c r="Y1025" s="13">
        <v>10.0</v>
      </c>
      <c r="Z1025" s="13">
        <v>10.0</v>
      </c>
      <c r="AA1025" s="13">
        <v>1.0</v>
      </c>
      <c r="AB1025" s="13">
        <v>8.0</v>
      </c>
      <c r="AC1025" s="21">
        <v>0.0</v>
      </c>
      <c r="AD1025" s="21">
        <v>0.0</v>
      </c>
      <c r="AE1025" s="13">
        <v>0.0</v>
      </c>
      <c r="AF1025" s="13">
        <v>0.0</v>
      </c>
      <c r="AG1025" s="13">
        <v>0.0</v>
      </c>
      <c r="AH1025" s="13" t="b">
        <v>0</v>
      </c>
      <c r="AI1025" s="13">
        <v>6.0</v>
      </c>
      <c r="AJ1025" s="13" t="s">
        <v>169</v>
      </c>
      <c r="AK1025" s="23" t="s">
        <v>3034</v>
      </c>
      <c r="AL1025" s="13" t="s">
        <v>528</v>
      </c>
      <c r="AM1025" s="18" t="s">
        <v>151</v>
      </c>
    </row>
    <row r="1026" ht="14.25" customHeight="1">
      <c r="A1026" s="13" t="s">
        <v>3035</v>
      </c>
      <c r="B1026" s="14">
        <v>42299.0</v>
      </c>
      <c r="C1026" s="15">
        <v>2015.0</v>
      </c>
      <c r="D1026" s="15" t="s">
        <v>2027</v>
      </c>
      <c r="E1026" s="16">
        <v>10.0</v>
      </c>
      <c r="F1026" s="13" t="s">
        <v>140</v>
      </c>
      <c r="G1026" s="13" t="s">
        <v>141</v>
      </c>
      <c r="H1026" s="13" t="s">
        <v>3036</v>
      </c>
      <c r="I1026" s="17" t="s">
        <v>107</v>
      </c>
      <c r="J1026" s="13" t="s">
        <v>1228</v>
      </c>
      <c r="K1026" s="13" t="s">
        <v>2551</v>
      </c>
      <c r="L1026" s="13" t="s">
        <v>161</v>
      </c>
      <c r="M1026" s="13" t="s">
        <v>145</v>
      </c>
      <c r="N1026" s="13" t="s">
        <v>199</v>
      </c>
      <c r="O1026" s="13">
        <v>0.0</v>
      </c>
      <c r="P1026" s="18" t="s">
        <v>147</v>
      </c>
      <c r="Q1026" s="19">
        <v>3.0</v>
      </c>
      <c r="R1026" s="20">
        <v>1.0</v>
      </c>
      <c r="S1026" s="21">
        <v>94.0</v>
      </c>
      <c r="T1026" s="21">
        <v>282.0</v>
      </c>
      <c r="U1026" s="22">
        <v>12600.0</v>
      </c>
      <c r="V1026" s="21">
        <v>35532.0</v>
      </c>
      <c r="W1026" s="13">
        <v>0.0</v>
      </c>
      <c r="X1026" s="13">
        <v>10.0</v>
      </c>
      <c r="Y1026" s="13">
        <v>10.0</v>
      </c>
      <c r="Z1026" s="13">
        <v>10.0</v>
      </c>
      <c r="AA1026" s="13">
        <v>6.0</v>
      </c>
      <c r="AB1026" s="13">
        <v>10.0</v>
      </c>
      <c r="AC1026" s="21">
        <v>10.0</v>
      </c>
      <c r="AD1026" s="21">
        <v>30.0</v>
      </c>
      <c r="AE1026" s="13">
        <v>8.0</v>
      </c>
      <c r="AF1026" s="13">
        <v>4.0</v>
      </c>
      <c r="AG1026" s="13">
        <v>1.0</v>
      </c>
      <c r="AH1026" s="13" t="b">
        <v>1</v>
      </c>
      <c r="AI1026" s="13">
        <v>1.0</v>
      </c>
      <c r="AJ1026" s="13" t="s">
        <v>169</v>
      </c>
      <c r="AK1026" s="23" t="s">
        <v>3037</v>
      </c>
      <c r="AL1026" s="13" t="s">
        <v>528</v>
      </c>
      <c r="AM1026" s="18" t="s">
        <v>151</v>
      </c>
    </row>
    <row r="1027" ht="14.25" customHeight="1">
      <c r="A1027" s="13" t="s">
        <v>3038</v>
      </c>
      <c r="B1027" s="14">
        <v>42299.0</v>
      </c>
      <c r="C1027" s="15">
        <v>2015.0</v>
      </c>
      <c r="D1027" s="15" t="s">
        <v>2027</v>
      </c>
      <c r="E1027" s="16">
        <v>10.0</v>
      </c>
      <c r="F1027" s="13" t="s">
        <v>140</v>
      </c>
      <c r="G1027" s="13" t="s">
        <v>141</v>
      </c>
      <c r="H1027" s="13" t="s">
        <v>3039</v>
      </c>
      <c r="I1027" s="17" t="s">
        <v>107</v>
      </c>
      <c r="J1027" s="13" t="s">
        <v>251</v>
      </c>
      <c r="K1027" s="13" t="s">
        <v>2205</v>
      </c>
      <c r="L1027" s="13" t="s">
        <v>161</v>
      </c>
      <c r="M1027" s="13" t="s">
        <v>145</v>
      </c>
      <c r="N1027" s="13" t="s">
        <v>162</v>
      </c>
      <c r="O1027" s="13">
        <v>0.0</v>
      </c>
      <c r="P1027" s="18" t="s">
        <v>147</v>
      </c>
      <c r="Q1027" s="19">
        <v>3.0</v>
      </c>
      <c r="R1027" s="20">
        <v>1.0</v>
      </c>
      <c r="S1027" s="21">
        <v>65.0</v>
      </c>
      <c r="T1027" s="21">
        <v>195.0</v>
      </c>
      <c r="U1027" s="22">
        <v>8400.0</v>
      </c>
      <c r="V1027" s="21">
        <v>16380.0</v>
      </c>
      <c r="W1027" s="13">
        <v>0.0</v>
      </c>
      <c r="X1027" s="13">
        <v>10.0</v>
      </c>
      <c r="Y1027" s="13">
        <v>10.0</v>
      </c>
      <c r="Z1027" s="13">
        <v>0.0</v>
      </c>
      <c r="AA1027" s="13">
        <v>5.0</v>
      </c>
      <c r="AB1027" s="13">
        <v>10.0</v>
      </c>
      <c r="AC1027" s="21">
        <v>10.0</v>
      </c>
      <c r="AD1027" s="21">
        <v>20.0</v>
      </c>
      <c r="AE1027" s="13">
        <v>0.0</v>
      </c>
      <c r="AF1027" s="13">
        <v>2.0</v>
      </c>
      <c r="AG1027" s="13">
        <v>0.0</v>
      </c>
      <c r="AH1027" s="13" t="b">
        <v>1</v>
      </c>
      <c r="AI1027" s="13">
        <v>1.0</v>
      </c>
      <c r="AJ1027" s="13" t="s">
        <v>390</v>
      </c>
      <c r="AK1027" s="23" t="s">
        <v>3040</v>
      </c>
      <c r="AL1027" s="13" t="s">
        <v>528</v>
      </c>
      <c r="AM1027" s="18" t="s">
        <v>151</v>
      </c>
    </row>
    <row r="1028" ht="14.25" customHeight="1">
      <c r="A1028" s="13" t="s">
        <v>3041</v>
      </c>
      <c r="B1028" s="14">
        <v>42299.0</v>
      </c>
      <c r="C1028" s="15">
        <v>2015.0</v>
      </c>
      <c r="D1028" s="15" t="s">
        <v>2027</v>
      </c>
      <c r="E1028" s="16">
        <v>10.0</v>
      </c>
      <c r="F1028" s="13" t="s">
        <v>185</v>
      </c>
      <c r="G1028" s="13" t="s">
        <v>186</v>
      </c>
      <c r="H1028" s="13" t="s">
        <v>3042</v>
      </c>
      <c r="I1028" s="17" t="s">
        <v>107</v>
      </c>
      <c r="J1028" s="13" t="s">
        <v>379</v>
      </c>
      <c r="K1028" s="13" t="s">
        <v>379</v>
      </c>
      <c r="L1028" s="13" t="s">
        <v>174</v>
      </c>
      <c r="M1028" s="13" t="s">
        <v>168</v>
      </c>
      <c r="N1028" s="13" t="s">
        <v>47</v>
      </c>
      <c r="O1028" s="13">
        <v>0.0</v>
      </c>
      <c r="P1028" s="18" t="s">
        <v>147</v>
      </c>
      <c r="Q1028" s="19">
        <v>3.0</v>
      </c>
      <c r="R1028" s="20">
        <v>0.0666666666666666</v>
      </c>
      <c r="S1028" s="21">
        <v>30.0</v>
      </c>
      <c r="T1028" s="21">
        <v>90.0</v>
      </c>
      <c r="U1028" s="22">
        <v>88365.0</v>
      </c>
      <c r="V1028" s="21">
        <v>5301.899999999994</v>
      </c>
      <c r="W1028" s="13">
        <v>786.0</v>
      </c>
      <c r="X1028" s="13">
        <v>5.0</v>
      </c>
      <c r="Y1028" s="13">
        <v>8.0</v>
      </c>
      <c r="Z1028" s="13">
        <v>5.0</v>
      </c>
      <c r="AA1028" s="13">
        <v>1.0</v>
      </c>
      <c r="AB1028" s="13">
        <v>1.0</v>
      </c>
      <c r="AC1028" s="21">
        <v>0.0</v>
      </c>
      <c r="AD1028" s="21">
        <v>10.0</v>
      </c>
      <c r="AE1028" s="13">
        <v>0.0</v>
      </c>
      <c r="AF1028" s="13">
        <v>1.0</v>
      </c>
      <c r="AG1028" s="13">
        <v>0.0</v>
      </c>
      <c r="AH1028" s="13" t="b">
        <v>0</v>
      </c>
      <c r="AI1028" s="13">
        <v>6.0</v>
      </c>
      <c r="AJ1028" s="13" t="s">
        <v>180</v>
      </c>
      <c r="AK1028" s="23" t="s">
        <v>3043</v>
      </c>
      <c r="AL1028" s="13" t="s">
        <v>528</v>
      </c>
      <c r="AM1028" s="18" t="s">
        <v>151</v>
      </c>
    </row>
    <row r="1029" ht="14.25" customHeight="1">
      <c r="A1029" s="13" t="s">
        <v>3044</v>
      </c>
      <c r="B1029" s="14">
        <v>42299.0</v>
      </c>
      <c r="C1029" s="15">
        <v>2015.0</v>
      </c>
      <c r="D1029" s="15" t="s">
        <v>2027</v>
      </c>
      <c r="E1029" s="16">
        <v>10.0</v>
      </c>
      <c r="F1029" s="13" t="s">
        <v>203</v>
      </c>
      <c r="G1029" s="13" t="s">
        <v>204</v>
      </c>
      <c r="H1029" s="13" t="s">
        <v>3045</v>
      </c>
      <c r="I1029" s="17" t="s">
        <v>107</v>
      </c>
      <c r="J1029" s="13" t="s">
        <v>251</v>
      </c>
      <c r="K1029" s="13" t="s">
        <v>2960</v>
      </c>
      <c r="L1029" s="13" t="s">
        <v>161</v>
      </c>
      <c r="M1029" s="13" t="s">
        <v>168</v>
      </c>
      <c r="N1029" s="13" t="s">
        <v>1713</v>
      </c>
      <c r="O1029" s="13" t="s">
        <v>2048</v>
      </c>
      <c r="P1029" s="18" t="s">
        <v>147</v>
      </c>
      <c r="Q1029" s="19">
        <v>1.0</v>
      </c>
      <c r="R1029" s="20">
        <v>0.181818181818181</v>
      </c>
      <c r="S1029" s="21">
        <v>37.0</v>
      </c>
      <c r="T1029" s="21">
        <v>37.0</v>
      </c>
      <c r="U1029" s="22">
        <v>18220.0</v>
      </c>
      <c r="V1029" s="21">
        <v>1225.7090909090853</v>
      </c>
      <c r="W1029" s="13">
        <v>241.0</v>
      </c>
      <c r="X1029" s="13">
        <v>5.0</v>
      </c>
      <c r="Y1029" s="13">
        <v>10.0</v>
      </c>
      <c r="Z1029" s="13">
        <v>10.0</v>
      </c>
      <c r="AA1029" s="13">
        <v>2.0</v>
      </c>
      <c r="AB1029" s="13">
        <v>10.0</v>
      </c>
      <c r="AC1029" s="21">
        <v>0.0</v>
      </c>
      <c r="AD1029" s="21">
        <v>0.0</v>
      </c>
      <c r="AE1029" s="13">
        <v>0.0</v>
      </c>
      <c r="AF1029" s="13">
        <v>0.0</v>
      </c>
      <c r="AG1029" s="13">
        <v>0.0</v>
      </c>
      <c r="AH1029" s="13" t="b">
        <v>0</v>
      </c>
      <c r="AI1029" s="13">
        <v>6.0</v>
      </c>
      <c r="AJ1029" s="13" t="s">
        <v>169</v>
      </c>
      <c r="AK1029" s="23" t="s">
        <v>3046</v>
      </c>
      <c r="AL1029" s="13" t="s">
        <v>528</v>
      </c>
      <c r="AM1029" s="18" t="s">
        <v>151</v>
      </c>
    </row>
    <row r="1030" ht="14.25" customHeight="1">
      <c r="A1030" s="13" t="s">
        <v>3047</v>
      </c>
      <c r="B1030" s="14">
        <v>42299.0</v>
      </c>
      <c r="C1030" s="15">
        <v>2015.0</v>
      </c>
      <c r="D1030" s="15" t="s">
        <v>2027</v>
      </c>
      <c r="E1030" s="16">
        <v>10.0</v>
      </c>
      <c r="F1030" s="13" t="s">
        <v>203</v>
      </c>
      <c r="G1030" s="13" t="s">
        <v>204</v>
      </c>
      <c r="H1030" s="13" t="s">
        <v>3048</v>
      </c>
      <c r="I1030" s="17" t="s">
        <v>107</v>
      </c>
      <c r="J1030" s="13" t="s">
        <v>191</v>
      </c>
      <c r="K1030" s="13" t="s">
        <v>3049</v>
      </c>
      <c r="L1030" s="13" t="s">
        <v>192</v>
      </c>
      <c r="M1030" s="13" t="s">
        <v>168</v>
      </c>
      <c r="N1030" s="13" t="s">
        <v>2226</v>
      </c>
      <c r="O1030" s="13" t="s">
        <v>2048</v>
      </c>
      <c r="P1030" s="18" t="s">
        <v>147</v>
      </c>
      <c r="Q1030" s="19">
        <v>1.0</v>
      </c>
      <c r="R1030" s="20">
        <v>0.111111111111111</v>
      </c>
      <c r="S1030" s="21">
        <v>23.0</v>
      </c>
      <c r="T1030" s="21">
        <v>23.0</v>
      </c>
      <c r="U1030" s="22">
        <v>4903.0</v>
      </c>
      <c r="V1030" s="21">
        <v>125.29888888888877</v>
      </c>
      <c r="W1030" s="13">
        <v>90.0</v>
      </c>
      <c r="X1030" s="13">
        <v>3.0</v>
      </c>
      <c r="Y1030" s="13">
        <v>10.0</v>
      </c>
      <c r="Z1030" s="13">
        <v>0.0</v>
      </c>
      <c r="AA1030" s="13">
        <v>1.0</v>
      </c>
      <c r="AB1030" s="13">
        <v>9.0</v>
      </c>
      <c r="AC1030" s="21">
        <v>0.0</v>
      </c>
      <c r="AD1030" s="21">
        <v>0.0</v>
      </c>
      <c r="AE1030" s="13">
        <v>0.0</v>
      </c>
      <c r="AF1030" s="13">
        <v>0.0</v>
      </c>
      <c r="AG1030" s="13">
        <v>0.0</v>
      </c>
      <c r="AH1030" s="13" t="b">
        <v>0</v>
      </c>
      <c r="AI1030" s="13">
        <v>8.0</v>
      </c>
      <c r="AJ1030" s="13" t="s">
        <v>169</v>
      </c>
      <c r="AK1030" s="23" t="s">
        <v>3050</v>
      </c>
      <c r="AL1030" s="13" t="s">
        <v>528</v>
      </c>
      <c r="AM1030" s="18" t="s">
        <v>151</v>
      </c>
    </row>
    <row r="1031" ht="14.25" customHeight="1">
      <c r="A1031" s="13" t="s">
        <v>3051</v>
      </c>
      <c r="B1031" s="14">
        <v>42299.0</v>
      </c>
      <c r="C1031" s="15">
        <v>2015.0</v>
      </c>
      <c r="D1031" s="15" t="s">
        <v>2027</v>
      </c>
      <c r="E1031" s="16">
        <v>10.0</v>
      </c>
      <c r="F1031" s="13" t="s">
        <v>203</v>
      </c>
      <c r="G1031" s="13" t="s">
        <v>204</v>
      </c>
      <c r="H1031" s="13" t="s">
        <v>3052</v>
      </c>
      <c r="I1031" s="17" t="s">
        <v>107</v>
      </c>
      <c r="J1031" s="13" t="s">
        <v>206</v>
      </c>
      <c r="K1031" s="13" t="s">
        <v>2802</v>
      </c>
      <c r="L1031" s="13" t="s">
        <v>192</v>
      </c>
      <c r="M1031" s="13" t="s">
        <v>145</v>
      </c>
      <c r="N1031" s="13" t="s">
        <v>4</v>
      </c>
      <c r="O1031" s="13" t="s">
        <v>3053</v>
      </c>
      <c r="P1031" s="18" t="s">
        <v>147</v>
      </c>
      <c r="Q1031" s="19">
        <v>1.0</v>
      </c>
      <c r="R1031" s="20">
        <v>0.0714285714285714</v>
      </c>
      <c r="S1031" s="21">
        <v>25.0</v>
      </c>
      <c r="T1031" s="21">
        <v>25.0</v>
      </c>
      <c r="U1031" s="22">
        <v>22400.0</v>
      </c>
      <c r="V1031" s="21">
        <v>399.99999999999983</v>
      </c>
      <c r="W1031" s="13">
        <v>0.0</v>
      </c>
      <c r="X1031" s="13">
        <v>6.0</v>
      </c>
      <c r="Y1031" s="13">
        <v>10.0</v>
      </c>
      <c r="Z1031" s="13">
        <v>6.0</v>
      </c>
      <c r="AA1031" s="13">
        <v>2.0</v>
      </c>
      <c r="AB1031" s="13">
        <v>1.0</v>
      </c>
      <c r="AC1031" s="21">
        <v>0.0</v>
      </c>
      <c r="AD1031" s="21">
        <v>0.0</v>
      </c>
      <c r="AE1031" s="13">
        <v>0.0</v>
      </c>
      <c r="AF1031" s="13">
        <v>0.0</v>
      </c>
      <c r="AG1031" s="13">
        <v>0.0</v>
      </c>
      <c r="AH1031" s="13" t="b">
        <v>0</v>
      </c>
      <c r="AI1031" s="13">
        <v>5.0</v>
      </c>
      <c r="AJ1031" s="13" t="s">
        <v>169</v>
      </c>
      <c r="AK1031" s="23" t="s">
        <v>3054</v>
      </c>
      <c r="AL1031" s="13" t="s">
        <v>528</v>
      </c>
      <c r="AM1031" s="18" t="s">
        <v>151</v>
      </c>
    </row>
    <row r="1032" ht="14.25" customHeight="1">
      <c r="A1032" s="13" t="s">
        <v>3055</v>
      </c>
      <c r="B1032" s="14">
        <v>42299.0</v>
      </c>
      <c r="C1032" s="15">
        <v>2015.0</v>
      </c>
      <c r="D1032" s="15" t="s">
        <v>2027</v>
      </c>
      <c r="E1032" s="16">
        <v>10.0</v>
      </c>
      <c r="F1032" s="13" t="s">
        <v>140</v>
      </c>
      <c r="G1032" s="13" t="s">
        <v>141</v>
      </c>
      <c r="H1032" s="13" t="s">
        <v>3056</v>
      </c>
      <c r="I1032" s="17" t="s">
        <v>107</v>
      </c>
      <c r="J1032" s="13" t="s">
        <v>198</v>
      </c>
      <c r="K1032" s="13" t="s">
        <v>2551</v>
      </c>
      <c r="L1032" s="13" t="s">
        <v>144</v>
      </c>
      <c r="M1032" s="13" t="s">
        <v>145</v>
      </c>
      <c r="N1032" s="13" t="s">
        <v>199</v>
      </c>
      <c r="O1032" s="13" t="s">
        <v>1234</v>
      </c>
      <c r="P1032" s="18" t="s">
        <v>147</v>
      </c>
      <c r="Q1032" s="19">
        <v>3.0</v>
      </c>
      <c r="R1032" s="20">
        <v>1.0</v>
      </c>
      <c r="S1032" s="21">
        <v>62.0</v>
      </c>
      <c r="T1032" s="21">
        <v>186.0</v>
      </c>
      <c r="U1032" s="22">
        <v>12600.0</v>
      </c>
      <c r="V1032" s="21">
        <v>23436.0</v>
      </c>
      <c r="W1032" s="13">
        <v>0.0</v>
      </c>
      <c r="X1032" s="13">
        <v>10.0</v>
      </c>
      <c r="Y1032" s="13">
        <v>10.0</v>
      </c>
      <c r="Z1032" s="13">
        <v>10.0</v>
      </c>
      <c r="AA1032" s="13">
        <v>1.0</v>
      </c>
      <c r="AB1032" s="13">
        <v>1.0</v>
      </c>
      <c r="AC1032" s="21">
        <v>10.0</v>
      </c>
      <c r="AD1032" s="21">
        <v>20.0</v>
      </c>
      <c r="AE1032" s="13">
        <v>0.0</v>
      </c>
      <c r="AF1032" s="13">
        <v>2.0</v>
      </c>
      <c r="AG1032" s="13">
        <v>0.0</v>
      </c>
      <c r="AH1032" s="13" t="b">
        <v>1</v>
      </c>
      <c r="AI1032" s="13">
        <v>1.0</v>
      </c>
      <c r="AJ1032" s="13" t="s">
        <v>194</v>
      </c>
      <c r="AK1032" s="23" t="s">
        <v>3057</v>
      </c>
      <c r="AL1032" s="13" t="s">
        <v>528</v>
      </c>
      <c r="AM1032" s="18" t="s">
        <v>151</v>
      </c>
    </row>
    <row r="1033" ht="14.25" customHeight="1">
      <c r="A1033" s="13" t="s">
        <v>3058</v>
      </c>
      <c r="B1033" s="14">
        <v>42299.0</v>
      </c>
      <c r="C1033" s="15">
        <v>2015.0</v>
      </c>
      <c r="D1033" s="15" t="s">
        <v>2027</v>
      </c>
      <c r="E1033" s="16">
        <v>10.0</v>
      </c>
      <c r="F1033" s="13" t="s">
        <v>140</v>
      </c>
      <c r="G1033" s="13" t="s">
        <v>141</v>
      </c>
      <c r="H1033" s="13" t="s">
        <v>3059</v>
      </c>
      <c r="I1033" s="17" t="s">
        <v>107</v>
      </c>
      <c r="J1033" s="13" t="s">
        <v>198</v>
      </c>
      <c r="K1033" s="13" t="s">
        <v>2205</v>
      </c>
      <c r="L1033" s="13" t="s">
        <v>174</v>
      </c>
      <c r="M1033" s="13" t="s">
        <v>145</v>
      </c>
      <c r="N1033" s="13" t="s">
        <v>4</v>
      </c>
      <c r="O1033" s="13" t="s">
        <v>3060</v>
      </c>
      <c r="P1033" s="18" t="s">
        <v>147</v>
      </c>
      <c r="Q1033" s="19">
        <v>3.0</v>
      </c>
      <c r="R1033" s="20">
        <v>1.0</v>
      </c>
      <c r="S1033" s="21">
        <v>49.0</v>
      </c>
      <c r="T1033" s="21">
        <v>147.0</v>
      </c>
      <c r="U1033" s="22">
        <v>22400.0</v>
      </c>
      <c r="V1033" s="21">
        <v>32928.0</v>
      </c>
      <c r="W1033" s="13">
        <v>0.0</v>
      </c>
      <c r="X1033" s="13">
        <v>6.0</v>
      </c>
      <c r="Y1033" s="13">
        <v>10.0</v>
      </c>
      <c r="Z1033" s="13">
        <v>10.0</v>
      </c>
      <c r="AA1033" s="13">
        <v>3.0</v>
      </c>
      <c r="AB1033" s="13">
        <v>10.0</v>
      </c>
      <c r="AC1033" s="21">
        <v>0.0</v>
      </c>
      <c r="AD1033" s="21">
        <v>10.0</v>
      </c>
      <c r="AE1033" s="13">
        <v>0.0</v>
      </c>
      <c r="AF1033" s="13">
        <v>1.0</v>
      </c>
      <c r="AG1033" s="13">
        <v>0.0</v>
      </c>
      <c r="AH1033" s="13" t="b">
        <v>0</v>
      </c>
      <c r="AI1033" s="13">
        <v>5.0</v>
      </c>
      <c r="AJ1033" s="13" t="s">
        <v>169</v>
      </c>
      <c r="AK1033" s="23" t="s">
        <v>3061</v>
      </c>
      <c r="AL1033" s="13" t="s">
        <v>528</v>
      </c>
      <c r="AM1033" s="18" t="s">
        <v>151</v>
      </c>
    </row>
    <row r="1034" ht="14.25" customHeight="1">
      <c r="A1034" s="13" t="s">
        <v>3062</v>
      </c>
      <c r="B1034" s="14">
        <v>42299.0</v>
      </c>
      <c r="C1034" s="15">
        <v>2015.0</v>
      </c>
      <c r="D1034" s="15" t="s">
        <v>2027</v>
      </c>
      <c r="E1034" s="16">
        <v>10.0</v>
      </c>
      <c r="F1034" s="13" t="s">
        <v>203</v>
      </c>
      <c r="G1034" s="13" t="s">
        <v>204</v>
      </c>
      <c r="H1034" s="13" t="s">
        <v>3063</v>
      </c>
      <c r="I1034" s="17" t="s">
        <v>107</v>
      </c>
      <c r="J1034" s="13" t="s">
        <v>191</v>
      </c>
      <c r="K1034" s="13" t="s">
        <v>2795</v>
      </c>
      <c r="L1034" s="13" t="s">
        <v>192</v>
      </c>
      <c r="M1034" s="13" t="s">
        <v>168</v>
      </c>
      <c r="N1034" s="13" t="s">
        <v>1637</v>
      </c>
      <c r="O1034" s="13" t="s">
        <v>1527</v>
      </c>
      <c r="P1034" s="18" t="s">
        <v>147</v>
      </c>
      <c r="Q1034" s="19">
        <v>1.0</v>
      </c>
      <c r="R1034" s="20">
        <v>0.285714285714285</v>
      </c>
      <c r="S1034" s="21">
        <v>28.0</v>
      </c>
      <c r="T1034" s="21">
        <v>28.0</v>
      </c>
      <c r="U1034" s="22">
        <v>21011.2</v>
      </c>
      <c r="V1034" s="21">
        <v>1680.8959999999959</v>
      </c>
      <c r="W1034" s="13">
        <v>134.0</v>
      </c>
      <c r="X1034" s="13">
        <v>5.0</v>
      </c>
      <c r="Y1034" s="13">
        <v>10.0</v>
      </c>
      <c r="Z1034" s="13">
        <v>1.0</v>
      </c>
      <c r="AA1034" s="13">
        <v>2.0</v>
      </c>
      <c r="AB1034" s="13">
        <v>10.0</v>
      </c>
      <c r="AC1034" s="21">
        <v>0.0</v>
      </c>
      <c r="AD1034" s="21">
        <v>0.0</v>
      </c>
      <c r="AE1034" s="13">
        <v>0.0</v>
      </c>
      <c r="AF1034" s="13">
        <v>0.0</v>
      </c>
      <c r="AG1034" s="13">
        <v>0.0</v>
      </c>
      <c r="AH1034" s="13" t="b">
        <v>0</v>
      </c>
      <c r="AI1034" s="13">
        <v>6.0</v>
      </c>
      <c r="AJ1034" s="13" t="s">
        <v>169</v>
      </c>
      <c r="AK1034" s="23" t="s">
        <v>3064</v>
      </c>
      <c r="AL1034" s="13" t="s">
        <v>528</v>
      </c>
      <c r="AM1034" s="18" t="s">
        <v>151</v>
      </c>
    </row>
    <row r="1035" ht="14.25" customHeight="1">
      <c r="A1035" s="13" t="s">
        <v>3065</v>
      </c>
      <c r="B1035" s="14">
        <v>42299.0</v>
      </c>
      <c r="C1035" s="15">
        <v>2015.0</v>
      </c>
      <c r="D1035" s="15" t="s">
        <v>2027</v>
      </c>
      <c r="E1035" s="16">
        <v>10.0</v>
      </c>
      <c r="F1035" s="13" t="s">
        <v>185</v>
      </c>
      <c r="G1035" s="13" t="s">
        <v>186</v>
      </c>
      <c r="H1035" s="13" t="s">
        <v>3066</v>
      </c>
      <c r="I1035" s="17" t="s">
        <v>107</v>
      </c>
      <c r="J1035" s="13" t="s">
        <v>456</v>
      </c>
      <c r="K1035" s="13" t="s">
        <v>456</v>
      </c>
      <c r="L1035" s="13" t="s">
        <v>174</v>
      </c>
      <c r="M1035" s="13" t="s">
        <v>145</v>
      </c>
      <c r="N1035" s="13" t="s">
        <v>2879</v>
      </c>
      <c r="O1035" s="13" t="s">
        <v>3067</v>
      </c>
      <c r="P1035" s="18" t="s">
        <v>147</v>
      </c>
      <c r="Q1035" s="19">
        <v>3.0</v>
      </c>
      <c r="R1035" s="20">
        <v>1.0</v>
      </c>
      <c r="S1035" s="21">
        <v>60.0</v>
      </c>
      <c r="T1035" s="21">
        <v>180.0</v>
      </c>
      <c r="U1035" s="22">
        <v>11200.0</v>
      </c>
      <c r="V1035" s="21">
        <v>20160.0</v>
      </c>
      <c r="W1035" s="13">
        <v>0.0</v>
      </c>
      <c r="X1035" s="13">
        <v>6.0</v>
      </c>
      <c r="Y1035" s="13">
        <v>8.0</v>
      </c>
      <c r="Z1035" s="13">
        <v>6.0</v>
      </c>
      <c r="AA1035" s="13">
        <v>10.0</v>
      </c>
      <c r="AB1035" s="13">
        <v>10.0</v>
      </c>
      <c r="AC1035" s="21">
        <v>10.0</v>
      </c>
      <c r="AD1035" s="21">
        <v>10.0</v>
      </c>
      <c r="AE1035" s="13">
        <v>0.0</v>
      </c>
      <c r="AF1035" s="13">
        <v>1.0</v>
      </c>
      <c r="AG1035" s="13">
        <v>0.0</v>
      </c>
      <c r="AH1035" s="13" t="b">
        <v>1</v>
      </c>
      <c r="AI1035" s="13">
        <v>5.0</v>
      </c>
      <c r="AJ1035" s="13" t="s">
        <v>437</v>
      </c>
      <c r="AK1035" s="23" t="s">
        <v>3068</v>
      </c>
      <c r="AL1035" s="13" t="s">
        <v>528</v>
      </c>
      <c r="AM1035" s="18" t="s">
        <v>151</v>
      </c>
    </row>
    <row r="1036" ht="14.25" customHeight="1">
      <c r="A1036" s="13" t="s">
        <v>3069</v>
      </c>
      <c r="B1036" s="14">
        <v>42299.0</v>
      </c>
      <c r="C1036" s="15">
        <v>2015.0</v>
      </c>
      <c r="D1036" s="15" t="s">
        <v>2027</v>
      </c>
      <c r="E1036" s="16">
        <v>10.0</v>
      </c>
      <c r="F1036" s="13" t="s">
        <v>153</v>
      </c>
      <c r="G1036" s="13" t="s">
        <v>154</v>
      </c>
      <c r="H1036" s="13" t="s">
        <v>3070</v>
      </c>
      <c r="I1036" s="17" t="s">
        <v>107</v>
      </c>
      <c r="J1036" s="13" t="s">
        <v>143</v>
      </c>
      <c r="K1036" s="13"/>
      <c r="L1036" s="13" t="s">
        <v>167</v>
      </c>
      <c r="M1036" s="13" t="s">
        <v>145</v>
      </c>
      <c r="N1036" s="13" t="s">
        <v>45</v>
      </c>
      <c r="O1036" s="13" t="s">
        <v>3071</v>
      </c>
      <c r="P1036" s="18" t="s">
        <v>147</v>
      </c>
      <c r="Q1036" s="19">
        <v>1.0</v>
      </c>
      <c r="R1036" s="20">
        <v>0.2</v>
      </c>
      <c r="S1036" s="21">
        <v>31.0</v>
      </c>
      <c r="T1036" s="21">
        <v>31.0</v>
      </c>
      <c r="U1036" s="22">
        <v>16800.0</v>
      </c>
      <c r="V1036" s="21">
        <v>1041.6</v>
      </c>
      <c r="W1036" s="13">
        <v>0.0</v>
      </c>
      <c r="X1036" s="13">
        <v>6.0</v>
      </c>
      <c r="Y1036" s="13">
        <v>10.0</v>
      </c>
      <c r="Z1036" s="13">
        <v>10.0</v>
      </c>
      <c r="AA1036" s="13">
        <v>4.0</v>
      </c>
      <c r="AB1036" s="13">
        <v>1.0</v>
      </c>
      <c r="AC1036" s="21">
        <v>0.0</v>
      </c>
      <c r="AD1036" s="21">
        <v>0.0</v>
      </c>
      <c r="AE1036" s="13">
        <v>0.0</v>
      </c>
      <c r="AF1036" s="13">
        <v>0.0</v>
      </c>
      <c r="AG1036" s="13">
        <v>0.0</v>
      </c>
      <c r="AH1036" s="13" t="b">
        <v>0</v>
      </c>
      <c r="AI1036" s="13">
        <v>5.0</v>
      </c>
      <c r="AJ1036" s="13" t="s">
        <v>390</v>
      </c>
      <c r="AK1036" s="23" t="s">
        <v>3072</v>
      </c>
      <c r="AL1036" s="13" t="s">
        <v>528</v>
      </c>
      <c r="AM1036" s="18" t="s">
        <v>151</v>
      </c>
    </row>
    <row r="1037" ht="14.25" customHeight="1">
      <c r="A1037" s="13" t="s">
        <v>3069</v>
      </c>
      <c r="B1037" s="14">
        <v>42299.0</v>
      </c>
      <c r="C1037" s="15">
        <v>2015.0</v>
      </c>
      <c r="D1037" s="15" t="s">
        <v>2027</v>
      </c>
      <c r="E1037" s="16">
        <v>10.0</v>
      </c>
      <c r="F1037" s="13" t="s">
        <v>140</v>
      </c>
      <c r="G1037" s="13" t="s">
        <v>141</v>
      </c>
      <c r="H1037" s="13" t="s">
        <v>3070</v>
      </c>
      <c r="I1037" s="17" t="s">
        <v>107</v>
      </c>
      <c r="J1037" s="13" t="s">
        <v>143</v>
      </c>
      <c r="K1037" s="13"/>
      <c r="L1037" s="13" t="s">
        <v>167</v>
      </c>
      <c r="M1037" s="13" t="s">
        <v>145</v>
      </c>
      <c r="N1037" s="13" t="s">
        <v>45</v>
      </c>
      <c r="O1037" s="13" t="s">
        <v>3071</v>
      </c>
      <c r="P1037" s="18" t="s">
        <v>147</v>
      </c>
      <c r="Q1037" s="19">
        <v>1.0</v>
      </c>
      <c r="R1037" s="20">
        <v>0.3</v>
      </c>
      <c r="S1037" s="21">
        <v>33.0</v>
      </c>
      <c r="T1037" s="21">
        <v>33.0</v>
      </c>
      <c r="U1037" s="22">
        <v>16800.0</v>
      </c>
      <c r="V1037" s="21">
        <v>1663.2</v>
      </c>
      <c r="W1037" s="13">
        <v>0.0</v>
      </c>
      <c r="X1037" s="13">
        <v>6.0</v>
      </c>
      <c r="Y1037" s="13">
        <v>10.0</v>
      </c>
      <c r="Z1037" s="13">
        <v>10.0</v>
      </c>
      <c r="AA1037" s="13">
        <v>6.0</v>
      </c>
      <c r="AB1037" s="13">
        <v>1.0</v>
      </c>
      <c r="AC1037" s="21">
        <v>0.0</v>
      </c>
      <c r="AD1037" s="21">
        <v>0.0</v>
      </c>
      <c r="AE1037" s="13">
        <v>0.0</v>
      </c>
      <c r="AF1037" s="13">
        <v>0.0</v>
      </c>
      <c r="AG1037" s="13">
        <v>0.0</v>
      </c>
      <c r="AH1037" s="13" t="b">
        <v>0</v>
      </c>
      <c r="AI1037" s="13">
        <v>5.0</v>
      </c>
      <c r="AJ1037" s="13" t="s">
        <v>390</v>
      </c>
      <c r="AK1037" s="23" t="s">
        <v>3072</v>
      </c>
      <c r="AL1037" s="13" t="s">
        <v>528</v>
      </c>
      <c r="AM1037" s="18" t="s">
        <v>151</v>
      </c>
    </row>
    <row r="1038" ht="14.25" customHeight="1">
      <c r="A1038" s="13" t="s">
        <v>3073</v>
      </c>
      <c r="B1038" s="14">
        <v>42299.0</v>
      </c>
      <c r="C1038" s="15">
        <v>2015.0</v>
      </c>
      <c r="D1038" s="15" t="s">
        <v>2027</v>
      </c>
      <c r="E1038" s="16">
        <v>10.0</v>
      </c>
      <c r="F1038" s="13" t="s">
        <v>203</v>
      </c>
      <c r="G1038" s="13" t="s">
        <v>204</v>
      </c>
      <c r="H1038" s="13" t="s">
        <v>3074</v>
      </c>
      <c r="I1038" s="17" t="s">
        <v>107</v>
      </c>
      <c r="J1038" s="13" t="s">
        <v>251</v>
      </c>
      <c r="K1038" s="13" t="s">
        <v>2029</v>
      </c>
      <c r="L1038" s="13" t="s">
        <v>161</v>
      </c>
      <c r="M1038" s="13" t="s">
        <v>193</v>
      </c>
      <c r="N1038" s="13" t="s">
        <v>3033</v>
      </c>
      <c r="O1038" s="13" t="s">
        <v>3075</v>
      </c>
      <c r="P1038" s="18" t="s">
        <v>147</v>
      </c>
      <c r="Q1038" s="19">
        <v>1.0</v>
      </c>
      <c r="R1038" s="20">
        <v>0.0909090909090909</v>
      </c>
      <c r="S1038" s="21">
        <v>29.0</v>
      </c>
      <c r="T1038" s="21">
        <v>29.0</v>
      </c>
      <c r="U1038" s="22">
        <v>654271.42</v>
      </c>
      <c r="V1038" s="21">
        <v>17248.973799999996</v>
      </c>
      <c r="W1038" s="13">
        <v>3523.0</v>
      </c>
      <c r="X1038" s="13">
        <v>1.0</v>
      </c>
      <c r="Y1038" s="13">
        <v>8.0</v>
      </c>
      <c r="Z1038" s="13">
        <v>10.0</v>
      </c>
      <c r="AA1038" s="13">
        <v>1.0</v>
      </c>
      <c r="AB1038" s="13">
        <v>9.0</v>
      </c>
      <c r="AC1038" s="21">
        <v>0.0</v>
      </c>
      <c r="AD1038" s="21">
        <v>0.0</v>
      </c>
      <c r="AE1038" s="13">
        <v>0.0</v>
      </c>
      <c r="AF1038" s="13">
        <v>0.0</v>
      </c>
      <c r="AG1038" s="13">
        <v>0.0</v>
      </c>
      <c r="AH1038" s="13" t="b">
        <v>0</v>
      </c>
      <c r="AI1038" s="13"/>
      <c r="AJ1038" s="13" t="s">
        <v>437</v>
      </c>
      <c r="AK1038" s="23" t="s">
        <v>3076</v>
      </c>
      <c r="AL1038" s="13" t="s">
        <v>528</v>
      </c>
      <c r="AM1038" s="18" t="s">
        <v>151</v>
      </c>
    </row>
    <row r="1039" ht="14.25" customHeight="1">
      <c r="A1039" s="13" t="s">
        <v>3073</v>
      </c>
      <c r="B1039" s="14">
        <v>42299.0</v>
      </c>
      <c r="C1039" s="15">
        <v>2015.0</v>
      </c>
      <c r="D1039" s="15" t="s">
        <v>2027</v>
      </c>
      <c r="E1039" s="16">
        <v>10.0</v>
      </c>
      <c r="F1039" s="13" t="s">
        <v>185</v>
      </c>
      <c r="G1039" s="13" t="s">
        <v>186</v>
      </c>
      <c r="H1039" s="13" t="s">
        <v>3074</v>
      </c>
      <c r="I1039" s="17" t="s">
        <v>107</v>
      </c>
      <c r="J1039" s="13" t="s">
        <v>198</v>
      </c>
      <c r="K1039" s="13" t="s">
        <v>2098</v>
      </c>
      <c r="L1039" s="13" t="s">
        <v>144</v>
      </c>
      <c r="M1039" s="13" t="s">
        <v>193</v>
      </c>
      <c r="N1039" s="13" t="s">
        <v>3033</v>
      </c>
      <c r="O1039" s="13" t="s">
        <v>3075</v>
      </c>
      <c r="P1039" s="18" t="s">
        <v>147</v>
      </c>
      <c r="Q1039" s="19">
        <v>3.0</v>
      </c>
      <c r="R1039" s="20">
        <v>0.181818181818181</v>
      </c>
      <c r="S1039" s="21">
        <v>40.0</v>
      </c>
      <c r="T1039" s="21">
        <v>120.0</v>
      </c>
      <c r="U1039" s="22">
        <v>654271.42</v>
      </c>
      <c r="V1039" s="21">
        <v>142750.12799999936</v>
      </c>
      <c r="W1039" s="13">
        <v>3523.0</v>
      </c>
      <c r="X1039" s="13">
        <v>1.0</v>
      </c>
      <c r="Y1039" s="13">
        <v>8.0</v>
      </c>
      <c r="Z1039" s="13">
        <v>10.0</v>
      </c>
      <c r="AA1039" s="13">
        <v>2.0</v>
      </c>
      <c r="AB1039" s="13">
        <v>9.0</v>
      </c>
      <c r="AC1039" s="21">
        <v>0.0</v>
      </c>
      <c r="AD1039" s="21">
        <v>10.0</v>
      </c>
      <c r="AE1039" s="13">
        <v>0.0</v>
      </c>
      <c r="AF1039" s="13">
        <v>1.0</v>
      </c>
      <c r="AG1039" s="13">
        <v>0.0</v>
      </c>
      <c r="AH1039" s="13" t="b">
        <v>0</v>
      </c>
      <c r="AI1039" s="13"/>
      <c r="AJ1039" s="13" t="s">
        <v>437</v>
      </c>
      <c r="AK1039" s="23" t="s">
        <v>3076</v>
      </c>
      <c r="AL1039" s="13" t="s">
        <v>528</v>
      </c>
      <c r="AM1039" s="18" t="s">
        <v>151</v>
      </c>
    </row>
    <row r="1040" ht="14.25" customHeight="1">
      <c r="A1040" s="13" t="s">
        <v>3077</v>
      </c>
      <c r="B1040" s="14">
        <v>42299.0</v>
      </c>
      <c r="C1040" s="15">
        <v>2015.0</v>
      </c>
      <c r="D1040" s="15" t="s">
        <v>2027</v>
      </c>
      <c r="E1040" s="16">
        <v>10.0</v>
      </c>
      <c r="F1040" s="13" t="s">
        <v>203</v>
      </c>
      <c r="G1040" s="13" t="s">
        <v>204</v>
      </c>
      <c r="H1040" s="13" t="s">
        <v>3078</v>
      </c>
      <c r="I1040" s="17" t="s">
        <v>107</v>
      </c>
      <c r="J1040" s="13" t="s">
        <v>191</v>
      </c>
      <c r="K1040" s="13" t="s">
        <v>2795</v>
      </c>
      <c r="L1040" s="13" t="s">
        <v>192</v>
      </c>
      <c r="M1040" s="13" t="s">
        <v>168</v>
      </c>
      <c r="N1040" s="13" t="s">
        <v>557</v>
      </c>
      <c r="O1040" s="13" t="s">
        <v>2068</v>
      </c>
      <c r="P1040" s="18" t="s">
        <v>147</v>
      </c>
      <c r="Q1040" s="19">
        <v>1.0</v>
      </c>
      <c r="R1040" s="20">
        <v>0.266666666666666</v>
      </c>
      <c r="S1040" s="21">
        <v>34.0</v>
      </c>
      <c r="T1040" s="21">
        <v>34.0</v>
      </c>
      <c r="U1040" s="22">
        <v>38368.12</v>
      </c>
      <c r="V1040" s="21">
        <v>3478.7095466666583</v>
      </c>
      <c r="W1040" s="13">
        <v>327.0</v>
      </c>
      <c r="X1040" s="13">
        <v>3.0</v>
      </c>
      <c r="Y1040" s="13">
        <v>10.0</v>
      </c>
      <c r="Z1040" s="13">
        <v>10.0</v>
      </c>
      <c r="AA1040" s="13">
        <v>1.0</v>
      </c>
      <c r="AB1040" s="13">
        <v>10.0</v>
      </c>
      <c r="AC1040" s="21">
        <v>0.0</v>
      </c>
      <c r="AD1040" s="21">
        <v>0.0</v>
      </c>
      <c r="AE1040" s="13">
        <v>0.0</v>
      </c>
      <c r="AF1040" s="13">
        <v>0.0</v>
      </c>
      <c r="AG1040" s="13">
        <v>0.0</v>
      </c>
      <c r="AH1040" s="13" t="b">
        <v>0</v>
      </c>
      <c r="AI1040" s="13">
        <v>8.0</v>
      </c>
      <c r="AJ1040" s="13" t="s">
        <v>558</v>
      </c>
      <c r="AK1040" s="23" t="s">
        <v>3079</v>
      </c>
      <c r="AL1040" s="13" t="s">
        <v>528</v>
      </c>
      <c r="AM1040" s="18" t="s">
        <v>151</v>
      </c>
    </row>
    <row r="1041" ht="14.25" customHeight="1">
      <c r="A1041" s="13" t="s">
        <v>3080</v>
      </c>
      <c r="B1041" s="14">
        <v>42299.0</v>
      </c>
      <c r="C1041" s="15">
        <v>2015.0</v>
      </c>
      <c r="D1041" s="15" t="s">
        <v>2027</v>
      </c>
      <c r="E1041" s="16">
        <v>10.0</v>
      </c>
      <c r="F1041" s="13" t="s">
        <v>140</v>
      </c>
      <c r="G1041" s="13" t="s">
        <v>141</v>
      </c>
      <c r="H1041" s="13" t="s">
        <v>3081</v>
      </c>
      <c r="I1041" s="17" t="s">
        <v>107</v>
      </c>
      <c r="J1041" s="13" t="s">
        <v>251</v>
      </c>
      <c r="K1041" s="13" t="s">
        <v>3082</v>
      </c>
      <c r="L1041" s="13" t="s">
        <v>161</v>
      </c>
      <c r="M1041" s="13" t="s">
        <v>145</v>
      </c>
      <c r="N1041" s="13" t="s">
        <v>199</v>
      </c>
      <c r="O1041" s="13" t="s">
        <v>2010</v>
      </c>
      <c r="P1041" s="18" t="s">
        <v>147</v>
      </c>
      <c r="Q1041" s="19">
        <v>3.0</v>
      </c>
      <c r="R1041" s="20">
        <v>0.7</v>
      </c>
      <c r="S1041" s="21">
        <v>79.0</v>
      </c>
      <c r="T1041" s="21">
        <v>237.0</v>
      </c>
      <c r="U1041" s="22">
        <v>12600.0</v>
      </c>
      <c r="V1041" s="21">
        <v>20903.4</v>
      </c>
      <c r="W1041" s="13">
        <v>0.0</v>
      </c>
      <c r="X1041" s="13">
        <v>10.0</v>
      </c>
      <c r="Y1041" s="13">
        <v>8.0</v>
      </c>
      <c r="Z1041" s="13">
        <v>10.0</v>
      </c>
      <c r="AA1041" s="13">
        <v>1.0</v>
      </c>
      <c r="AB1041" s="13">
        <v>10.0</v>
      </c>
      <c r="AC1041" s="21">
        <v>10.0</v>
      </c>
      <c r="AD1041" s="21">
        <v>30.0</v>
      </c>
      <c r="AE1041" s="13">
        <v>0.0</v>
      </c>
      <c r="AF1041" s="13">
        <v>3.0</v>
      </c>
      <c r="AG1041" s="13">
        <v>0.0</v>
      </c>
      <c r="AH1041" s="13" t="b">
        <v>1</v>
      </c>
      <c r="AI1041" s="13">
        <v>1.0</v>
      </c>
      <c r="AJ1041" s="13" t="s">
        <v>437</v>
      </c>
      <c r="AK1041" s="23" t="s">
        <v>3083</v>
      </c>
      <c r="AL1041" s="13" t="s">
        <v>528</v>
      </c>
      <c r="AM1041" s="18" t="s">
        <v>151</v>
      </c>
    </row>
    <row r="1042" ht="14.25" customHeight="1">
      <c r="A1042" s="13" t="s">
        <v>3084</v>
      </c>
      <c r="B1042" s="14">
        <v>42300.0</v>
      </c>
      <c r="C1042" s="15">
        <v>2015.0</v>
      </c>
      <c r="D1042" s="15" t="s">
        <v>2027</v>
      </c>
      <c r="E1042" s="16">
        <v>10.0</v>
      </c>
      <c r="F1042" s="13" t="s">
        <v>153</v>
      </c>
      <c r="G1042" s="13" t="s">
        <v>154</v>
      </c>
      <c r="H1042" s="13" t="s">
        <v>3085</v>
      </c>
      <c r="I1042" s="17" t="s">
        <v>107</v>
      </c>
      <c r="J1042" s="13" t="s">
        <v>143</v>
      </c>
      <c r="K1042" s="13"/>
      <c r="L1042" s="13" t="s">
        <v>167</v>
      </c>
      <c r="M1042" s="13" t="s">
        <v>168</v>
      </c>
      <c r="N1042" s="13" t="s">
        <v>91</v>
      </c>
      <c r="O1042" s="13">
        <v>0.0</v>
      </c>
      <c r="P1042" s="18" t="s">
        <v>147</v>
      </c>
      <c r="Q1042" s="19">
        <v>1.0</v>
      </c>
      <c r="R1042" s="20">
        <v>0.0833333333333333</v>
      </c>
      <c r="S1042" s="21">
        <v>23.0</v>
      </c>
      <c r="T1042" s="21">
        <v>23.0</v>
      </c>
      <c r="U1042" s="22">
        <v>202592.0</v>
      </c>
      <c r="V1042" s="21">
        <v>3883.013333333332</v>
      </c>
      <c r="W1042" s="13">
        <v>1174.0</v>
      </c>
      <c r="X1042" s="13">
        <v>1.0</v>
      </c>
      <c r="Y1042" s="13">
        <v>10.0</v>
      </c>
      <c r="Z1042" s="13">
        <v>10.0</v>
      </c>
      <c r="AA1042" s="13">
        <v>1.0</v>
      </c>
      <c r="AB1042" s="13">
        <v>1.0</v>
      </c>
      <c r="AC1042" s="21">
        <v>0.0</v>
      </c>
      <c r="AD1042" s="21">
        <v>0.0</v>
      </c>
      <c r="AE1042" s="13">
        <v>0.0</v>
      </c>
      <c r="AF1042" s="13">
        <v>0.0</v>
      </c>
      <c r="AG1042" s="13">
        <v>0.0</v>
      </c>
      <c r="AH1042" s="13" t="b">
        <v>0</v>
      </c>
      <c r="AI1042" s="13">
        <v>10.0</v>
      </c>
      <c r="AJ1042" s="13" t="s">
        <v>169</v>
      </c>
      <c r="AK1042" s="23" t="s">
        <v>3086</v>
      </c>
      <c r="AL1042" s="13" t="s">
        <v>528</v>
      </c>
      <c r="AM1042" s="18" t="s">
        <v>151</v>
      </c>
    </row>
    <row r="1043" ht="14.25" customHeight="1">
      <c r="A1043" s="13" t="s">
        <v>3087</v>
      </c>
      <c r="B1043" s="14">
        <v>42300.0</v>
      </c>
      <c r="C1043" s="15">
        <v>2015.0</v>
      </c>
      <c r="D1043" s="15" t="s">
        <v>2027</v>
      </c>
      <c r="E1043" s="16">
        <v>10.0</v>
      </c>
      <c r="F1043" s="13" t="s">
        <v>140</v>
      </c>
      <c r="G1043" s="13" t="s">
        <v>141</v>
      </c>
      <c r="H1043" s="13" t="s">
        <v>3088</v>
      </c>
      <c r="I1043" s="17" t="s">
        <v>107</v>
      </c>
      <c r="J1043" s="13" t="s">
        <v>143</v>
      </c>
      <c r="K1043" s="13"/>
      <c r="L1043" s="13" t="s">
        <v>144</v>
      </c>
      <c r="M1043" s="13" t="s">
        <v>145</v>
      </c>
      <c r="N1043" s="13" t="s">
        <v>828</v>
      </c>
      <c r="O1043" s="13">
        <v>0.0</v>
      </c>
      <c r="P1043" s="18" t="s">
        <v>147</v>
      </c>
      <c r="Q1043" s="19">
        <v>1.0</v>
      </c>
      <c r="R1043" s="20">
        <v>0.5</v>
      </c>
      <c r="S1043" s="21">
        <v>31.0</v>
      </c>
      <c r="T1043" s="21">
        <v>31.0</v>
      </c>
      <c r="U1043" s="22">
        <v>2100.0</v>
      </c>
      <c r="V1043" s="21">
        <v>325.5</v>
      </c>
      <c r="W1043" s="13">
        <v>0.0</v>
      </c>
      <c r="X1043" s="13">
        <v>10.0</v>
      </c>
      <c r="Y1043" s="13">
        <v>9.0</v>
      </c>
      <c r="Z1043" s="13">
        <v>10.0</v>
      </c>
      <c r="AA1043" s="13">
        <v>1.0</v>
      </c>
      <c r="AB1043" s="13">
        <v>1.0</v>
      </c>
      <c r="AC1043" s="21">
        <v>0.0</v>
      </c>
      <c r="AD1043" s="21">
        <v>0.0</v>
      </c>
      <c r="AE1043" s="13">
        <v>0.0</v>
      </c>
      <c r="AF1043" s="13">
        <v>0.0</v>
      </c>
      <c r="AG1043" s="13">
        <v>0.0</v>
      </c>
      <c r="AH1043" s="13" t="b">
        <v>0</v>
      </c>
      <c r="AI1043" s="13">
        <v>1.0</v>
      </c>
      <c r="AJ1043" s="13" t="s">
        <v>148</v>
      </c>
      <c r="AK1043" s="23" t="s">
        <v>3089</v>
      </c>
      <c r="AL1043" s="13" t="s">
        <v>528</v>
      </c>
      <c r="AM1043" s="18" t="s">
        <v>151</v>
      </c>
    </row>
    <row r="1044" ht="14.25" customHeight="1">
      <c r="A1044" s="13" t="s">
        <v>3090</v>
      </c>
      <c r="B1044" s="14">
        <v>42300.0</v>
      </c>
      <c r="C1044" s="15">
        <v>2015.0</v>
      </c>
      <c r="D1044" s="15" t="s">
        <v>2027</v>
      </c>
      <c r="E1044" s="16">
        <v>10.0</v>
      </c>
      <c r="F1044" s="13" t="s">
        <v>140</v>
      </c>
      <c r="G1044" s="13" t="s">
        <v>141</v>
      </c>
      <c r="H1044" s="13" t="s">
        <v>3091</v>
      </c>
      <c r="I1044" s="17" t="s">
        <v>107</v>
      </c>
      <c r="J1044" s="13" t="s">
        <v>143</v>
      </c>
      <c r="K1044" s="13"/>
      <c r="L1044" s="13" t="s">
        <v>144</v>
      </c>
      <c r="M1044" s="13" t="s">
        <v>145</v>
      </c>
      <c r="N1044" s="13" t="s">
        <v>1483</v>
      </c>
      <c r="O1044" s="13">
        <v>0.0</v>
      </c>
      <c r="P1044" s="18" t="s">
        <v>147</v>
      </c>
      <c r="Q1044" s="19">
        <v>1.0</v>
      </c>
      <c r="R1044" s="20">
        <v>1.0</v>
      </c>
      <c r="S1044" s="21">
        <v>42.0</v>
      </c>
      <c r="T1044" s="21">
        <v>42.0</v>
      </c>
      <c r="U1044" s="22">
        <v>2800.0</v>
      </c>
      <c r="V1044" s="21">
        <v>1176.0</v>
      </c>
      <c r="W1044" s="13">
        <v>0.0</v>
      </c>
      <c r="X1044" s="13">
        <v>10.0</v>
      </c>
      <c r="Y1044" s="13">
        <v>10.0</v>
      </c>
      <c r="Z1044" s="13">
        <v>10.0</v>
      </c>
      <c r="AA1044" s="13">
        <v>1.0</v>
      </c>
      <c r="AB1044" s="13">
        <v>1.0</v>
      </c>
      <c r="AC1044" s="21">
        <v>0.0</v>
      </c>
      <c r="AD1044" s="21">
        <v>10.0</v>
      </c>
      <c r="AE1044" s="13">
        <v>0.0</v>
      </c>
      <c r="AF1044" s="13">
        <v>1.0</v>
      </c>
      <c r="AG1044" s="13">
        <v>0.0</v>
      </c>
      <c r="AH1044" s="13" t="b">
        <v>0</v>
      </c>
      <c r="AI1044" s="13">
        <v>1.0</v>
      </c>
      <c r="AJ1044" s="13" t="s">
        <v>169</v>
      </c>
      <c r="AK1044" s="23" t="s">
        <v>3092</v>
      </c>
      <c r="AL1044" s="13" t="s">
        <v>528</v>
      </c>
      <c r="AM1044" s="18" t="s">
        <v>151</v>
      </c>
    </row>
    <row r="1045" ht="14.25" customHeight="1">
      <c r="A1045" s="13" t="s">
        <v>3093</v>
      </c>
      <c r="B1045" s="14">
        <v>42300.0</v>
      </c>
      <c r="C1045" s="15">
        <v>2015.0</v>
      </c>
      <c r="D1045" s="15" t="s">
        <v>2027</v>
      </c>
      <c r="E1045" s="16">
        <v>10.0</v>
      </c>
      <c r="F1045" s="13" t="s">
        <v>140</v>
      </c>
      <c r="G1045" s="13" t="s">
        <v>141</v>
      </c>
      <c r="H1045" s="13" t="s">
        <v>3094</v>
      </c>
      <c r="I1045" s="17" t="s">
        <v>107</v>
      </c>
      <c r="J1045" s="13" t="s">
        <v>143</v>
      </c>
      <c r="K1045" s="13"/>
      <c r="L1045" s="13" t="s">
        <v>167</v>
      </c>
      <c r="M1045" s="13" t="s">
        <v>193</v>
      </c>
      <c r="N1045" s="13" t="s">
        <v>1275</v>
      </c>
      <c r="O1045" s="13">
        <v>0.0</v>
      </c>
      <c r="P1045" s="18" t="s">
        <v>147</v>
      </c>
      <c r="Q1045" s="19">
        <v>1.0</v>
      </c>
      <c r="R1045" s="20">
        <v>0.3</v>
      </c>
      <c r="S1045" s="21">
        <v>25.0</v>
      </c>
      <c r="T1045" s="21">
        <v>25.0</v>
      </c>
      <c r="U1045" s="22">
        <v>116817.0</v>
      </c>
      <c r="V1045" s="21">
        <v>8761.275</v>
      </c>
      <c r="W1045" s="13">
        <v>617.0</v>
      </c>
      <c r="X1045" s="13">
        <v>1.0</v>
      </c>
      <c r="Y1045" s="13">
        <v>10.0</v>
      </c>
      <c r="Z1045" s="13">
        <v>10.0</v>
      </c>
      <c r="AA1045" s="13">
        <v>3.0</v>
      </c>
      <c r="AB1045" s="13">
        <v>1.0</v>
      </c>
      <c r="AC1045" s="21">
        <v>0.0</v>
      </c>
      <c r="AD1045" s="21">
        <v>0.0</v>
      </c>
      <c r="AE1045" s="13">
        <v>0.0</v>
      </c>
      <c r="AF1045" s="13">
        <v>0.0</v>
      </c>
      <c r="AG1045" s="13">
        <v>0.0</v>
      </c>
      <c r="AH1045" s="13" t="b">
        <v>0</v>
      </c>
      <c r="AI1045" s="13">
        <v>14.0</v>
      </c>
      <c r="AJ1045" s="13" t="s">
        <v>194</v>
      </c>
      <c r="AK1045" s="23" t="s">
        <v>3095</v>
      </c>
      <c r="AL1045" s="13" t="s">
        <v>528</v>
      </c>
      <c r="AM1045" s="18" t="s">
        <v>151</v>
      </c>
    </row>
    <row r="1046" ht="14.25" customHeight="1">
      <c r="A1046" s="13" t="s">
        <v>3096</v>
      </c>
      <c r="B1046" s="14">
        <v>42300.0</v>
      </c>
      <c r="C1046" s="15">
        <v>2015.0</v>
      </c>
      <c r="D1046" s="15" t="s">
        <v>2027</v>
      </c>
      <c r="E1046" s="16">
        <v>10.0</v>
      </c>
      <c r="F1046" s="13" t="s">
        <v>140</v>
      </c>
      <c r="G1046" s="13" t="s">
        <v>141</v>
      </c>
      <c r="H1046" s="13" t="s">
        <v>3097</v>
      </c>
      <c r="I1046" s="17" t="s">
        <v>107</v>
      </c>
      <c r="J1046" s="13" t="s">
        <v>143</v>
      </c>
      <c r="K1046" s="13"/>
      <c r="L1046" s="13" t="s">
        <v>144</v>
      </c>
      <c r="M1046" s="13" t="s">
        <v>168</v>
      </c>
      <c r="N1046" s="13" t="s">
        <v>91</v>
      </c>
      <c r="O1046" s="13">
        <v>0.0</v>
      </c>
      <c r="P1046" s="18" t="s">
        <v>147</v>
      </c>
      <c r="Q1046" s="19">
        <v>1.0</v>
      </c>
      <c r="R1046" s="20">
        <v>0.074074074074074</v>
      </c>
      <c r="S1046" s="21">
        <v>24.0</v>
      </c>
      <c r="T1046" s="21">
        <v>24.0</v>
      </c>
      <c r="U1046" s="22">
        <v>246768.3</v>
      </c>
      <c r="V1046" s="21">
        <v>4386.991999999995</v>
      </c>
      <c r="W1046" s="13">
        <v>1430.0</v>
      </c>
      <c r="X1046" s="13">
        <v>1.0</v>
      </c>
      <c r="Y1046" s="13">
        <v>10.0</v>
      </c>
      <c r="Z1046" s="13">
        <v>10.0</v>
      </c>
      <c r="AA1046" s="13">
        <v>2.0</v>
      </c>
      <c r="AB1046" s="13">
        <v>1.0</v>
      </c>
      <c r="AC1046" s="21">
        <v>0.0</v>
      </c>
      <c r="AD1046" s="21">
        <v>0.0</v>
      </c>
      <c r="AE1046" s="13">
        <v>0.0</v>
      </c>
      <c r="AF1046" s="13">
        <v>0.0</v>
      </c>
      <c r="AG1046" s="13">
        <v>0.0</v>
      </c>
      <c r="AH1046" s="13" t="b">
        <v>0</v>
      </c>
      <c r="AI1046" s="13">
        <v>16.0</v>
      </c>
      <c r="AJ1046" s="13" t="s">
        <v>194</v>
      </c>
      <c r="AK1046" s="23" t="s">
        <v>3098</v>
      </c>
      <c r="AL1046" s="13" t="s">
        <v>528</v>
      </c>
      <c r="AM1046" s="18" t="s">
        <v>151</v>
      </c>
    </row>
    <row r="1047" ht="14.25" customHeight="1">
      <c r="A1047" s="13" t="s">
        <v>3099</v>
      </c>
      <c r="B1047" s="14">
        <v>42300.0</v>
      </c>
      <c r="C1047" s="15">
        <v>2015.0</v>
      </c>
      <c r="D1047" s="15" t="s">
        <v>2027</v>
      </c>
      <c r="E1047" s="16">
        <v>10.0</v>
      </c>
      <c r="F1047" s="13" t="s">
        <v>140</v>
      </c>
      <c r="G1047" s="13" t="s">
        <v>141</v>
      </c>
      <c r="H1047" s="13" t="s">
        <v>3100</v>
      </c>
      <c r="I1047" s="17" t="s">
        <v>107</v>
      </c>
      <c r="J1047" s="13" t="s">
        <v>1228</v>
      </c>
      <c r="K1047" s="13" t="s">
        <v>2551</v>
      </c>
      <c r="L1047" s="13" t="s">
        <v>221</v>
      </c>
      <c r="M1047" s="13" t="s">
        <v>145</v>
      </c>
      <c r="N1047" s="13" t="s">
        <v>3101</v>
      </c>
      <c r="O1047" s="13">
        <v>0.0</v>
      </c>
      <c r="P1047" s="18" t="s">
        <v>147</v>
      </c>
      <c r="Q1047" s="19">
        <v>1.0</v>
      </c>
      <c r="R1047" s="20">
        <v>0.25</v>
      </c>
      <c r="S1047" s="21">
        <v>21.0</v>
      </c>
      <c r="T1047" s="21">
        <v>21.0</v>
      </c>
      <c r="U1047" s="22">
        <v>5600.0</v>
      </c>
      <c r="V1047" s="21">
        <v>294.0</v>
      </c>
      <c r="W1047" s="13">
        <v>0.0</v>
      </c>
      <c r="X1047" s="13">
        <v>10.0</v>
      </c>
      <c r="Y1047" s="13">
        <v>9.0</v>
      </c>
      <c r="Z1047" s="13">
        <v>0.0</v>
      </c>
      <c r="AA1047" s="13">
        <v>1.0</v>
      </c>
      <c r="AB1047" s="13">
        <v>1.0</v>
      </c>
      <c r="AC1047" s="21">
        <v>0.0</v>
      </c>
      <c r="AD1047" s="21">
        <v>0.0</v>
      </c>
      <c r="AE1047" s="13">
        <v>0.0</v>
      </c>
      <c r="AF1047" s="13">
        <v>0.0</v>
      </c>
      <c r="AG1047" s="13">
        <v>0.0</v>
      </c>
      <c r="AH1047" s="13" t="b">
        <v>0</v>
      </c>
      <c r="AI1047" s="13">
        <v>1.0</v>
      </c>
      <c r="AJ1047" s="13" t="s">
        <v>148</v>
      </c>
      <c r="AK1047" s="23" t="s">
        <v>3102</v>
      </c>
      <c r="AL1047" s="13" t="s">
        <v>528</v>
      </c>
      <c r="AM1047" s="18" t="s">
        <v>151</v>
      </c>
    </row>
    <row r="1048" ht="14.25" customHeight="1">
      <c r="A1048" s="13" t="s">
        <v>3103</v>
      </c>
      <c r="B1048" s="14">
        <v>42300.0</v>
      </c>
      <c r="C1048" s="15">
        <v>2015.0</v>
      </c>
      <c r="D1048" s="15" t="s">
        <v>2027</v>
      </c>
      <c r="E1048" s="16">
        <v>10.0</v>
      </c>
      <c r="F1048" s="13" t="s">
        <v>185</v>
      </c>
      <c r="G1048" s="13" t="s">
        <v>186</v>
      </c>
      <c r="H1048" s="13" t="s">
        <v>3104</v>
      </c>
      <c r="I1048" s="17" t="s">
        <v>107</v>
      </c>
      <c r="J1048" s="13" t="s">
        <v>1228</v>
      </c>
      <c r="K1048" s="13" t="s">
        <v>2489</v>
      </c>
      <c r="L1048" s="13" t="s">
        <v>167</v>
      </c>
      <c r="M1048" s="13" t="s">
        <v>168</v>
      </c>
      <c r="N1048" s="13" t="s">
        <v>91</v>
      </c>
      <c r="O1048" s="13">
        <v>0.0</v>
      </c>
      <c r="P1048" s="18" t="s">
        <v>147</v>
      </c>
      <c r="Q1048" s="19">
        <v>3.0</v>
      </c>
      <c r="R1048" s="20">
        <v>0.25</v>
      </c>
      <c r="S1048" s="21">
        <v>61.0</v>
      </c>
      <c r="T1048" s="21">
        <v>183.0</v>
      </c>
      <c r="U1048" s="22">
        <v>121658.48</v>
      </c>
      <c r="V1048" s="21">
        <v>55658.7546</v>
      </c>
      <c r="W1048" s="13">
        <v>705.0</v>
      </c>
      <c r="X1048" s="13">
        <v>1.0</v>
      </c>
      <c r="Y1048" s="13">
        <v>10.0</v>
      </c>
      <c r="Z1048" s="13">
        <v>10.0</v>
      </c>
      <c r="AA1048" s="13">
        <v>2.0</v>
      </c>
      <c r="AB1048" s="13">
        <v>8.0</v>
      </c>
      <c r="AC1048" s="21">
        <v>0.0</v>
      </c>
      <c r="AD1048" s="21">
        <v>30.0</v>
      </c>
      <c r="AE1048" s="13">
        <v>0.0</v>
      </c>
      <c r="AF1048" s="13">
        <v>3.0</v>
      </c>
      <c r="AG1048" s="13">
        <v>0.0</v>
      </c>
      <c r="AH1048" s="13" t="b">
        <v>0</v>
      </c>
      <c r="AI1048" s="13">
        <v>13.0</v>
      </c>
      <c r="AJ1048" s="13" t="s">
        <v>169</v>
      </c>
      <c r="AK1048" s="23" t="s">
        <v>3105</v>
      </c>
      <c r="AL1048" s="13" t="s">
        <v>528</v>
      </c>
      <c r="AM1048" s="18" t="s">
        <v>151</v>
      </c>
    </row>
    <row r="1049" ht="14.25" customHeight="1">
      <c r="A1049" s="13" t="s">
        <v>3096</v>
      </c>
      <c r="B1049" s="14">
        <v>42300.0</v>
      </c>
      <c r="C1049" s="15">
        <v>2015.0</v>
      </c>
      <c r="D1049" s="15" t="s">
        <v>2027</v>
      </c>
      <c r="E1049" s="16">
        <v>10.0</v>
      </c>
      <c r="F1049" s="13" t="s">
        <v>185</v>
      </c>
      <c r="G1049" s="13" t="s">
        <v>186</v>
      </c>
      <c r="H1049" s="13" t="s">
        <v>3097</v>
      </c>
      <c r="I1049" s="17" t="s">
        <v>107</v>
      </c>
      <c r="J1049" s="13" t="s">
        <v>143</v>
      </c>
      <c r="K1049" s="13"/>
      <c r="L1049" s="13" t="s">
        <v>144</v>
      </c>
      <c r="M1049" s="13" t="s">
        <v>168</v>
      </c>
      <c r="N1049" s="13" t="s">
        <v>91</v>
      </c>
      <c r="O1049" s="13">
        <v>0.0</v>
      </c>
      <c r="P1049" s="18" t="s">
        <v>147</v>
      </c>
      <c r="Q1049" s="19">
        <v>1.0</v>
      </c>
      <c r="R1049" s="20">
        <v>0.037037037037037</v>
      </c>
      <c r="S1049" s="21">
        <v>23.0</v>
      </c>
      <c r="T1049" s="21">
        <v>23.0</v>
      </c>
      <c r="U1049" s="22">
        <v>246768.3</v>
      </c>
      <c r="V1049" s="21">
        <v>2102.100333333331</v>
      </c>
      <c r="W1049" s="13">
        <v>1430.0</v>
      </c>
      <c r="X1049" s="13">
        <v>1.0</v>
      </c>
      <c r="Y1049" s="13">
        <v>10.0</v>
      </c>
      <c r="Z1049" s="13">
        <v>10.0</v>
      </c>
      <c r="AA1049" s="13">
        <v>1.0</v>
      </c>
      <c r="AB1049" s="13">
        <v>1.0</v>
      </c>
      <c r="AC1049" s="21">
        <v>0.0</v>
      </c>
      <c r="AD1049" s="21">
        <v>0.0</v>
      </c>
      <c r="AE1049" s="13">
        <v>0.0</v>
      </c>
      <c r="AF1049" s="13">
        <v>0.0</v>
      </c>
      <c r="AG1049" s="13">
        <v>0.0</v>
      </c>
      <c r="AH1049" s="13" t="b">
        <v>0</v>
      </c>
      <c r="AI1049" s="13">
        <v>16.0</v>
      </c>
      <c r="AJ1049" s="13" t="s">
        <v>194</v>
      </c>
      <c r="AK1049" s="23" t="s">
        <v>3098</v>
      </c>
      <c r="AL1049" s="13" t="s">
        <v>528</v>
      </c>
      <c r="AM1049" s="18" t="s">
        <v>151</v>
      </c>
    </row>
    <row r="1050" ht="14.25" customHeight="1">
      <c r="A1050" s="13" t="s">
        <v>3106</v>
      </c>
      <c r="B1050" s="14">
        <v>42300.0</v>
      </c>
      <c r="C1050" s="15">
        <v>2015.0</v>
      </c>
      <c r="D1050" s="15" t="s">
        <v>2027</v>
      </c>
      <c r="E1050" s="16">
        <v>10.0</v>
      </c>
      <c r="F1050" s="13" t="s">
        <v>203</v>
      </c>
      <c r="G1050" s="13" t="s">
        <v>204</v>
      </c>
      <c r="H1050" s="13" t="s">
        <v>3107</v>
      </c>
      <c r="I1050" s="17" t="s">
        <v>107</v>
      </c>
      <c r="J1050" s="13" t="s">
        <v>251</v>
      </c>
      <c r="K1050" s="13" t="s">
        <v>2601</v>
      </c>
      <c r="L1050" s="13" t="s">
        <v>161</v>
      </c>
      <c r="M1050" s="13" t="s">
        <v>168</v>
      </c>
      <c r="N1050" s="13" t="s">
        <v>2</v>
      </c>
      <c r="O1050" s="13" t="s">
        <v>1</v>
      </c>
      <c r="P1050" s="18" t="s">
        <v>147</v>
      </c>
      <c r="Q1050" s="19">
        <v>3.0</v>
      </c>
      <c r="R1050" s="20">
        <v>0.12</v>
      </c>
      <c r="S1050" s="21">
        <v>54.0</v>
      </c>
      <c r="T1050" s="21">
        <v>162.0</v>
      </c>
      <c r="U1050" s="22">
        <v>296302.3</v>
      </c>
      <c r="V1050" s="21">
        <v>57601.16712</v>
      </c>
      <c r="W1050" s="13">
        <v>1479.0</v>
      </c>
      <c r="X1050" s="13">
        <v>10.0</v>
      </c>
      <c r="Y1050" s="13">
        <v>10.0</v>
      </c>
      <c r="Z1050" s="13">
        <v>10.0</v>
      </c>
      <c r="AA1050" s="13">
        <v>3.0</v>
      </c>
      <c r="AB1050" s="13">
        <v>1.0</v>
      </c>
      <c r="AC1050" s="21">
        <v>0.0</v>
      </c>
      <c r="AD1050" s="21">
        <v>20.0</v>
      </c>
      <c r="AE1050" s="13">
        <v>0.0</v>
      </c>
      <c r="AF1050" s="13">
        <v>2.0</v>
      </c>
      <c r="AG1050" s="13">
        <v>0.0</v>
      </c>
      <c r="AH1050" s="13" t="b">
        <v>0</v>
      </c>
      <c r="AI1050" s="13">
        <v>1.0</v>
      </c>
      <c r="AJ1050" s="13" t="s">
        <v>194</v>
      </c>
      <c r="AK1050" s="23" t="s">
        <v>3108</v>
      </c>
      <c r="AL1050" s="13" t="s">
        <v>528</v>
      </c>
      <c r="AM1050" s="18" t="s">
        <v>151</v>
      </c>
    </row>
    <row r="1051" ht="14.25" customHeight="1">
      <c r="A1051" s="13" t="s">
        <v>3109</v>
      </c>
      <c r="B1051" s="14">
        <v>42300.0</v>
      </c>
      <c r="C1051" s="15">
        <v>2015.0</v>
      </c>
      <c r="D1051" s="15" t="s">
        <v>2027</v>
      </c>
      <c r="E1051" s="16">
        <v>10.0</v>
      </c>
      <c r="F1051" s="13" t="s">
        <v>203</v>
      </c>
      <c r="G1051" s="13" t="s">
        <v>204</v>
      </c>
      <c r="H1051" s="13" t="s">
        <v>3110</v>
      </c>
      <c r="I1051" s="17" t="s">
        <v>107</v>
      </c>
      <c r="J1051" s="13" t="s">
        <v>251</v>
      </c>
      <c r="K1051" s="13" t="s">
        <v>2029</v>
      </c>
      <c r="L1051" s="13" t="s">
        <v>161</v>
      </c>
      <c r="M1051" s="13" t="s">
        <v>145</v>
      </c>
      <c r="N1051" s="13" t="s">
        <v>4</v>
      </c>
      <c r="O1051" s="13" t="s">
        <v>1</v>
      </c>
      <c r="P1051" s="18" t="s">
        <v>147</v>
      </c>
      <c r="Q1051" s="19">
        <v>3.0</v>
      </c>
      <c r="R1051" s="20">
        <v>0.12</v>
      </c>
      <c r="S1051" s="21">
        <v>46.0</v>
      </c>
      <c r="T1051" s="21">
        <v>138.0</v>
      </c>
      <c r="U1051" s="22">
        <v>22400.0</v>
      </c>
      <c r="V1051" s="21">
        <v>3709.4399999999996</v>
      </c>
      <c r="W1051" s="13">
        <v>0.0</v>
      </c>
      <c r="X1051" s="13">
        <v>6.0</v>
      </c>
      <c r="Y1051" s="13">
        <v>10.0</v>
      </c>
      <c r="Z1051" s="13">
        <v>6.0</v>
      </c>
      <c r="AA1051" s="13">
        <v>3.0</v>
      </c>
      <c r="AB1051" s="13">
        <v>1.0</v>
      </c>
      <c r="AC1051" s="21">
        <v>0.0</v>
      </c>
      <c r="AD1051" s="21">
        <v>20.0</v>
      </c>
      <c r="AE1051" s="13">
        <v>0.0</v>
      </c>
      <c r="AF1051" s="13">
        <v>2.0</v>
      </c>
      <c r="AG1051" s="13">
        <v>0.0</v>
      </c>
      <c r="AH1051" s="13" t="b">
        <v>0</v>
      </c>
      <c r="AI1051" s="13">
        <v>5.0</v>
      </c>
      <c r="AJ1051" s="13" t="s">
        <v>194</v>
      </c>
      <c r="AK1051" s="23" t="s">
        <v>3111</v>
      </c>
      <c r="AL1051" s="13" t="s">
        <v>528</v>
      </c>
      <c r="AM1051" s="18" t="s">
        <v>151</v>
      </c>
    </row>
    <row r="1052" ht="14.25" customHeight="1">
      <c r="A1052" s="13" t="s">
        <v>3112</v>
      </c>
      <c r="B1052" s="14">
        <v>42300.0</v>
      </c>
      <c r="C1052" s="15">
        <v>2015.0</v>
      </c>
      <c r="D1052" s="15" t="s">
        <v>2027</v>
      </c>
      <c r="E1052" s="16">
        <v>10.0</v>
      </c>
      <c r="F1052" s="13" t="s">
        <v>203</v>
      </c>
      <c r="G1052" s="13" t="s">
        <v>204</v>
      </c>
      <c r="H1052" s="13" t="s">
        <v>3113</v>
      </c>
      <c r="I1052" s="17" t="s">
        <v>107</v>
      </c>
      <c r="J1052" s="13" t="s">
        <v>206</v>
      </c>
      <c r="K1052" s="13" t="s">
        <v>2802</v>
      </c>
      <c r="L1052" s="13" t="s">
        <v>192</v>
      </c>
      <c r="M1052" s="13" t="s">
        <v>168</v>
      </c>
      <c r="N1052" s="13" t="s">
        <v>2</v>
      </c>
      <c r="O1052" s="13" t="s">
        <v>3053</v>
      </c>
      <c r="P1052" s="18" t="s">
        <v>147</v>
      </c>
      <c r="Q1052" s="19">
        <v>1.0</v>
      </c>
      <c r="R1052" s="20">
        <v>0.074074074074074</v>
      </c>
      <c r="S1052" s="21">
        <v>36.0</v>
      </c>
      <c r="T1052" s="21">
        <v>36.0</v>
      </c>
      <c r="U1052" s="22">
        <v>79935.5</v>
      </c>
      <c r="V1052" s="21">
        <v>2131.613333333331</v>
      </c>
      <c r="W1052" s="13">
        <v>399.0</v>
      </c>
      <c r="X1052" s="13">
        <v>7.0</v>
      </c>
      <c r="Y1052" s="13">
        <v>10.0</v>
      </c>
      <c r="Z1052" s="13">
        <v>6.0</v>
      </c>
      <c r="AA1052" s="13">
        <v>2.0</v>
      </c>
      <c r="AB1052" s="13">
        <v>1.0</v>
      </c>
      <c r="AC1052" s="21">
        <v>0.0</v>
      </c>
      <c r="AD1052" s="21">
        <v>10.0</v>
      </c>
      <c r="AE1052" s="13">
        <v>0.0</v>
      </c>
      <c r="AF1052" s="13">
        <v>1.0</v>
      </c>
      <c r="AG1052" s="13">
        <v>0.0</v>
      </c>
      <c r="AH1052" s="13" t="b">
        <v>0</v>
      </c>
      <c r="AI1052" s="13">
        <v>4.0</v>
      </c>
      <c r="AJ1052" s="13" t="s">
        <v>558</v>
      </c>
      <c r="AK1052" s="23" t="s">
        <v>3114</v>
      </c>
      <c r="AL1052" s="13" t="s">
        <v>528</v>
      </c>
      <c r="AM1052" s="18" t="s">
        <v>151</v>
      </c>
    </row>
    <row r="1053" ht="14.25" customHeight="1">
      <c r="A1053" s="13" t="s">
        <v>3115</v>
      </c>
      <c r="B1053" s="14">
        <v>42300.0</v>
      </c>
      <c r="C1053" s="15">
        <v>2015.0</v>
      </c>
      <c r="D1053" s="15" t="s">
        <v>2027</v>
      </c>
      <c r="E1053" s="16">
        <v>10.0</v>
      </c>
      <c r="F1053" s="13" t="s">
        <v>185</v>
      </c>
      <c r="G1053" s="13" t="s">
        <v>186</v>
      </c>
      <c r="H1053" s="13" t="s">
        <v>3116</v>
      </c>
      <c r="I1053" s="17" t="s">
        <v>107</v>
      </c>
      <c r="J1053" s="13" t="s">
        <v>143</v>
      </c>
      <c r="K1053" s="13" t="s">
        <v>2222</v>
      </c>
      <c r="L1053" s="13" t="s">
        <v>144</v>
      </c>
      <c r="M1053" s="13" t="s">
        <v>193</v>
      </c>
      <c r="N1053" s="13" t="s">
        <v>1944</v>
      </c>
      <c r="O1053" s="13" t="s">
        <v>3117</v>
      </c>
      <c r="P1053" s="18" t="s">
        <v>147</v>
      </c>
      <c r="Q1053" s="19">
        <v>1.0</v>
      </c>
      <c r="R1053" s="20">
        <v>0.368421052631578</v>
      </c>
      <c r="S1053" s="21">
        <v>29.0</v>
      </c>
      <c r="T1053" s="21">
        <v>29.0</v>
      </c>
      <c r="U1053" s="22">
        <v>1458946.0</v>
      </c>
      <c r="V1053" s="21">
        <v>155876.86210526273</v>
      </c>
      <c r="W1053" s="13">
        <v>3531.0</v>
      </c>
      <c r="X1053" s="13">
        <v>1.0</v>
      </c>
      <c r="Y1053" s="13">
        <v>10.0</v>
      </c>
      <c r="Z1053" s="13">
        <v>10.0</v>
      </c>
      <c r="AA1053" s="13">
        <v>7.0</v>
      </c>
      <c r="AB1053" s="13">
        <v>1.0</v>
      </c>
      <c r="AC1053" s="21">
        <v>0.0</v>
      </c>
      <c r="AD1053" s="21">
        <v>0.0</v>
      </c>
      <c r="AE1053" s="13">
        <v>0.0</v>
      </c>
      <c r="AF1053" s="13">
        <v>0.0</v>
      </c>
      <c r="AG1053" s="13">
        <v>0.0</v>
      </c>
      <c r="AH1053" s="13" t="b">
        <v>0</v>
      </c>
      <c r="AI1053" s="13">
        <v>94.0</v>
      </c>
      <c r="AJ1053" s="13" t="s">
        <v>169</v>
      </c>
      <c r="AK1053" s="23" t="s">
        <v>3118</v>
      </c>
      <c r="AL1053" s="13" t="s">
        <v>528</v>
      </c>
      <c r="AM1053" s="18" t="s">
        <v>151</v>
      </c>
    </row>
    <row r="1054" ht="14.25" customHeight="1">
      <c r="A1054" s="13" t="s">
        <v>3119</v>
      </c>
      <c r="B1054" s="14">
        <v>42300.0</v>
      </c>
      <c r="C1054" s="15">
        <v>2015.0</v>
      </c>
      <c r="D1054" s="15" t="s">
        <v>2027</v>
      </c>
      <c r="E1054" s="16">
        <v>10.0</v>
      </c>
      <c r="F1054" s="13" t="s">
        <v>140</v>
      </c>
      <c r="G1054" s="13" t="s">
        <v>141</v>
      </c>
      <c r="H1054" s="13" t="s">
        <v>3120</v>
      </c>
      <c r="I1054" s="17" t="s">
        <v>107</v>
      </c>
      <c r="J1054" s="13" t="s">
        <v>143</v>
      </c>
      <c r="K1054" s="13" t="s">
        <v>756</v>
      </c>
      <c r="L1054" s="13" t="s">
        <v>167</v>
      </c>
      <c r="M1054" s="13" t="s">
        <v>193</v>
      </c>
      <c r="N1054" s="13" t="s">
        <v>1275</v>
      </c>
      <c r="O1054" s="13" t="s">
        <v>1276</v>
      </c>
      <c r="P1054" s="18" t="s">
        <v>147</v>
      </c>
      <c r="Q1054" s="19">
        <v>1.0</v>
      </c>
      <c r="R1054" s="20">
        <v>0.0769230769230769</v>
      </c>
      <c r="S1054" s="21">
        <v>23.0</v>
      </c>
      <c r="T1054" s="21">
        <v>23.0</v>
      </c>
      <c r="U1054" s="22">
        <v>953278.0</v>
      </c>
      <c r="V1054" s="21">
        <v>16865.68769230769</v>
      </c>
      <c r="W1054" s="13">
        <v>5035.0</v>
      </c>
      <c r="X1054" s="13">
        <v>1.0</v>
      </c>
      <c r="Y1054" s="13">
        <v>10.0</v>
      </c>
      <c r="Z1054" s="13">
        <v>10.0</v>
      </c>
      <c r="AA1054" s="13">
        <v>1.0</v>
      </c>
      <c r="AB1054" s="13">
        <v>1.0</v>
      </c>
      <c r="AC1054" s="21">
        <v>0.0</v>
      </c>
      <c r="AD1054" s="21">
        <v>0.0</v>
      </c>
      <c r="AE1054" s="13">
        <v>0.0</v>
      </c>
      <c r="AF1054" s="13">
        <v>0.0</v>
      </c>
      <c r="AG1054" s="13">
        <v>0.0</v>
      </c>
      <c r="AH1054" s="13" t="b">
        <v>0</v>
      </c>
      <c r="AI1054" s="13">
        <v>62.0</v>
      </c>
      <c r="AJ1054" s="13" t="s">
        <v>390</v>
      </c>
      <c r="AK1054" s="23" t="s">
        <v>3121</v>
      </c>
      <c r="AL1054" s="13" t="s">
        <v>528</v>
      </c>
      <c r="AM1054" s="18" t="s">
        <v>151</v>
      </c>
    </row>
    <row r="1055" ht="14.25" customHeight="1">
      <c r="A1055" s="13" t="s">
        <v>3122</v>
      </c>
      <c r="B1055" s="14">
        <v>42300.0</v>
      </c>
      <c r="C1055" s="15">
        <v>2015.0</v>
      </c>
      <c r="D1055" s="15" t="s">
        <v>2027</v>
      </c>
      <c r="E1055" s="16">
        <v>10.0</v>
      </c>
      <c r="F1055" s="13" t="s">
        <v>140</v>
      </c>
      <c r="G1055" s="13" t="s">
        <v>141</v>
      </c>
      <c r="H1055" s="13" t="s">
        <v>3123</v>
      </c>
      <c r="I1055" s="17" t="s">
        <v>107</v>
      </c>
      <c r="J1055" s="13" t="s">
        <v>143</v>
      </c>
      <c r="K1055" s="13" t="s">
        <v>756</v>
      </c>
      <c r="L1055" s="13" t="s">
        <v>167</v>
      </c>
      <c r="M1055" s="13" t="s">
        <v>193</v>
      </c>
      <c r="N1055" s="13" t="s">
        <v>1275</v>
      </c>
      <c r="O1055" s="13" t="s">
        <v>1276</v>
      </c>
      <c r="P1055" s="18" t="s">
        <v>147</v>
      </c>
      <c r="Q1055" s="19">
        <v>1.0</v>
      </c>
      <c r="R1055" s="20">
        <v>0.0833333333333333</v>
      </c>
      <c r="S1055" s="21">
        <v>23.0</v>
      </c>
      <c r="T1055" s="21">
        <v>23.0</v>
      </c>
      <c r="U1055" s="22">
        <v>937157.42</v>
      </c>
      <c r="V1055" s="21">
        <v>17962.183883333328</v>
      </c>
      <c r="W1055" s="13">
        <v>5041.0</v>
      </c>
      <c r="X1055" s="13">
        <v>1.0</v>
      </c>
      <c r="Y1055" s="13">
        <v>10.0</v>
      </c>
      <c r="Z1055" s="13">
        <v>10.0</v>
      </c>
      <c r="AA1055" s="13">
        <v>1.0</v>
      </c>
      <c r="AB1055" s="13">
        <v>1.0</v>
      </c>
      <c r="AC1055" s="21">
        <v>0.0</v>
      </c>
      <c r="AD1055" s="21">
        <v>0.0</v>
      </c>
      <c r="AE1055" s="13">
        <v>0.0</v>
      </c>
      <c r="AF1055" s="13">
        <v>0.0</v>
      </c>
      <c r="AG1055" s="13">
        <v>0.0</v>
      </c>
      <c r="AH1055" s="13" t="b">
        <v>0</v>
      </c>
      <c r="AI1055" s="13">
        <v>70.0</v>
      </c>
      <c r="AJ1055" s="13" t="s">
        <v>194</v>
      </c>
      <c r="AK1055" s="23" t="s">
        <v>3124</v>
      </c>
      <c r="AL1055" s="13" t="s">
        <v>528</v>
      </c>
      <c r="AM1055" s="18" t="s">
        <v>151</v>
      </c>
    </row>
    <row r="1056" ht="14.25" customHeight="1">
      <c r="A1056" s="13" t="s">
        <v>3125</v>
      </c>
      <c r="B1056" s="14">
        <v>42300.0</v>
      </c>
      <c r="C1056" s="15">
        <v>2015.0</v>
      </c>
      <c r="D1056" s="15" t="s">
        <v>2027</v>
      </c>
      <c r="E1056" s="16">
        <v>10.0</v>
      </c>
      <c r="F1056" s="13" t="s">
        <v>153</v>
      </c>
      <c r="G1056" s="13" t="s">
        <v>154</v>
      </c>
      <c r="H1056" s="13" t="s">
        <v>3126</v>
      </c>
      <c r="I1056" s="17" t="s">
        <v>107</v>
      </c>
      <c r="J1056" s="13" t="s">
        <v>143</v>
      </c>
      <c r="K1056" s="13" t="s">
        <v>2063</v>
      </c>
      <c r="L1056" s="13" t="s">
        <v>221</v>
      </c>
      <c r="M1056" s="13" t="s">
        <v>145</v>
      </c>
      <c r="N1056" s="13" t="s">
        <v>225</v>
      </c>
      <c r="O1056" s="13" t="s">
        <v>1384</v>
      </c>
      <c r="P1056" s="18" t="s">
        <v>147</v>
      </c>
      <c r="Q1056" s="19">
        <v>1.0</v>
      </c>
      <c r="R1056" s="20">
        <v>0.0714285714285714</v>
      </c>
      <c r="S1056" s="21">
        <v>38.0</v>
      </c>
      <c r="T1056" s="21">
        <v>38.0</v>
      </c>
      <c r="U1056" s="22">
        <v>11200.0</v>
      </c>
      <c r="V1056" s="21">
        <v>303.9999999999999</v>
      </c>
      <c r="W1056" s="13">
        <v>0.0</v>
      </c>
      <c r="X1056" s="13">
        <v>6.0</v>
      </c>
      <c r="Y1056" s="13">
        <v>10.0</v>
      </c>
      <c r="Z1056" s="13">
        <v>10.0</v>
      </c>
      <c r="AA1056" s="13">
        <v>1.0</v>
      </c>
      <c r="AB1056" s="13">
        <v>1.0</v>
      </c>
      <c r="AC1056" s="21">
        <v>0.0</v>
      </c>
      <c r="AD1056" s="21">
        <v>10.0</v>
      </c>
      <c r="AE1056" s="13">
        <v>0.0</v>
      </c>
      <c r="AF1056" s="13">
        <v>1.0</v>
      </c>
      <c r="AG1056" s="13">
        <v>0.0</v>
      </c>
      <c r="AH1056" s="13" t="b">
        <v>0</v>
      </c>
      <c r="AI1056" s="13">
        <v>5.0</v>
      </c>
      <c r="AJ1056" s="13" t="s">
        <v>390</v>
      </c>
      <c r="AK1056" s="23" t="s">
        <v>3127</v>
      </c>
      <c r="AL1056" s="13" t="s">
        <v>528</v>
      </c>
      <c r="AM1056" s="18" t="s">
        <v>151</v>
      </c>
    </row>
    <row r="1057" ht="14.25" customHeight="1">
      <c r="A1057" s="13" t="s">
        <v>3128</v>
      </c>
      <c r="B1057" s="14">
        <v>42300.0</v>
      </c>
      <c r="C1057" s="15">
        <v>2015.0</v>
      </c>
      <c r="D1057" s="15" t="s">
        <v>2027</v>
      </c>
      <c r="E1057" s="16">
        <v>10.0</v>
      </c>
      <c r="F1057" s="13" t="s">
        <v>203</v>
      </c>
      <c r="G1057" s="13" t="s">
        <v>204</v>
      </c>
      <c r="H1057" s="13" t="s">
        <v>3129</v>
      </c>
      <c r="I1057" s="17" t="s">
        <v>107</v>
      </c>
      <c r="J1057" s="13" t="s">
        <v>191</v>
      </c>
      <c r="K1057" s="13" t="s">
        <v>2795</v>
      </c>
      <c r="L1057" s="13" t="s">
        <v>192</v>
      </c>
      <c r="M1057" s="13" t="s">
        <v>168</v>
      </c>
      <c r="N1057" s="13" t="s">
        <v>1718</v>
      </c>
      <c r="O1057" s="13" t="s">
        <v>2149</v>
      </c>
      <c r="P1057" s="18" t="s">
        <v>147</v>
      </c>
      <c r="Q1057" s="19">
        <v>1.0</v>
      </c>
      <c r="R1057" s="20">
        <v>0.0857142857142857</v>
      </c>
      <c r="S1057" s="21">
        <v>25.0</v>
      </c>
      <c r="T1057" s="21">
        <v>25.0</v>
      </c>
      <c r="U1057" s="22">
        <v>32159.0</v>
      </c>
      <c r="V1057" s="21">
        <v>689.1214285714285</v>
      </c>
      <c r="W1057" s="13">
        <v>403.0</v>
      </c>
      <c r="X1057" s="13">
        <v>1.0</v>
      </c>
      <c r="Y1057" s="13">
        <v>10.0</v>
      </c>
      <c r="Z1057" s="13">
        <v>1.0</v>
      </c>
      <c r="AA1057" s="13">
        <v>3.0</v>
      </c>
      <c r="AB1057" s="13">
        <v>10.0</v>
      </c>
      <c r="AC1057" s="21">
        <v>0.0</v>
      </c>
      <c r="AD1057" s="21">
        <v>0.0</v>
      </c>
      <c r="AE1057" s="13">
        <v>0.0</v>
      </c>
      <c r="AF1057" s="13">
        <v>0.0</v>
      </c>
      <c r="AG1057" s="13">
        <v>0.0</v>
      </c>
      <c r="AH1057" s="13" t="b">
        <v>0</v>
      </c>
      <c r="AI1057" s="13">
        <v>12.0</v>
      </c>
      <c r="AJ1057" s="13" t="s">
        <v>169</v>
      </c>
      <c r="AK1057" s="23" t="s">
        <v>3130</v>
      </c>
      <c r="AL1057" s="13" t="s">
        <v>528</v>
      </c>
      <c r="AM1057" s="18" t="s">
        <v>151</v>
      </c>
    </row>
    <row r="1058" ht="14.25" customHeight="1">
      <c r="A1058" s="13" t="s">
        <v>3131</v>
      </c>
      <c r="B1058" s="14">
        <v>42300.0</v>
      </c>
      <c r="C1058" s="15">
        <v>2015.0</v>
      </c>
      <c r="D1058" s="15" t="s">
        <v>2027</v>
      </c>
      <c r="E1058" s="16">
        <v>10.0</v>
      </c>
      <c r="F1058" s="13" t="s">
        <v>203</v>
      </c>
      <c r="G1058" s="13" t="s">
        <v>204</v>
      </c>
      <c r="H1058" s="13" t="s">
        <v>3132</v>
      </c>
      <c r="I1058" s="17" t="s">
        <v>107</v>
      </c>
      <c r="J1058" s="13" t="s">
        <v>206</v>
      </c>
      <c r="K1058" s="13" t="s">
        <v>2138</v>
      </c>
      <c r="L1058" s="13" t="s">
        <v>221</v>
      </c>
      <c r="M1058" s="13" t="s">
        <v>145</v>
      </c>
      <c r="N1058" s="13" t="s">
        <v>45</v>
      </c>
      <c r="O1058" s="13" t="s">
        <v>3133</v>
      </c>
      <c r="P1058" s="18" t="s">
        <v>147</v>
      </c>
      <c r="Q1058" s="19">
        <v>1.0</v>
      </c>
      <c r="R1058" s="20">
        <v>0.4</v>
      </c>
      <c r="S1058" s="21">
        <v>26.0</v>
      </c>
      <c r="T1058" s="21">
        <v>26.0</v>
      </c>
      <c r="U1058" s="22">
        <v>16800.0</v>
      </c>
      <c r="V1058" s="21">
        <v>1747.2</v>
      </c>
      <c r="W1058" s="13">
        <v>0.0</v>
      </c>
      <c r="X1058" s="13">
        <v>6.0</v>
      </c>
      <c r="Y1058" s="13">
        <v>10.0</v>
      </c>
      <c r="Z1058" s="13">
        <v>0.0</v>
      </c>
      <c r="AA1058" s="13">
        <v>2.0</v>
      </c>
      <c r="AB1058" s="13">
        <v>8.0</v>
      </c>
      <c r="AC1058" s="21">
        <v>0.0</v>
      </c>
      <c r="AD1058" s="21">
        <v>0.0</v>
      </c>
      <c r="AE1058" s="13">
        <v>0.0</v>
      </c>
      <c r="AF1058" s="13">
        <v>0.0</v>
      </c>
      <c r="AG1058" s="13">
        <v>0.0</v>
      </c>
      <c r="AH1058" s="13" t="b">
        <v>0</v>
      </c>
      <c r="AI1058" s="13">
        <v>5.0</v>
      </c>
      <c r="AJ1058" s="13" t="s">
        <v>390</v>
      </c>
      <c r="AK1058" s="23" t="s">
        <v>3134</v>
      </c>
      <c r="AL1058" s="13" t="s">
        <v>528</v>
      </c>
      <c r="AM1058" s="18" t="s">
        <v>151</v>
      </c>
    </row>
    <row r="1059" ht="14.25" customHeight="1">
      <c r="A1059" s="13" t="s">
        <v>3135</v>
      </c>
      <c r="B1059" s="14">
        <v>42300.0</v>
      </c>
      <c r="C1059" s="15">
        <v>2015.0</v>
      </c>
      <c r="D1059" s="15" t="s">
        <v>2027</v>
      </c>
      <c r="E1059" s="16">
        <v>10.0</v>
      </c>
      <c r="F1059" s="13" t="s">
        <v>153</v>
      </c>
      <c r="G1059" s="13" t="s">
        <v>154</v>
      </c>
      <c r="H1059" s="13" t="s">
        <v>3136</v>
      </c>
      <c r="I1059" s="17" t="s">
        <v>107</v>
      </c>
      <c r="J1059" s="13" t="s">
        <v>143</v>
      </c>
      <c r="K1059" s="13" t="s">
        <v>3137</v>
      </c>
      <c r="L1059" s="13" t="s">
        <v>167</v>
      </c>
      <c r="M1059" s="13" t="s">
        <v>168</v>
      </c>
      <c r="N1059" s="13" t="s">
        <v>47</v>
      </c>
      <c r="O1059" s="13" t="s">
        <v>3071</v>
      </c>
      <c r="P1059" s="18" t="s">
        <v>147</v>
      </c>
      <c r="Q1059" s="19">
        <v>1.0</v>
      </c>
      <c r="R1059" s="20">
        <v>0.2</v>
      </c>
      <c r="S1059" s="21">
        <v>30.0</v>
      </c>
      <c r="T1059" s="21">
        <v>30.0</v>
      </c>
      <c r="U1059" s="22">
        <v>320949.0</v>
      </c>
      <c r="V1059" s="21">
        <v>19256.94</v>
      </c>
      <c r="W1059" s="13">
        <v>1586.0</v>
      </c>
      <c r="X1059" s="13">
        <v>7.0</v>
      </c>
      <c r="Y1059" s="13">
        <v>8.0</v>
      </c>
      <c r="Z1059" s="13">
        <v>10.0</v>
      </c>
      <c r="AA1059" s="13">
        <v>4.0</v>
      </c>
      <c r="AB1059" s="13">
        <v>1.0</v>
      </c>
      <c r="AC1059" s="21">
        <v>0.0</v>
      </c>
      <c r="AD1059" s="21">
        <v>0.0</v>
      </c>
      <c r="AE1059" s="13">
        <v>0.0</v>
      </c>
      <c r="AF1059" s="13">
        <v>0.0</v>
      </c>
      <c r="AG1059" s="13">
        <v>0.0</v>
      </c>
      <c r="AH1059" s="13" t="b">
        <v>0</v>
      </c>
      <c r="AI1059" s="13">
        <v>4.0</v>
      </c>
      <c r="AJ1059" s="13" t="s">
        <v>942</v>
      </c>
      <c r="AK1059" s="23" t="s">
        <v>3138</v>
      </c>
      <c r="AL1059" s="13" t="s">
        <v>528</v>
      </c>
      <c r="AM1059" s="18" t="s">
        <v>151</v>
      </c>
    </row>
    <row r="1060" ht="14.25" customHeight="1">
      <c r="A1060" s="13" t="s">
        <v>3135</v>
      </c>
      <c r="B1060" s="14">
        <v>42300.0</v>
      </c>
      <c r="C1060" s="15">
        <v>2015.0</v>
      </c>
      <c r="D1060" s="15" t="s">
        <v>2027</v>
      </c>
      <c r="E1060" s="16">
        <v>10.0</v>
      </c>
      <c r="F1060" s="13" t="s">
        <v>140</v>
      </c>
      <c r="G1060" s="13" t="s">
        <v>141</v>
      </c>
      <c r="H1060" s="13" t="s">
        <v>3136</v>
      </c>
      <c r="I1060" s="17" t="s">
        <v>107</v>
      </c>
      <c r="J1060" s="13" t="s">
        <v>143</v>
      </c>
      <c r="K1060" s="13" t="s">
        <v>3137</v>
      </c>
      <c r="L1060" s="13" t="s">
        <v>167</v>
      </c>
      <c r="M1060" s="13" t="s">
        <v>168</v>
      </c>
      <c r="N1060" s="13" t="s">
        <v>47</v>
      </c>
      <c r="O1060" s="13" t="s">
        <v>3071</v>
      </c>
      <c r="P1060" s="18" t="s">
        <v>147</v>
      </c>
      <c r="Q1060" s="19">
        <v>1.0</v>
      </c>
      <c r="R1060" s="20">
        <v>0.3</v>
      </c>
      <c r="S1060" s="21">
        <v>32.0</v>
      </c>
      <c r="T1060" s="21">
        <v>32.0</v>
      </c>
      <c r="U1060" s="22">
        <v>320949.0</v>
      </c>
      <c r="V1060" s="21">
        <v>30811.104</v>
      </c>
      <c r="W1060" s="13">
        <v>1586.0</v>
      </c>
      <c r="X1060" s="13">
        <v>7.0</v>
      </c>
      <c r="Y1060" s="13">
        <v>8.0</v>
      </c>
      <c r="Z1060" s="13">
        <v>10.0</v>
      </c>
      <c r="AA1060" s="13">
        <v>6.0</v>
      </c>
      <c r="AB1060" s="13">
        <v>1.0</v>
      </c>
      <c r="AC1060" s="21">
        <v>0.0</v>
      </c>
      <c r="AD1060" s="21">
        <v>0.0</v>
      </c>
      <c r="AE1060" s="13">
        <v>0.0</v>
      </c>
      <c r="AF1060" s="13">
        <v>0.0</v>
      </c>
      <c r="AG1060" s="13">
        <v>0.0</v>
      </c>
      <c r="AH1060" s="13" t="b">
        <v>0</v>
      </c>
      <c r="AI1060" s="13">
        <v>4.0</v>
      </c>
      <c r="AJ1060" s="13" t="s">
        <v>942</v>
      </c>
      <c r="AK1060" s="23" t="s">
        <v>3138</v>
      </c>
      <c r="AL1060" s="13" t="s">
        <v>528</v>
      </c>
      <c r="AM1060" s="18" t="s">
        <v>151</v>
      </c>
    </row>
    <row r="1061" ht="14.25" customHeight="1">
      <c r="A1061" s="13" t="s">
        <v>3139</v>
      </c>
      <c r="B1061" s="14">
        <v>42300.0</v>
      </c>
      <c r="C1061" s="15">
        <v>2015.0</v>
      </c>
      <c r="D1061" s="15" t="s">
        <v>2027</v>
      </c>
      <c r="E1061" s="16">
        <v>10.0</v>
      </c>
      <c r="F1061" s="13" t="s">
        <v>140</v>
      </c>
      <c r="G1061" s="13" t="s">
        <v>141</v>
      </c>
      <c r="H1061" s="13" t="s">
        <v>3140</v>
      </c>
      <c r="I1061" s="17" t="s">
        <v>107</v>
      </c>
      <c r="J1061" s="13" t="s">
        <v>143</v>
      </c>
      <c r="K1061" s="13"/>
      <c r="L1061" s="13" t="s">
        <v>167</v>
      </c>
      <c r="M1061" s="13" t="s">
        <v>193</v>
      </c>
      <c r="N1061" s="13" t="s">
        <v>1275</v>
      </c>
      <c r="O1061" s="13" t="s">
        <v>1940</v>
      </c>
      <c r="P1061" s="18" t="s">
        <v>147</v>
      </c>
      <c r="Q1061" s="19">
        <v>1.0</v>
      </c>
      <c r="R1061" s="20">
        <v>0.25</v>
      </c>
      <c r="S1061" s="21">
        <v>23.0</v>
      </c>
      <c r="T1061" s="21">
        <v>23.0</v>
      </c>
      <c r="U1061" s="22">
        <v>359538.0</v>
      </c>
      <c r="V1061" s="21">
        <v>20673.435</v>
      </c>
      <c r="W1061" s="13">
        <v>1899.0</v>
      </c>
      <c r="X1061" s="13">
        <v>1.0</v>
      </c>
      <c r="Y1061" s="13">
        <v>10.0</v>
      </c>
      <c r="Z1061" s="13">
        <v>10.0</v>
      </c>
      <c r="AA1061" s="13">
        <v>1.0</v>
      </c>
      <c r="AB1061" s="13">
        <v>1.0</v>
      </c>
      <c r="AC1061" s="21">
        <v>0.0</v>
      </c>
      <c r="AD1061" s="21">
        <v>0.0</v>
      </c>
      <c r="AE1061" s="13">
        <v>0.0</v>
      </c>
      <c r="AF1061" s="13">
        <v>0.0</v>
      </c>
      <c r="AG1061" s="13">
        <v>0.0</v>
      </c>
      <c r="AH1061" s="13" t="b">
        <v>0</v>
      </c>
      <c r="AI1061" s="13">
        <v>31.0</v>
      </c>
      <c r="AJ1061" s="13" t="s">
        <v>169</v>
      </c>
      <c r="AK1061" s="23" t="s">
        <v>3141</v>
      </c>
      <c r="AL1061" s="13" t="s">
        <v>528</v>
      </c>
      <c r="AM1061" s="18" t="s">
        <v>151</v>
      </c>
    </row>
    <row r="1062" ht="14.25" customHeight="1">
      <c r="A1062" s="13" t="s">
        <v>3142</v>
      </c>
      <c r="B1062" s="14">
        <v>42300.0</v>
      </c>
      <c r="C1062" s="15">
        <v>2015.0</v>
      </c>
      <c r="D1062" s="15" t="s">
        <v>2027</v>
      </c>
      <c r="E1062" s="16">
        <v>10.0</v>
      </c>
      <c r="F1062" s="13" t="s">
        <v>140</v>
      </c>
      <c r="G1062" s="13" t="s">
        <v>141</v>
      </c>
      <c r="H1062" s="13" t="s">
        <v>3143</v>
      </c>
      <c r="I1062" s="17" t="s">
        <v>107</v>
      </c>
      <c r="J1062" s="13" t="s">
        <v>143</v>
      </c>
      <c r="K1062" s="13"/>
      <c r="L1062" s="13" t="s">
        <v>167</v>
      </c>
      <c r="M1062" s="13" t="s">
        <v>193</v>
      </c>
      <c r="N1062" s="13" t="s">
        <v>1275</v>
      </c>
      <c r="O1062" s="13" t="s">
        <v>1948</v>
      </c>
      <c r="P1062" s="18" t="s">
        <v>147</v>
      </c>
      <c r="Q1062" s="19">
        <v>1.0</v>
      </c>
      <c r="R1062" s="20">
        <v>0.0909090909090909</v>
      </c>
      <c r="S1062" s="21">
        <v>23.0</v>
      </c>
      <c r="T1062" s="21">
        <v>23.0</v>
      </c>
      <c r="U1062" s="22">
        <v>239124.0</v>
      </c>
      <c r="V1062" s="21">
        <v>4999.865454545455</v>
      </c>
      <c r="W1062" s="13">
        <v>1263.0</v>
      </c>
      <c r="X1062" s="13">
        <v>1.0</v>
      </c>
      <c r="Y1062" s="13">
        <v>10.0</v>
      </c>
      <c r="Z1062" s="13">
        <v>10.0</v>
      </c>
      <c r="AA1062" s="13">
        <v>1.0</v>
      </c>
      <c r="AB1062" s="13">
        <v>1.0</v>
      </c>
      <c r="AC1062" s="21">
        <v>0.0</v>
      </c>
      <c r="AD1062" s="21">
        <v>0.0</v>
      </c>
      <c r="AE1062" s="13">
        <v>0.0</v>
      </c>
      <c r="AF1062" s="13">
        <v>0.0</v>
      </c>
      <c r="AG1062" s="13">
        <v>0.0</v>
      </c>
      <c r="AH1062" s="13" t="b">
        <v>0</v>
      </c>
      <c r="AI1062" s="13">
        <v>38.0</v>
      </c>
      <c r="AJ1062" s="13" t="s">
        <v>169</v>
      </c>
      <c r="AK1062" s="23" t="s">
        <v>3144</v>
      </c>
      <c r="AL1062" s="13" t="s">
        <v>528</v>
      </c>
      <c r="AM1062" s="18" t="s">
        <v>151</v>
      </c>
    </row>
    <row r="1063" ht="14.25" customHeight="1">
      <c r="A1063" s="13" t="s">
        <v>3145</v>
      </c>
      <c r="B1063" s="14">
        <v>42300.0</v>
      </c>
      <c r="C1063" s="15">
        <v>2015.0</v>
      </c>
      <c r="D1063" s="15" t="s">
        <v>2027</v>
      </c>
      <c r="E1063" s="16">
        <v>10.0</v>
      </c>
      <c r="F1063" s="13" t="s">
        <v>140</v>
      </c>
      <c r="G1063" s="13" t="s">
        <v>141</v>
      </c>
      <c r="H1063" s="13" t="s">
        <v>3146</v>
      </c>
      <c r="I1063" s="17" t="s">
        <v>107</v>
      </c>
      <c r="J1063" s="13" t="s">
        <v>143</v>
      </c>
      <c r="K1063" s="13"/>
      <c r="L1063" s="13" t="s">
        <v>167</v>
      </c>
      <c r="M1063" s="13" t="s">
        <v>193</v>
      </c>
      <c r="N1063" s="13" t="s">
        <v>1275</v>
      </c>
      <c r="O1063" s="13" t="s">
        <v>1948</v>
      </c>
      <c r="P1063" s="18" t="s">
        <v>147</v>
      </c>
      <c r="Q1063" s="19">
        <v>1.0</v>
      </c>
      <c r="R1063" s="20">
        <v>0.2</v>
      </c>
      <c r="S1063" s="21">
        <v>23.0</v>
      </c>
      <c r="T1063" s="21">
        <v>23.0</v>
      </c>
      <c r="U1063" s="22">
        <v>470716.64</v>
      </c>
      <c r="V1063" s="21">
        <v>21652.965440000004</v>
      </c>
      <c r="W1063" s="13">
        <v>2532.0</v>
      </c>
      <c r="X1063" s="13">
        <v>1.0</v>
      </c>
      <c r="Y1063" s="13">
        <v>10.0</v>
      </c>
      <c r="Z1063" s="13">
        <v>10.0</v>
      </c>
      <c r="AA1063" s="13">
        <v>1.0</v>
      </c>
      <c r="AB1063" s="13">
        <v>1.0</v>
      </c>
      <c r="AC1063" s="21">
        <v>0.0</v>
      </c>
      <c r="AD1063" s="21">
        <v>0.0</v>
      </c>
      <c r="AE1063" s="13">
        <v>0.0</v>
      </c>
      <c r="AF1063" s="13">
        <v>0.0</v>
      </c>
      <c r="AG1063" s="13">
        <v>0.0</v>
      </c>
      <c r="AH1063" s="13" t="b">
        <v>0</v>
      </c>
      <c r="AI1063" s="13">
        <v>34.0</v>
      </c>
      <c r="AJ1063" s="13" t="s">
        <v>169</v>
      </c>
      <c r="AK1063" s="23" t="s">
        <v>3147</v>
      </c>
      <c r="AL1063" s="13" t="s">
        <v>528</v>
      </c>
      <c r="AM1063" s="18" t="s">
        <v>151</v>
      </c>
    </row>
    <row r="1064" ht="14.25" customHeight="1">
      <c r="A1064" s="13" t="s">
        <v>3148</v>
      </c>
      <c r="B1064" s="14">
        <v>42301.0</v>
      </c>
      <c r="C1064" s="15">
        <v>2015.0</v>
      </c>
      <c r="D1064" s="15" t="s">
        <v>2027</v>
      </c>
      <c r="E1064" s="16">
        <v>10.0</v>
      </c>
      <c r="F1064" s="13" t="s">
        <v>203</v>
      </c>
      <c r="G1064" s="13" t="s">
        <v>204</v>
      </c>
      <c r="H1064" s="13" t="s">
        <v>3149</v>
      </c>
      <c r="I1064" s="17" t="s">
        <v>107</v>
      </c>
      <c r="J1064" s="13" t="s">
        <v>2496</v>
      </c>
      <c r="K1064" s="13" t="s">
        <v>3150</v>
      </c>
      <c r="L1064" s="13" t="s">
        <v>174</v>
      </c>
      <c r="M1064" s="13" t="s">
        <v>168</v>
      </c>
      <c r="N1064" s="13" t="s">
        <v>47</v>
      </c>
      <c r="O1064" s="13">
        <v>0.0</v>
      </c>
      <c r="P1064" s="18" t="s">
        <v>147</v>
      </c>
      <c r="Q1064" s="19">
        <v>3.0</v>
      </c>
      <c r="R1064" s="20">
        <v>0.1</v>
      </c>
      <c r="S1064" s="21">
        <v>40.0</v>
      </c>
      <c r="T1064" s="21">
        <v>120.0</v>
      </c>
      <c r="U1064" s="22">
        <v>35059.54</v>
      </c>
      <c r="V1064" s="21">
        <v>4207.1448</v>
      </c>
      <c r="W1064" s="13">
        <v>175.0</v>
      </c>
      <c r="X1064" s="13">
        <v>10.0</v>
      </c>
      <c r="Y1064" s="13">
        <v>8.0</v>
      </c>
      <c r="Z1064" s="13">
        <v>10.0</v>
      </c>
      <c r="AA1064" s="13">
        <v>1.0</v>
      </c>
      <c r="AB1064" s="13">
        <v>1.0</v>
      </c>
      <c r="AC1064" s="21">
        <v>0.0</v>
      </c>
      <c r="AD1064" s="21">
        <v>10.0</v>
      </c>
      <c r="AE1064" s="13">
        <v>0.0</v>
      </c>
      <c r="AF1064" s="13">
        <v>1.0</v>
      </c>
      <c r="AG1064" s="13">
        <v>0.0</v>
      </c>
      <c r="AH1064" s="13" t="b">
        <v>0</v>
      </c>
      <c r="AI1064" s="13">
        <v>1.0</v>
      </c>
      <c r="AJ1064" s="13" t="s">
        <v>437</v>
      </c>
      <c r="AK1064" s="23" t="s">
        <v>3151</v>
      </c>
      <c r="AL1064" s="13" t="s">
        <v>528</v>
      </c>
      <c r="AM1064" s="18" t="s">
        <v>151</v>
      </c>
    </row>
    <row r="1065" ht="14.25" customHeight="1">
      <c r="A1065" s="13" t="s">
        <v>3152</v>
      </c>
      <c r="B1065" s="14">
        <v>42301.0</v>
      </c>
      <c r="C1065" s="15">
        <v>2015.0</v>
      </c>
      <c r="D1065" s="15" t="s">
        <v>2027</v>
      </c>
      <c r="E1065" s="16">
        <v>10.0</v>
      </c>
      <c r="F1065" s="13" t="s">
        <v>203</v>
      </c>
      <c r="G1065" s="13" t="s">
        <v>204</v>
      </c>
      <c r="H1065" s="13" t="s">
        <v>3153</v>
      </c>
      <c r="I1065" s="17" t="s">
        <v>107</v>
      </c>
      <c r="J1065" s="13" t="s">
        <v>2496</v>
      </c>
      <c r="K1065" s="13" t="s">
        <v>3150</v>
      </c>
      <c r="L1065" s="13" t="s">
        <v>174</v>
      </c>
      <c r="M1065" s="13" t="s">
        <v>168</v>
      </c>
      <c r="N1065" s="13" t="s">
        <v>40</v>
      </c>
      <c r="O1065" s="13">
        <v>0.0</v>
      </c>
      <c r="P1065" s="18" t="s">
        <v>147</v>
      </c>
      <c r="Q1065" s="19">
        <v>3.0</v>
      </c>
      <c r="R1065" s="20">
        <v>0.1</v>
      </c>
      <c r="S1065" s="21">
        <v>18.0</v>
      </c>
      <c r="T1065" s="21">
        <v>54.0</v>
      </c>
      <c r="U1065" s="22">
        <v>67314.15</v>
      </c>
      <c r="V1065" s="21">
        <v>3634.9641</v>
      </c>
      <c r="W1065" s="13">
        <v>336.0</v>
      </c>
      <c r="X1065" s="13">
        <v>5.0</v>
      </c>
      <c r="Y1065" s="13">
        <v>10.0</v>
      </c>
      <c r="Z1065" s="13">
        <v>1.0</v>
      </c>
      <c r="AA1065" s="13">
        <v>1.0</v>
      </c>
      <c r="AB1065" s="13">
        <v>1.0</v>
      </c>
      <c r="AC1065" s="21">
        <v>0.0</v>
      </c>
      <c r="AD1065" s="21">
        <v>0.0</v>
      </c>
      <c r="AE1065" s="13">
        <v>0.0</v>
      </c>
      <c r="AF1065" s="13">
        <v>0.0</v>
      </c>
      <c r="AG1065" s="13">
        <v>0.0</v>
      </c>
      <c r="AH1065" s="13" t="b">
        <v>0</v>
      </c>
      <c r="AI1065" s="13">
        <v>6.0</v>
      </c>
      <c r="AJ1065" s="13" t="s">
        <v>286</v>
      </c>
      <c r="AK1065" s="23" t="s">
        <v>3154</v>
      </c>
      <c r="AL1065" s="13" t="s">
        <v>528</v>
      </c>
      <c r="AM1065" s="18" t="s">
        <v>151</v>
      </c>
    </row>
    <row r="1066" ht="14.25" customHeight="1">
      <c r="A1066" s="13" t="s">
        <v>3155</v>
      </c>
      <c r="B1066" s="14">
        <v>42301.0</v>
      </c>
      <c r="C1066" s="15">
        <v>2015.0</v>
      </c>
      <c r="D1066" s="15" t="s">
        <v>2027</v>
      </c>
      <c r="E1066" s="16">
        <v>10.0</v>
      </c>
      <c r="F1066" s="13" t="s">
        <v>203</v>
      </c>
      <c r="G1066" s="13" t="s">
        <v>204</v>
      </c>
      <c r="H1066" s="13" t="s">
        <v>3156</v>
      </c>
      <c r="I1066" s="17" t="s">
        <v>107</v>
      </c>
      <c r="J1066" s="13" t="s">
        <v>2496</v>
      </c>
      <c r="K1066" s="13" t="s">
        <v>3150</v>
      </c>
      <c r="L1066" s="13" t="s">
        <v>174</v>
      </c>
      <c r="M1066" s="13" t="s">
        <v>168</v>
      </c>
      <c r="N1066" s="13" t="s">
        <v>2</v>
      </c>
      <c r="O1066" s="13">
        <v>0.0</v>
      </c>
      <c r="P1066" s="18" t="s">
        <v>147</v>
      </c>
      <c r="Q1066" s="19">
        <v>3.0</v>
      </c>
      <c r="R1066" s="20">
        <v>0.1</v>
      </c>
      <c r="S1066" s="21">
        <v>14.0</v>
      </c>
      <c r="T1066" s="21">
        <v>42.0</v>
      </c>
      <c r="U1066" s="22">
        <v>71195.0</v>
      </c>
      <c r="V1066" s="21">
        <v>2990.19</v>
      </c>
      <c r="W1066" s="13">
        <v>353.0</v>
      </c>
      <c r="X1066" s="13">
        <v>1.0</v>
      </c>
      <c r="Y1066" s="13">
        <v>10.0</v>
      </c>
      <c r="Z1066" s="13">
        <v>1.0</v>
      </c>
      <c r="AA1066" s="13">
        <v>1.0</v>
      </c>
      <c r="AB1066" s="13">
        <v>1.0</v>
      </c>
      <c r="AC1066" s="21">
        <v>0.0</v>
      </c>
      <c r="AD1066" s="21">
        <v>0.0</v>
      </c>
      <c r="AE1066" s="13">
        <v>0.0</v>
      </c>
      <c r="AF1066" s="13">
        <v>0.0</v>
      </c>
      <c r="AG1066" s="13">
        <v>0.0</v>
      </c>
      <c r="AH1066" s="13" t="b">
        <v>0</v>
      </c>
      <c r="AI1066" s="13">
        <v>16.0</v>
      </c>
      <c r="AJ1066" s="13" t="s">
        <v>194</v>
      </c>
      <c r="AK1066" s="23" t="s">
        <v>3157</v>
      </c>
      <c r="AL1066" s="13" t="s">
        <v>528</v>
      </c>
      <c r="AM1066" s="18" t="s">
        <v>151</v>
      </c>
    </row>
    <row r="1067" ht="14.25" customHeight="1">
      <c r="A1067" s="13" t="s">
        <v>3158</v>
      </c>
      <c r="B1067" s="14">
        <v>42301.0</v>
      </c>
      <c r="C1067" s="15">
        <v>2015.0</v>
      </c>
      <c r="D1067" s="15" t="s">
        <v>2027</v>
      </c>
      <c r="E1067" s="16">
        <v>10.0</v>
      </c>
      <c r="F1067" s="13" t="s">
        <v>140</v>
      </c>
      <c r="G1067" s="13" t="s">
        <v>141</v>
      </c>
      <c r="H1067" s="13" t="s">
        <v>3159</v>
      </c>
      <c r="I1067" s="17" t="s">
        <v>107</v>
      </c>
      <c r="J1067" s="13" t="s">
        <v>416</v>
      </c>
      <c r="K1067" s="13" t="s">
        <v>2043</v>
      </c>
      <c r="L1067" s="13" t="s">
        <v>174</v>
      </c>
      <c r="M1067" s="13" t="s">
        <v>145</v>
      </c>
      <c r="N1067" s="13" t="s">
        <v>229</v>
      </c>
      <c r="O1067" s="13">
        <v>0.0</v>
      </c>
      <c r="P1067" s="18" t="s">
        <v>147</v>
      </c>
      <c r="Q1067" s="19">
        <v>1.0</v>
      </c>
      <c r="R1067" s="20">
        <v>0.0588235294117647</v>
      </c>
      <c r="S1067" s="21">
        <v>17.0</v>
      </c>
      <c r="T1067" s="21">
        <v>17.0</v>
      </c>
      <c r="U1067" s="22">
        <v>24500.0</v>
      </c>
      <c r="V1067" s="21">
        <v>245.0</v>
      </c>
      <c r="W1067" s="13">
        <v>0.0</v>
      </c>
      <c r="X1067" s="13">
        <v>5.0</v>
      </c>
      <c r="Y1067" s="13">
        <v>10.0</v>
      </c>
      <c r="Z1067" s="13">
        <v>0.0</v>
      </c>
      <c r="AA1067" s="13">
        <v>1.0</v>
      </c>
      <c r="AB1067" s="13">
        <v>1.0</v>
      </c>
      <c r="AC1067" s="21">
        <v>0.0</v>
      </c>
      <c r="AD1067" s="21">
        <v>0.0</v>
      </c>
      <c r="AE1067" s="13">
        <v>0.0</v>
      </c>
      <c r="AF1067" s="13">
        <v>0.0</v>
      </c>
      <c r="AG1067" s="13">
        <v>0.0</v>
      </c>
      <c r="AH1067" s="13" t="b">
        <v>0</v>
      </c>
      <c r="AI1067" s="13">
        <v>6.0</v>
      </c>
      <c r="AJ1067" s="13" t="s">
        <v>286</v>
      </c>
      <c r="AK1067" s="23" t="s">
        <v>3160</v>
      </c>
      <c r="AL1067" s="13" t="s">
        <v>528</v>
      </c>
      <c r="AM1067" s="18" t="s">
        <v>151</v>
      </c>
    </row>
    <row r="1068" ht="14.25" customHeight="1">
      <c r="A1068" s="13" t="s">
        <v>3161</v>
      </c>
      <c r="B1068" s="14">
        <v>42301.0</v>
      </c>
      <c r="C1068" s="15">
        <v>2015.0</v>
      </c>
      <c r="D1068" s="15" t="s">
        <v>2027</v>
      </c>
      <c r="E1068" s="16">
        <v>10.0</v>
      </c>
      <c r="F1068" s="13" t="s">
        <v>203</v>
      </c>
      <c r="G1068" s="13" t="s">
        <v>204</v>
      </c>
      <c r="H1068" s="13" t="s">
        <v>3162</v>
      </c>
      <c r="I1068" s="17" t="s">
        <v>107</v>
      </c>
      <c r="J1068" s="13" t="s">
        <v>206</v>
      </c>
      <c r="K1068" s="13" t="s">
        <v>2138</v>
      </c>
      <c r="L1068" s="13" t="s">
        <v>174</v>
      </c>
      <c r="M1068" s="13" t="s">
        <v>168</v>
      </c>
      <c r="N1068" s="13" t="s">
        <v>1654</v>
      </c>
      <c r="O1068" s="13" t="s">
        <v>3133</v>
      </c>
      <c r="P1068" s="18" t="s">
        <v>147</v>
      </c>
      <c r="Q1068" s="19">
        <v>1.0</v>
      </c>
      <c r="R1068" s="20">
        <v>0.4</v>
      </c>
      <c r="S1068" s="21">
        <v>23.0</v>
      </c>
      <c r="T1068" s="21">
        <v>23.0</v>
      </c>
      <c r="U1068" s="22">
        <v>7291.2</v>
      </c>
      <c r="V1068" s="21">
        <v>670.7904</v>
      </c>
      <c r="W1068" s="13">
        <v>168.0</v>
      </c>
      <c r="X1068" s="13">
        <v>5.0</v>
      </c>
      <c r="Y1068" s="13">
        <v>8.0</v>
      </c>
      <c r="Z1068" s="13">
        <v>0.0</v>
      </c>
      <c r="AA1068" s="13">
        <v>2.0</v>
      </c>
      <c r="AB1068" s="13">
        <v>8.0</v>
      </c>
      <c r="AC1068" s="21">
        <v>0.0</v>
      </c>
      <c r="AD1068" s="21">
        <v>0.0</v>
      </c>
      <c r="AE1068" s="13">
        <v>0.0</v>
      </c>
      <c r="AF1068" s="13">
        <v>0.0</v>
      </c>
      <c r="AG1068" s="13">
        <v>0.0</v>
      </c>
      <c r="AH1068" s="13" t="b">
        <v>0</v>
      </c>
      <c r="AI1068" s="13">
        <v>6.0</v>
      </c>
      <c r="AJ1068" s="13" t="s">
        <v>942</v>
      </c>
      <c r="AK1068" s="23" t="s">
        <v>3163</v>
      </c>
      <c r="AL1068" s="13" t="s">
        <v>528</v>
      </c>
      <c r="AM1068" s="18" t="s">
        <v>151</v>
      </c>
    </row>
    <row r="1069" ht="14.25" customHeight="1">
      <c r="A1069" s="13" t="s">
        <v>3164</v>
      </c>
      <c r="B1069" s="14">
        <v>42301.0</v>
      </c>
      <c r="C1069" s="15">
        <v>2015.0</v>
      </c>
      <c r="D1069" s="15" t="s">
        <v>2027</v>
      </c>
      <c r="E1069" s="16">
        <v>10.0</v>
      </c>
      <c r="F1069" s="13" t="s">
        <v>203</v>
      </c>
      <c r="G1069" s="13" t="s">
        <v>204</v>
      </c>
      <c r="H1069" s="13" t="s">
        <v>3132</v>
      </c>
      <c r="I1069" s="17" t="s">
        <v>107</v>
      </c>
      <c r="J1069" s="13" t="s">
        <v>206</v>
      </c>
      <c r="K1069" s="13" t="s">
        <v>2138</v>
      </c>
      <c r="L1069" s="13" t="s">
        <v>192</v>
      </c>
      <c r="M1069" s="13" t="s">
        <v>145</v>
      </c>
      <c r="N1069" s="13" t="s">
        <v>1904</v>
      </c>
      <c r="O1069" s="13" t="s">
        <v>3133</v>
      </c>
      <c r="P1069" s="18" t="s">
        <v>147</v>
      </c>
      <c r="Q1069" s="19">
        <v>1.0</v>
      </c>
      <c r="R1069" s="20">
        <v>0.333333333333333</v>
      </c>
      <c r="S1069" s="21">
        <v>22.0</v>
      </c>
      <c r="T1069" s="21">
        <v>22.0</v>
      </c>
      <c r="U1069" s="22">
        <v>8400.0</v>
      </c>
      <c r="V1069" s="21">
        <v>615.9999999999994</v>
      </c>
      <c r="W1069" s="13">
        <v>0.0</v>
      </c>
      <c r="X1069" s="13">
        <v>4.0</v>
      </c>
      <c r="Y1069" s="13">
        <v>8.0</v>
      </c>
      <c r="Z1069" s="13">
        <v>0.0</v>
      </c>
      <c r="AA1069" s="13">
        <v>2.0</v>
      </c>
      <c r="AB1069" s="13">
        <v>8.0</v>
      </c>
      <c r="AC1069" s="21">
        <v>0.0</v>
      </c>
      <c r="AD1069" s="21">
        <v>0.0</v>
      </c>
      <c r="AE1069" s="13">
        <v>0.0</v>
      </c>
      <c r="AF1069" s="13">
        <v>0.0</v>
      </c>
      <c r="AG1069" s="13">
        <v>0.0</v>
      </c>
      <c r="AH1069" s="13" t="b">
        <v>0</v>
      </c>
      <c r="AI1069" s="13">
        <v>7.0</v>
      </c>
      <c r="AJ1069" s="13" t="s">
        <v>437</v>
      </c>
      <c r="AK1069" s="23" t="s">
        <v>3165</v>
      </c>
      <c r="AL1069" s="13" t="s">
        <v>528</v>
      </c>
      <c r="AM1069" s="18" t="s">
        <v>151</v>
      </c>
    </row>
    <row r="1070" ht="14.25" customHeight="1">
      <c r="A1070" s="13" t="s">
        <v>3166</v>
      </c>
      <c r="B1070" s="14">
        <v>42302.0</v>
      </c>
      <c r="C1070" s="15">
        <v>2015.0</v>
      </c>
      <c r="D1070" s="15" t="s">
        <v>2027</v>
      </c>
      <c r="E1070" s="16">
        <v>10.0</v>
      </c>
      <c r="F1070" s="13" t="s">
        <v>203</v>
      </c>
      <c r="G1070" s="13" t="s">
        <v>204</v>
      </c>
      <c r="H1070" s="13" t="s">
        <v>3167</v>
      </c>
      <c r="I1070" s="17" t="s">
        <v>107</v>
      </c>
      <c r="J1070" s="13" t="s">
        <v>2496</v>
      </c>
      <c r="K1070" s="13" t="s">
        <v>3150</v>
      </c>
      <c r="L1070" s="13" t="s">
        <v>174</v>
      </c>
      <c r="M1070" s="13" t="s">
        <v>168</v>
      </c>
      <c r="N1070" s="13" t="s">
        <v>47</v>
      </c>
      <c r="O1070" s="13">
        <v>0.0</v>
      </c>
      <c r="P1070" s="18" t="s">
        <v>147</v>
      </c>
      <c r="Q1070" s="19">
        <v>3.0</v>
      </c>
      <c r="R1070" s="20">
        <v>0.1</v>
      </c>
      <c r="S1070" s="21">
        <v>41.0</v>
      </c>
      <c r="T1070" s="21">
        <v>123.0</v>
      </c>
      <c r="U1070" s="22">
        <v>589131.58</v>
      </c>
      <c r="V1070" s="21">
        <v>72463.18433999999</v>
      </c>
      <c r="W1070" s="13">
        <v>2555.0</v>
      </c>
      <c r="X1070" s="13">
        <v>9.0</v>
      </c>
      <c r="Y1070" s="13">
        <v>10.0</v>
      </c>
      <c r="Z1070" s="13">
        <v>10.0</v>
      </c>
      <c r="AA1070" s="13">
        <v>1.0</v>
      </c>
      <c r="AB1070" s="13">
        <v>1.0</v>
      </c>
      <c r="AC1070" s="21">
        <v>0.0</v>
      </c>
      <c r="AD1070" s="21">
        <v>10.0</v>
      </c>
      <c r="AE1070" s="13">
        <v>0.0</v>
      </c>
      <c r="AF1070" s="13">
        <v>1.0</v>
      </c>
      <c r="AG1070" s="13">
        <v>0.0</v>
      </c>
      <c r="AH1070" s="13" t="b">
        <v>0</v>
      </c>
      <c r="AI1070" s="13">
        <v>2.0</v>
      </c>
      <c r="AJ1070" s="13" t="s">
        <v>390</v>
      </c>
      <c r="AK1070" s="23" t="s">
        <v>3168</v>
      </c>
      <c r="AL1070" s="13" t="s">
        <v>528</v>
      </c>
      <c r="AM1070" s="18" t="s">
        <v>151</v>
      </c>
    </row>
    <row r="1071" ht="14.25" customHeight="1">
      <c r="A1071" s="13" t="s">
        <v>3169</v>
      </c>
      <c r="B1071" s="14">
        <v>42302.0</v>
      </c>
      <c r="C1071" s="15">
        <v>2015.0</v>
      </c>
      <c r="D1071" s="15" t="s">
        <v>2027</v>
      </c>
      <c r="E1071" s="16">
        <v>10.0</v>
      </c>
      <c r="F1071" s="13" t="s">
        <v>203</v>
      </c>
      <c r="G1071" s="13" t="s">
        <v>204</v>
      </c>
      <c r="H1071" s="13" t="s">
        <v>3170</v>
      </c>
      <c r="I1071" s="17" t="s">
        <v>107</v>
      </c>
      <c r="J1071" s="13" t="s">
        <v>2496</v>
      </c>
      <c r="K1071" s="13" t="s">
        <v>3171</v>
      </c>
      <c r="L1071" s="13" t="s">
        <v>174</v>
      </c>
      <c r="M1071" s="13" t="s">
        <v>168</v>
      </c>
      <c r="N1071" s="13" t="s">
        <v>40</v>
      </c>
      <c r="O1071" s="13">
        <v>0.0</v>
      </c>
      <c r="P1071" s="18" t="s">
        <v>147</v>
      </c>
      <c r="Q1071" s="19">
        <v>1.0</v>
      </c>
      <c r="R1071" s="20">
        <v>0.05</v>
      </c>
      <c r="S1071" s="21">
        <v>32.0</v>
      </c>
      <c r="T1071" s="21">
        <v>32.0</v>
      </c>
      <c r="U1071" s="22">
        <v>2529002.85</v>
      </c>
      <c r="V1071" s="21">
        <v>40464.045600000005</v>
      </c>
      <c r="W1071" s="13">
        <v>10968.0</v>
      </c>
      <c r="X1071" s="13">
        <v>10.0</v>
      </c>
      <c r="Y1071" s="13">
        <v>10.0</v>
      </c>
      <c r="Z1071" s="13">
        <v>10.0</v>
      </c>
      <c r="AA1071" s="13">
        <v>1.0</v>
      </c>
      <c r="AB1071" s="13">
        <v>1.0</v>
      </c>
      <c r="AC1071" s="21">
        <v>0.0</v>
      </c>
      <c r="AD1071" s="21">
        <v>0.0</v>
      </c>
      <c r="AE1071" s="13">
        <v>0.0</v>
      </c>
      <c r="AF1071" s="13">
        <v>0.0</v>
      </c>
      <c r="AG1071" s="13">
        <v>0.0</v>
      </c>
      <c r="AH1071" s="13" t="b">
        <v>0</v>
      </c>
      <c r="AI1071" s="13">
        <v>1.0</v>
      </c>
      <c r="AJ1071" s="13" t="s">
        <v>169</v>
      </c>
      <c r="AK1071" s="23" t="s">
        <v>3172</v>
      </c>
      <c r="AL1071" s="13" t="s">
        <v>528</v>
      </c>
      <c r="AM1071" s="18" t="s">
        <v>151</v>
      </c>
    </row>
    <row r="1072" ht="14.25" customHeight="1">
      <c r="A1072" s="13" t="s">
        <v>3173</v>
      </c>
      <c r="B1072" s="14">
        <v>42302.0</v>
      </c>
      <c r="C1072" s="15">
        <v>2015.0</v>
      </c>
      <c r="D1072" s="15" t="s">
        <v>2027</v>
      </c>
      <c r="E1072" s="16">
        <v>10.0</v>
      </c>
      <c r="F1072" s="13" t="s">
        <v>203</v>
      </c>
      <c r="G1072" s="13" t="s">
        <v>204</v>
      </c>
      <c r="H1072" s="13" t="s">
        <v>3174</v>
      </c>
      <c r="I1072" s="17" t="s">
        <v>107</v>
      </c>
      <c r="J1072" s="13" t="s">
        <v>2496</v>
      </c>
      <c r="K1072" s="13" t="s">
        <v>3150</v>
      </c>
      <c r="L1072" s="13" t="s">
        <v>174</v>
      </c>
      <c r="M1072" s="13" t="s">
        <v>168</v>
      </c>
      <c r="N1072" s="13" t="s">
        <v>38</v>
      </c>
      <c r="O1072" s="13">
        <v>0.0</v>
      </c>
      <c r="P1072" s="18" t="s">
        <v>147</v>
      </c>
      <c r="Q1072" s="19">
        <v>3.0</v>
      </c>
      <c r="R1072" s="20">
        <v>0.125</v>
      </c>
      <c r="S1072" s="21">
        <v>22.0</v>
      </c>
      <c r="T1072" s="21">
        <v>66.0</v>
      </c>
      <c r="U1072" s="22">
        <v>20683.0</v>
      </c>
      <c r="V1072" s="21">
        <v>1706.3475</v>
      </c>
      <c r="W1072" s="13">
        <v>299.0</v>
      </c>
      <c r="X1072" s="13">
        <v>9.0</v>
      </c>
      <c r="Y1072" s="13">
        <v>10.0</v>
      </c>
      <c r="Z1072" s="13">
        <v>1.0</v>
      </c>
      <c r="AA1072" s="13">
        <v>1.0</v>
      </c>
      <c r="AB1072" s="13">
        <v>1.0</v>
      </c>
      <c r="AC1072" s="21">
        <v>0.0</v>
      </c>
      <c r="AD1072" s="21">
        <v>0.0</v>
      </c>
      <c r="AE1072" s="13">
        <v>0.0</v>
      </c>
      <c r="AF1072" s="13">
        <v>0.0</v>
      </c>
      <c r="AG1072" s="13">
        <v>0.0</v>
      </c>
      <c r="AH1072" s="13" t="b">
        <v>0</v>
      </c>
      <c r="AI1072" s="13">
        <v>2.0</v>
      </c>
      <c r="AJ1072" s="13" t="s">
        <v>163</v>
      </c>
      <c r="AK1072" s="23" t="s">
        <v>3175</v>
      </c>
      <c r="AL1072" s="13" t="s">
        <v>528</v>
      </c>
      <c r="AM1072" s="18" t="s">
        <v>151</v>
      </c>
    </row>
    <row r="1073" ht="14.25" customHeight="1">
      <c r="A1073" s="13" t="s">
        <v>3176</v>
      </c>
      <c r="B1073" s="14">
        <v>42302.0</v>
      </c>
      <c r="C1073" s="15">
        <v>2015.0</v>
      </c>
      <c r="D1073" s="15" t="s">
        <v>2027</v>
      </c>
      <c r="E1073" s="16">
        <v>10.0</v>
      </c>
      <c r="F1073" s="13" t="s">
        <v>140</v>
      </c>
      <c r="G1073" s="13" t="s">
        <v>141</v>
      </c>
      <c r="H1073" s="13" t="s">
        <v>3177</v>
      </c>
      <c r="I1073" s="17" t="s">
        <v>107</v>
      </c>
      <c r="J1073" s="13" t="s">
        <v>173</v>
      </c>
      <c r="K1073" s="13" t="s">
        <v>2689</v>
      </c>
      <c r="L1073" s="13" t="s">
        <v>174</v>
      </c>
      <c r="M1073" s="13" t="s">
        <v>145</v>
      </c>
      <c r="N1073" s="13" t="s">
        <v>4</v>
      </c>
      <c r="O1073" s="13">
        <v>0.0</v>
      </c>
      <c r="P1073" s="18" t="s">
        <v>147</v>
      </c>
      <c r="Q1073" s="19">
        <v>1.0</v>
      </c>
      <c r="R1073" s="20">
        <v>0.0555555555555555</v>
      </c>
      <c r="S1073" s="21">
        <v>22.0</v>
      </c>
      <c r="T1073" s="21">
        <v>22.0</v>
      </c>
      <c r="U1073" s="22">
        <v>22400.0</v>
      </c>
      <c r="V1073" s="21">
        <v>273.7777777777775</v>
      </c>
      <c r="W1073" s="13">
        <v>0.0</v>
      </c>
      <c r="X1073" s="13">
        <v>6.0</v>
      </c>
      <c r="Y1073" s="13">
        <v>10.0</v>
      </c>
      <c r="Z1073" s="13">
        <v>0.0</v>
      </c>
      <c r="AA1073" s="13">
        <v>1.0</v>
      </c>
      <c r="AB1073" s="13">
        <v>5.0</v>
      </c>
      <c r="AC1073" s="21">
        <v>0.0</v>
      </c>
      <c r="AD1073" s="21">
        <v>0.0</v>
      </c>
      <c r="AE1073" s="13">
        <v>0.0</v>
      </c>
      <c r="AF1073" s="13">
        <v>0.0</v>
      </c>
      <c r="AG1073" s="13">
        <v>0.0</v>
      </c>
      <c r="AH1073" s="13" t="b">
        <v>0</v>
      </c>
      <c r="AI1073" s="13">
        <v>5.0</v>
      </c>
      <c r="AJ1073" s="13" t="s">
        <v>169</v>
      </c>
      <c r="AK1073" s="23" t="s">
        <v>3178</v>
      </c>
      <c r="AL1073" s="13" t="s">
        <v>528</v>
      </c>
      <c r="AM1073" s="18" t="s">
        <v>151</v>
      </c>
    </row>
    <row r="1074" ht="14.25" customHeight="1">
      <c r="A1074" s="13" t="s">
        <v>3176</v>
      </c>
      <c r="B1074" s="14">
        <v>42302.0</v>
      </c>
      <c r="C1074" s="15">
        <v>2015.0</v>
      </c>
      <c r="D1074" s="15" t="s">
        <v>2027</v>
      </c>
      <c r="E1074" s="16">
        <v>10.0</v>
      </c>
      <c r="F1074" s="13" t="s">
        <v>185</v>
      </c>
      <c r="G1074" s="13" t="s">
        <v>186</v>
      </c>
      <c r="H1074" s="13" t="s">
        <v>3177</v>
      </c>
      <c r="I1074" s="17" t="s">
        <v>107</v>
      </c>
      <c r="J1074" s="13" t="s">
        <v>173</v>
      </c>
      <c r="K1074" s="13" t="s">
        <v>2689</v>
      </c>
      <c r="L1074" s="13" t="s">
        <v>174</v>
      </c>
      <c r="M1074" s="13" t="s">
        <v>145</v>
      </c>
      <c r="N1074" s="13" t="s">
        <v>4</v>
      </c>
      <c r="O1074" s="13">
        <v>0.0</v>
      </c>
      <c r="P1074" s="18" t="s">
        <v>147</v>
      </c>
      <c r="Q1074" s="19">
        <v>1.0</v>
      </c>
      <c r="R1074" s="20">
        <v>0.0555555555555555</v>
      </c>
      <c r="S1074" s="21">
        <v>22.0</v>
      </c>
      <c r="T1074" s="21">
        <v>22.0</v>
      </c>
      <c r="U1074" s="22">
        <v>22400.0</v>
      </c>
      <c r="V1074" s="21">
        <v>273.7777777777775</v>
      </c>
      <c r="W1074" s="13">
        <v>0.0</v>
      </c>
      <c r="X1074" s="13">
        <v>6.0</v>
      </c>
      <c r="Y1074" s="13">
        <v>10.0</v>
      </c>
      <c r="Z1074" s="13">
        <v>0.0</v>
      </c>
      <c r="AA1074" s="13">
        <v>1.0</v>
      </c>
      <c r="AB1074" s="13">
        <v>5.0</v>
      </c>
      <c r="AC1074" s="21">
        <v>0.0</v>
      </c>
      <c r="AD1074" s="21">
        <v>0.0</v>
      </c>
      <c r="AE1074" s="13">
        <v>0.0</v>
      </c>
      <c r="AF1074" s="13">
        <v>0.0</v>
      </c>
      <c r="AG1074" s="13">
        <v>0.0</v>
      </c>
      <c r="AH1074" s="13" t="b">
        <v>0</v>
      </c>
      <c r="AI1074" s="13">
        <v>5.0</v>
      </c>
      <c r="AJ1074" s="13" t="s">
        <v>169</v>
      </c>
      <c r="AK1074" s="23" t="s">
        <v>3178</v>
      </c>
      <c r="AL1074" s="13" t="s">
        <v>528</v>
      </c>
      <c r="AM1074" s="18" t="s">
        <v>151</v>
      </c>
    </row>
    <row r="1075" ht="14.25" customHeight="1">
      <c r="A1075" s="13" t="s">
        <v>3179</v>
      </c>
      <c r="B1075" s="14">
        <v>42302.0</v>
      </c>
      <c r="C1075" s="15">
        <v>2015.0</v>
      </c>
      <c r="D1075" s="15" t="s">
        <v>2027</v>
      </c>
      <c r="E1075" s="16">
        <v>10.0</v>
      </c>
      <c r="F1075" s="13" t="s">
        <v>203</v>
      </c>
      <c r="G1075" s="13" t="s">
        <v>204</v>
      </c>
      <c r="H1075" s="13" t="s">
        <v>3180</v>
      </c>
      <c r="I1075" s="17" t="s">
        <v>107</v>
      </c>
      <c r="J1075" s="13" t="s">
        <v>191</v>
      </c>
      <c r="K1075" s="13" t="s">
        <v>2795</v>
      </c>
      <c r="L1075" s="13" t="s">
        <v>192</v>
      </c>
      <c r="M1075" s="13" t="s">
        <v>168</v>
      </c>
      <c r="N1075" s="13" t="s">
        <v>557</v>
      </c>
      <c r="O1075" s="13" t="s">
        <v>2048</v>
      </c>
      <c r="P1075" s="18" t="s">
        <v>147</v>
      </c>
      <c r="Q1075" s="19">
        <v>1.0</v>
      </c>
      <c r="R1075" s="20">
        <v>0.2</v>
      </c>
      <c r="S1075" s="21">
        <v>15.0</v>
      </c>
      <c r="T1075" s="21">
        <v>15.0</v>
      </c>
      <c r="U1075" s="22">
        <v>18838.62</v>
      </c>
      <c r="V1075" s="21">
        <v>565.1586</v>
      </c>
      <c r="W1075" s="13">
        <v>289.0</v>
      </c>
      <c r="X1075" s="13">
        <v>1.0</v>
      </c>
      <c r="Y1075" s="13">
        <v>10.0</v>
      </c>
      <c r="Z1075" s="13">
        <v>0.0</v>
      </c>
      <c r="AA1075" s="13">
        <v>3.0</v>
      </c>
      <c r="AB1075" s="13">
        <v>1.0</v>
      </c>
      <c r="AC1075" s="21">
        <v>0.0</v>
      </c>
      <c r="AD1075" s="21">
        <v>0.0</v>
      </c>
      <c r="AE1075" s="13">
        <v>0.0</v>
      </c>
      <c r="AF1075" s="13">
        <v>0.0</v>
      </c>
      <c r="AG1075" s="13">
        <v>0.0</v>
      </c>
      <c r="AH1075" s="13" t="b">
        <v>0</v>
      </c>
      <c r="AI1075" s="13">
        <v>11.0</v>
      </c>
      <c r="AJ1075" s="13" t="s">
        <v>558</v>
      </c>
      <c r="AK1075" s="23" t="s">
        <v>3181</v>
      </c>
      <c r="AL1075" s="13" t="s">
        <v>528</v>
      </c>
      <c r="AM1075" s="18" t="s">
        <v>151</v>
      </c>
    </row>
    <row r="1076" ht="14.25" customHeight="1">
      <c r="A1076" s="13" t="s">
        <v>3182</v>
      </c>
      <c r="B1076" s="14">
        <v>42302.0</v>
      </c>
      <c r="C1076" s="15">
        <v>2015.0</v>
      </c>
      <c r="D1076" s="15" t="s">
        <v>2027</v>
      </c>
      <c r="E1076" s="16">
        <v>10.0</v>
      </c>
      <c r="F1076" s="13" t="s">
        <v>140</v>
      </c>
      <c r="G1076" s="13" t="s">
        <v>141</v>
      </c>
      <c r="H1076" s="13" t="s">
        <v>3183</v>
      </c>
      <c r="I1076" s="17" t="s">
        <v>107</v>
      </c>
      <c r="J1076" s="13" t="s">
        <v>173</v>
      </c>
      <c r="K1076" s="13" t="s">
        <v>756</v>
      </c>
      <c r="L1076" s="13" t="s">
        <v>174</v>
      </c>
      <c r="M1076" s="13" t="s">
        <v>145</v>
      </c>
      <c r="N1076" s="13" t="s">
        <v>1367</v>
      </c>
      <c r="O1076" s="13" t="s">
        <v>3184</v>
      </c>
      <c r="P1076" s="18" t="s">
        <v>147</v>
      </c>
      <c r="Q1076" s="19">
        <v>3.0</v>
      </c>
      <c r="R1076" s="20">
        <v>1.0</v>
      </c>
      <c r="S1076" s="21">
        <v>80.0</v>
      </c>
      <c r="T1076" s="21">
        <v>240.0</v>
      </c>
      <c r="U1076" s="22">
        <v>16800.0</v>
      </c>
      <c r="V1076" s="21">
        <v>40320.0</v>
      </c>
      <c r="W1076" s="13">
        <v>0.0</v>
      </c>
      <c r="X1076" s="13">
        <v>10.0</v>
      </c>
      <c r="Y1076" s="13">
        <v>10.0</v>
      </c>
      <c r="Z1076" s="13">
        <v>10.0</v>
      </c>
      <c r="AA1076" s="13">
        <v>10.0</v>
      </c>
      <c r="AB1076" s="13">
        <v>10.0</v>
      </c>
      <c r="AC1076" s="21">
        <v>0.0</v>
      </c>
      <c r="AD1076" s="21">
        <v>30.0</v>
      </c>
      <c r="AE1076" s="13">
        <v>0.0</v>
      </c>
      <c r="AF1076" s="13">
        <v>4.0</v>
      </c>
      <c r="AG1076" s="13">
        <v>0.0</v>
      </c>
      <c r="AH1076" s="13" t="b">
        <v>0</v>
      </c>
      <c r="AI1076" s="13">
        <v>1.0</v>
      </c>
      <c r="AJ1076" s="13" t="s">
        <v>390</v>
      </c>
      <c r="AK1076" s="23" t="s">
        <v>3185</v>
      </c>
      <c r="AL1076" s="13" t="s">
        <v>528</v>
      </c>
      <c r="AM1076" s="18" t="s">
        <v>151</v>
      </c>
    </row>
    <row r="1077" ht="14.25" customHeight="1">
      <c r="A1077" s="13" t="s">
        <v>3186</v>
      </c>
      <c r="B1077" s="14">
        <v>42302.0</v>
      </c>
      <c r="C1077" s="15">
        <v>2015.0</v>
      </c>
      <c r="D1077" s="15" t="s">
        <v>2027</v>
      </c>
      <c r="E1077" s="16">
        <v>10.0</v>
      </c>
      <c r="F1077" s="13" t="s">
        <v>140</v>
      </c>
      <c r="G1077" s="13" t="s">
        <v>141</v>
      </c>
      <c r="H1077" s="13" t="s">
        <v>3187</v>
      </c>
      <c r="I1077" s="17" t="s">
        <v>107</v>
      </c>
      <c r="J1077" s="13" t="s">
        <v>2081</v>
      </c>
      <c r="K1077" s="13" t="s">
        <v>3188</v>
      </c>
      <c r="L1077" s="13" t="s">
        <v>221</v>
      </c>
      <c r="M1077" s="13" t="s">
        <v>145</v>
      </c>
      <c r="N1077" s="13" t="s">
        <v>469</v>
      </c>
      <c r="O1077" s="13" t="s">
        <v>31</v>
      </c>
      <c r="P1077" s="18" t="s">
        <v>147</v>
      </c>
      <c r="Q1077" s="19">
        <v>1.0</v>
      </c>
      <c r="R1077" s="20">
        <v>0.0909090909090909</v>
      </c>
      <c r="S1077" s="21">
        <v>33.0</v>
      </c>
      <c r="T1077" s="21">
        <v>33.0</v>
      </c>
      <c r="U1077" s="22">
        <v>16800.0</v>
      </c>
      <c r="V1077" s="21">
        <v>503.99999999999994</v>
      </c>
      <c r="W1077" s="13">
        <v>0.0</v>
      </c>
      <c r="X1077" s="13">
        <v>6.0</v>
      </c>
      <c r="Y1077" s="13">
        <v>10.0</v>
      </c>
      <c r="Z1077" s="13">
        <v>6.0</v>
      </c>
      <c r="AA1077" s="13">
        <v>1.0</v>
      </c>
      <c r="AB1077" s="13">
        <v>10.0</v>
      </c>
      <c r="AC1077" s="21">
        <v>0.0</v>
      </c>
      <c r="AD1077" s="21">
        <v>0.0</v>
      </c>
      <c r="AE1077" s="13">
        <v>0.0</v>
      </c>
      <c r="AF1077" s="13">
        <v>0.0</v>
      </c>
      <c r="AG1077" s="13">
        <v>0.0</v>
      </c>
      <c r="AH1077" s="13" t="b">
        <v>0</v>
      </c>
      <c r="AI1077" s="13">
        <v>5.0</v>
      </c>
      <c r="AJ1077" s="13" t="s">
        <v>194</v>
      </c>
      <c r="AK1077" s="23" t="s">
        <v>3189</v>
      </c>
      <c r="AL1077" s="13" t="s">
        <v>528</v>
      </c>
      <c r="AM1077" s="18" t="s">
        <v>151</v>
      </c>
    </row>
    <row r="1078" ht="14.25" customHeight="1">
      <c r="A1078" s="13" t="s">
        <v>3190</v>
      </c>
      <c r="B1078" s="14">
        <v>42302.0</v>
      </c>
      <c r="C1078" s="15">
        <v>2015.0</v>
      </c>
      <c r="D1078" s="15" t="s">
        <v>2027</v>
      </c>
      <c r="E1078" s="16">
        <v>10.0</v>
      </c>
      <c r="F1078" s="13" t="s">
        <v>140</v>
      </c>
      <c r="G1078" s="13" t="s">
        <v>141</v>
      </c>
      <c r="H1078" s="13" t="s">
        <v>3191</v>
      </c>
      <c r="I1078" s="17" t="s">
        <v>107</v>
      </c>
      <c r="J1078" s="13" t="s">
        <v>143</v>
      </c>
      <c r="K1078" s="13"/>
      <c r="L1078" s="13" t="s">
        <v>167</v>
      </c>
      <c r="M1078" s="13" t="s">
        <v>145</v>
      </c>
      <c r="N1078" s="13" t="s">
        <v>225</v>
      </c>
      <c r="O1078" s="13" t="s">
        <v>1384</v>
      </c>
      <c r="P1078" s="18" t="s">
        <v>147</v>
      </c>
      <c r="Q1078" s="19">
        <v>1.0</v>
      </c>
      <c r="R1078" s="20">
        <v>0.0833333333333333</v>
      </c>
      <c r="S1078" s="21">
        <v>28.0</v>
      </c>
      <c r="T1078" s="21">
        <v>28.0</v>
      </c>
      <c r="U1078" s="22">
        <v>11200.0</v>
      </c>
      <c r="V1078" s="21">
        <v>261.33333333333326</v>
      </c>
      <c r="W1078" s="13">
        <v>0.0</v>
      </c>
      <c r="X1078" s="13">
        <v>6.0</v>
      </c>
      <c r="Y1078" s="13">
        <v>10.0</v>
      </c>
      <c r="Z1078" s="13">
        <v>10.0</v>
      </c>
      <c r="AA1078" s="13">
        <v>1.0</v>
      </c>
      <c r="AB1078" s="13">
        <v>1.0</v>
      </c>
      <c r="AC1078" s="21">
        <v>0.0</v>
      </c>
      <c r="AD1078" s="21">
        <v>0.0</v>
      </c>
      <c r="AE1078" s="13">
        <v>0.0</v>
      </c>
      <c r="AF1078" s="13">
        <v>0.0</v>
      </c>
      <c r="AG1078" s="13">
        <v>0.0</v>
      </c>
      <c r="AH1078" s="13" t="b">
        <v>0</v>
      </c>
      <c r="AI1078" s="13">
        <v>5.0</v>
      </c>
      <c r="AJ1078" s="13" t="s">
        <v>169</v>
      </c>
      <c r="AK1078" s="23" t="s">
        <v>3192</v>
      </c>
      <c r="AL1078" s="13" t="s">
        <v>528</v>
      </c>
      <c r="AM1078" s="18" t="s">
        <v>151</v>
      </c>
    </row>
    <row r="1079" ht="14.25" customHeight="1">
      <c r="A1079" s="13" t="s">
        <v>3193</v>
      </c>
      <c r="B1079" s="14">
        <v>42302.0</v>
      </c>
      <c r="C1079" s="15">
        <v>2015.0</v>
      </c>
      <c r="D1079" s="15" t="s">
        <v>2027</v>
      </c>
      <c r="E1079" s="16">
        <v>10.0</v>
      </c>
      <c r="F1079" s="13" t="s">
        <v>203</v>
      </c>
      <c r="G1079" s="13" t="s">
        <v>204</v>
      </c>
      <c r="H1079" s="13" t="s">
        <v>3194</v>
      </c>
      <c r="I1079" s="17" t="s">
        <v>107</v>
      </c>
      <c r="J1079" s="13" t="s">
        <v>251</v>
      </c>
      <c r="K1079" s="13" t="s">
        <v>2960</v>
      </c>
      <c r="L1079" s="13" t="s">
        <v>161</v>
      </c>
      <c r="M1079" s="13" t="s">
        <v>145</v>
      </c>
      <c r="N1079" s="13" t="s">
        <v>3195</v>
      </c>
      <c r="O1079" s="13" t="s">
        <v>2149</v>
      </c>
      <c r="P1079" s="18" t="s">
        <v>147</v>
      </c>
      <c r="Q1079" s="19">
        <v>1.0</v>
      </c>
      <c r="R1079" s="20">
        <v>0.0666666666666666</v>
      </c>
      <c r="S1079" s="21">
        <v>35.0</v>
      </c>
      <c r="T1079" s="21">
        <v>35.0</v>
      </c>
      <c r="U1079" s="22">
        <v>12600.0</v>
      </c>
      <c r="V1079" s="21">
        <v>293.99999999999966</v>
      </c>
      <c r="W1079" s="13">
        <v>0.0</v>
      </c>
      <c r="X1079" s="13">
        <v>4.0</v>
      </c>
      <c r="Y1079" s="13">
        <v>10.0</v>
      </c>
      <c r="Z1079" s="13">
        <v>10.0</v>
      </c>
      <c r="AA1079" s="13">
        <v>1.0</v>
      </c>
      <c r="AB1079" s="13">
        <v>10.0</v>
      </c>
      <c r="AC1079" s="21">
        <v>0.0</v>
      </c>
      <c r="AD1079" s="21">
        <v>0.0</v>
      </c>
      <c r="AE1079" s="13">
        <v>0.0</v>
      </c>
      <c r="AF1079" s="13">
        <v>0.0</v>
      </c>
      <c r="AG1079" s="13">
        <v>0.0</v>
      </c>
      <c r="AH1079" s="13" t="b">
        <v>0</v>
      </c>
      <c r="AI1079" s="13">
        <v>7.0</v>
      </c>
      <c r="AJ1079" s="13" t="s">
        <v>169</v>
      </c>
      <c r="AK1079" s="23" t="s">
        <v>3196</v>
      </c>
      <c r="AL1079" s="13" t="s">
        <v>528</v>
      </c>
      <c r="AM1079" s="18" t="s">
        <v>151</v>
      </c>
    </row>
    <row r="1080" ht="14.25" customHeight="1">
      <c r="A1080" s="13" t="s">
        <v>3197</v>
      </c>
      <c r="B1080" s="14">
        <v>42302.0</v>
      </c>
      <c r="C1080" s="15">
        <v>2015.0</v>
      </c>
      <c r="D1080" s="15" t="s">
        <v>2027</v>
      </c>
      <c r="E1080" s="16">
        <v>10.0</v>
      </c>
      <c r="F1080" s="13" t="s">
        <v>203</v>
      </c>
      <c r="G1080" s="13" t="s">
        <v>204</v>
      </c>
      <c r="H1080" s="13" t="s">
        <v>3198</v>
      </c>
      <c r="I1080" s="17" t="s">
        <v>107</v>
      </c>
      <c r="J1080" s="13" t="s">
        <v>251</v>
      </c>
      <c r="K1080" s="13" t="s">
        <v>2029</v>
      </c>
      <c r="L1080" s="13" t="s">
        <v>161</v>
      </c>
      <c r="M1080" s="13" t="s">
        <v>168</v>
      </c>
      <c r="N1080" s="13" t="s">
        <v>2</v>
      </c>
      <c r="O1080" s="13" t="s">
        <v>68</v>
      </c>
      <c r="P1080" s="18" t="s">
        <v>147</v>
      </c>
      <c r="Q1080" s="19">
        <v>3.0</v>
      </c>
      <c r="R1080" s="20">
        <v>0.23076923076923</v>
      </c>
      <c r="S1080" s="21">
        <v>55.0</v>
      </c>
      <c r="T1080" s="21">
        <v>165.0</v>
      </c>
      <c r="U1080" s="22">
        <v>382532.01</v>
      </c>
      <c r="V1080" s="21">
        <v>145656.41919230722</v>
      </c>
      <c r="W1080" s="13">
        <v>1659.0</v>
      </c>
      <c r="X1080" s="13">
        <v>10.0</v>
      </c>
      <c r="Y1080" s="13">
        <v>10.0</v>
      </c>
      <c r="Z1080" s="13">
        <v>10.0</v>
      </c>
      <c r="AA1080" s="13">
        <v>5.0</v>
      </c>
      <c r="AB1080" s="13">
        <v>10.0</v>
      </c>
      <c r="AC1080" s="21">
        <v>0.0</v>
      </c>
      <c r="AD1080" s="21">
        <v>10.0</v>
      </c>
      <c r="AE1080" s="13">
        <v>0.0</v>
      </c>
      <c r="AF1080" s="13">
        <v>1.0</v>
      </c>
      <c r="AG1080" s="13">
        <v>0.0</v>
      </c>
      <c r="AH1080" s="13" t="b">
        <v>0</v>
      </c>
      <c r="AI1080" s="13">
        <v>1.0</v>
      </c>
      <c r="AJ1080" s="13" t="s">
        <v>169</v>
      </c>
      <c r="AK1080" s="23" t="s">
        <v>3199</v>
      </c>
      <c r="AL1080" s="13" t="s">
        <v>528</v>
      </c>
      <c r="AM1080" s="18" t="s">
        <v>151</v>
      </c>
    </row>
    <row r="1081" ht="14.25" customHeight="1">
      <c r="A1081" s="13" t="s">
        <v>3200</v>
      </c>
      <c r="B1081" s="14">
        <v>42303.0</v>
      </c>
      <c r="C1081" s="15">
        <v>2015.0</v>
      </c>
      <c r="D1081" s="15" t="s">
        <v>2027</v>
      </c>
      <c r="E1081" s="16">
        <v>10.0</v>
      </c>
      <c r="F1081" s="13" t="s">
        <v>203</v>
      </c>
      <c r="G1081" s="13" t="s">
        <v>204</v>
      </c>
      <c r="H1081" s="13" t="s">
        <v>3201</v>
      </c>
      <c r="I1081" s="17" t="s">
        <v>107</v>
      </c>
      <c r="J1081" s="13" t="s">
        <v>2496</v>
      </c>
      <c r="K1081" s="13" t="s">
        <v>3150</v>
      </c>
      <c r="L1081" s="13" t="s">
        <v>174</v>
      </c>
      <c r="M1081" s="13" t="s">
        <v>168</v>
      </c>
      <c r="N1081" s="13" t="s">
        <v>56</v>
      </c>
      <c r="O1081" s="13">
        <v>0.0</v>
      </c>
      <c r="P1081" s="18" t="s">
        <v>147</v>
      </c>
      <c r="Q1081" s="19">
        <v>3.0</v>
      </c>
      <c r="R1081" s="20">
        <v>0.14</v>
      </c>
      <c r="S1081" s="21">
        <v>26.0</v>
      </c>
      <c r="T1081" s="21">
        <v>78.0</v>
      </c>
      <c r="U1081" s="22">
        <v>5925.0</v>
      </c>
      <c r="V1081" s="21">
        <v>647.0100000000001</v>
      </c>
      <c r="W1081" s="13">
        <v>79.0</v>
      </c>
      <c r="X1081" s="13">
        <v>4.0</v>
      </c>
      <c r="Y1081" s="13">
        <v>10.0</v>
      </c>
      <c r="Z1081" s="13">
        <v>10.0</v>
      </c>
      <c r="AA1081" s="13">
        <v>1.0</v>
      </c>
      <c r="AB1081" s="13">
        <v>1.0</v>
      </c>
      <c r="AC1081" s="21">
        <v>0.0</v>
      </c>
      <c r="AD1081" s="21">
        <v>0.0</v>
      </c>
      <c r="AE1081" s="13">
        <v>0.0</v>
      </c>
      <c r="AF1081" s="13">
        <v>0.0</v>
      </c>
      <c r="AG1081" s="13">
        <v>0.0</v>
      </c>
      <c r="AH1081" s="13" t="b">
        <v>0</v>
      </c>
      <c r="AI1081" s="13">
        <v>7.0</v>
      </c>
      <c r="AJ1081" s="13" t="s">
        <v>194</v>
      </c>
      <c r="AK1081" s="23" t="s">
        <v>3202</v>
      </c>
      <c r="AL1081" s="13" t="s">
        <v>528</v>
      </c>
      <c r="AM1081" s="18" t="s">
        <v>151</v>
      </c>
    </row>
    <row r="1082" ht="14.25" customHeight="1">
      <c r="A1082" s="13" t="s">
        <v>3203</v>
      </c>
      <c r="B1082" s="14">
        <v>42303.0</v>
      </c>
      <c r="C1082" s="15">
        <v>2015.0</v>
      </c>
      <c r="D1082" s="15" t="s">
        <v>2027</v>
      </c>
      <c r="E1082" s="16">
        <v>10.0</v>
      </c>
      <c r="F1082" s="13" t="s">
        <v>140</v>
      </c>
      <c r="G1082" s="13" t="s">
        <v>141</v>
      </c>
      <c r="H1082" s="13" t="s">
        <v>3204</v>
      </c>
      <c r="I1082" s="17" t="s">
        <v>107</v>
      </c>
      <c r="J1082" s="13" t="s">
        <v>251</v>
      </c>
      <c r="K1082" s="13" t="s">
        <v>2551</v>
      </c>
      <c r="L1082" s="13" t="s">
        <v>161</v>
      </c>
      <c r="M1082" s="13" t="s">
        <v>145</v>
      </c>
      <c r="N1082" s="13" t="s">
        <v>229</v>
      </c>
      <c r="O1082" s="13">
        <v>0.0</v>
      </c>
      <c r="P1082" s="18" t="s">
        <v>147</v>
      </c>
      <c r="Q1082" s="19">
        <v>1.0</v>
      </c>
      <c r="R1082" s="20">
        <v>1.0</v>
      </c>
      <c r="S1082" s="21">
        <v>27.0</v>
      </c>
      <c r="T1082" s="21">
        <v>27.0</v>
      </c>
      <c r="U1082" s="22">
        <v>24500.0</v>
      </c>
      <c r="V1082" s="21">
        <v>6615.0</v>
      </c>
      <c r="W1082" s="13">
        <v>0.0</v>
      </c>
      <c r="X1082" s="13">
        <v>5.0</v>
      </c>
      <c r="Y1082" s="13">
        <v>10.0</v>
      </c>
      <c r="Z1082" s="13">
        <v>10.0</v>
      </c>
      <c r="AA1082" s="13">
        <v>1.0</v>
      </c>
      <c r="AB1082" s="13">
        <v>1.0</v>
      </c>
      <c r="AC1082" s="21">
        <v>0.0</v>
      </c>
      <c r="AD1082" s="21">
        <v>0.0</v>
      </c>
      <c r="AE1082" s="13">
        <v>0.0</v>
      </c>
      <c r="AF1082" s="13">
        <v>0.0</v>
      </c>
      <c r="AG1082" s="13">
        <v>0.0</v>
      </c>
      <c r="AH1082" s="13" t="b">
        <v>0</v>
      </c>
      <c r="AI1082" s="13">
        <v>6.0</v>
      </c>
      <c r="AJ1082" s="13" t="s">
        <v>286</v>
      </c>
      <c r="AK1082" s="23" t="s">
        <v>3205</v>
      </c>
      <c r="AL1082" s="13" t="s">
        <v>528</v>
      </c>
      <c r="AM1082" s="18" t="s">
        <v>151</v>
      </c>
    </row>
    <row r="1083" ht="14.25" customHeight="1">
      <c r="A1083" s="13" t="s">
        <v>3206</v>
      </c>
      <c r="B1083" s="14">
        <v>42303.0</v>
      </c>
      <c r="C1083" s="15">
        <v>2015.0</v>
      </c>
      <c r="D1083" s="15" t="s">
        <v>2027</v>
      </c>
      <c r="E1083" s="16">
        <v>10.0</v>
      </c>
      <c r="F1083" s="13" t="s">
        <v>140</v>
      </c>
      <c r="G1083" s="13" t="s">
        <v>141</v>
      </c>
      <c r="H1083" s="13" t="s">
        <v>3207</v>
      </c>
      <c r="I1083" s="17" t="s">
        <v>107</v>
      </c>
      <c r="J1083" s="13" t="s">
        <v>379</v>
      </c>
      <c r="K1083" s="13"/>
      <c r="L1083" s="13" t="s">
        <v>161</v>
      </c>
      <c r="M1083" s="13" t="s">
        <v>145</v>
      </c>
      <c r="N1083" s="13" t="s">
        <v>840</v>
      </c>
      <c r="O1083" s="13">
        <v>0.0</v>
      </c>
      <c r="P1083" s="18" t="s">
        <v>147</v>
      </c>
      <c r="Q1083" s="19">
        <v>3.0</v>
      </c>
      <c r="R1083" s="20">
        <v>1.0</v>
      </c>
      <c r="S1083" s="21">
        <v>62.0</v>
      </c>
      <c r="T1083" s="21">
        <v>186.0</v>
      </c>
      <c r="U1083" s="22">
        <v>2100.0</v>
      </c>
      <c r="V1083" s="21">
        <v>3906.0</v>
      </c>
      <c r="W1083" s="13">
        <v>0.0</v>
      </c>
      <c r="X1083" s="13">
        <v>10.0</v>
      </c>
      <c r="Y1083" s="13">
        <v>9.0</v>
      </c>
      <c r="Z1083" s="13">
        <v>10.0</v>
      </c>
      <c r="AA1083" s="13">
        <v>3.0</v>
      </c>
      <c r="AB1083" s="13">
        <v>10.0</v>
      </c>
      <c r="AC1083" s="21">
        <v>10.0</v>
      </c>
      <c r="AD1083" s="21">
        <v>10.0</v>
      </c>
      <c r="AE1083" s="13">
        <v>0.0</v>
      </c>
      <c r="AF1083" s="13">
        <v>1.0</v>
      </c>
      <c r="AG1083" s="13">
        <v>0.0</v>
      </c>
      <c r="AH1083" s="13" t="b">
        <v>1</v>
      </c>
      <c r="AI1083" s="13">
        <v>1.0</v>
      </c>
      <c r="AJ1083" s="13" t="s">
        <v>148</v>
      </c>
      <c r="AK1083" s="23" t="s">
        <v>3208</v>
      </c>
      <c r="AL1083" s="13" t="s">
        <v>528</v>
      </c>
      <c r="AM1083" s="18" t="s">
        <v>151</v>
      </c>
    </row>
    <row r="1084" ht="14.25" customHeight="1">
      <c r="A1084" s="13" t="s">
        <v>3209</v>
      </c>
      <c r="B1084" s="14">
        <v>42303.0</v>
      </c>
      <c r="C1084" s="15">
        <v>2015.0</v>
      </c>
      <c r="D1084" s="15" t="s">
        <v>2027</v>
      </c>
      <c r="E1084" s="16">
        <v>10.0</v>
      </c>
      <c r="F1084" s="13" t="s">
        <v>140</v>
      </c>
      <c r="G1084" s="13" t="s">
        <v>141</v>
      </c>
      <c r="H1084" s="13" t="s">
        <v>3210</v>
      </c>
      <c r="I1084" s="17" t="s">
        <v>107</v>
      </c>
      <c r="J1084" s="13" t="s">
        <v>615</v>
      </c>
      <c r="K1084" s="13" t="s">
        <v>3211</v>
      </c>
      <c r="L1084" s="13" t="s">
        <v>174</v>
      </c>
      <c r="M1084" s="13" t="s">
        <v>145</v>
      </c>
      <c r="N1084" s="13" t="s">
        <v>1904</v>
      </c>
      <c r="O1084" s="13">
        <v>0.0</v>
      </c>
      <c r="P1084" s="18" t="s">
        <v>147</v>
      </c>
      <c r="Q1084" s="19">
        <v>1.0</v>
      </c>
      <c r="R1084" s="20">
        <v>0.1</v>
      </c>
      <c r="S1084" s="21">
        <v>16.0</v>
      </c>
      <c r="T1084" s="21">
        <v>16.0</v>
      </c>
      <c r="U1084" s="22">
        <v>8400.0</v>
      </c>
      <c r="V1084" s="21">
        <v>134.4</v>
      </c>
      <c r="W1084" s="13">
        <v>0.0</v>
      </c>
      <c r="X1084" s="13">
        <v>4.0</v>
      </c>
      <c r="Y1084" s="13">
        <v>10.0</v>
      </c>
      <c r="Z1084" s="13">
        <v>0.0</v>
      </c>
      <c r="AA1084" s="13">
        <v>1.0</v>
      </c>
      <c r="AB1084" s="13">
        <v>1.0</v>
      </c>
      <c r="AC1084" s="21">
        <v>0.0</v>
      </c>
      <c r="AD1084" s="21">
        <v>0.0</v>
      </c>
      <c r="AE1084" s="13">
        <v>0.0</v>
      </c>
      <c r="AF1084" s="13">
        <v>0.0</v>
      </c>
      <c r="AG1084" s="13">
        <v>0.0</v>
      </c>
      <c r="AH1084" s="13" t="b">
        <v>0</v>
      </c>
      <c r="AI1084" s="13">
        <v>7.0</v>
      </c>
      <c r="AJ1084" s="13" t="s">
        <v>390</v>
      </c>
      <c r="AK1084" s="23" t="s">
        <v>3212</v>
      </c>
      <c r="AL1084" s="13" t="s">
        <v>528</v>
      </c>
      <c r="AM1084" s="18" t="s">
        <v>151</v>
      </c>
    </row>
    <row r="1085" ht="14.25" customHeight="1">
      <c r="A1085" s="13" t="s">
        <v>3213</v>
      </c>
      <c r="B1085" s="14">
        <v>42303.0</v>
      </c>
      <c r="C1085" s="15">
        <v>2015.0</v>
      </c>
      <c r="D1085" s="15" t="s">
        <v>2027</v>
      </c>
      <c r="E1085" s="16">
        <v>10.0</v>
      </c>
      <c r="F1085" s="13" t="s">
        <v>185</v>
      </c>
      <c r="G1085" s="13" t="s">
        <v>186</v>
      </c>
      <c r="H1085" s="13" t="s">
        <v>3214</v>
      </c>
      <c r="I1085" s="17" t="s">
        <v>107</v>
      </c>
      <c r="J1085" s="13" t="s">
        <v>206</v>
      </c>
      <c r="K1085" s="13" t="s">
        <v>2035</v>
      </c>
      <c r="L1085" s="13" t="s">
        <v>192</v>
      </c>
      <c r="M1085" s="13" t="s">
        <v>145</v>
      </c>
      <c r="N1085" s="13" t="s">
        <v>889</v>
      </c>
      <c r="O1085" s="13">
        <v>0.0</v>
      </c>
      <c r="P1085" s="18" t="s">
        <v>147</v>
      </c>
      <c r="Q1085" s="19">
        <v>1.0</v>
      </c>
      <c r="R1085" s="20">
        <v>0.125</v>
      </c>
      <c r="S1085" s="21">
        <v>24.0</v>
      </c>
      <c r="T1085" s="21">
        <v>24.0</v>
      </c>
      <c r="U1085" s="22">
        <v>14700.0</v>
      </c>
      <c r="V1085" s="21">
        <v>441.0</v>
      </c>
      <c r="W1085" s="13">
        <v>0.0</v>
      </c>
      <c r="X1085" s="13">
        <v>5.0</v>
      </c>
      <c r="Y1085" s="13">
        <v>10.0</v>
      </c>
      <c r="Z1085" s="13">
        <v>6.0</v>
      </c>
      <c r="AA1085" s="13">
        <v>2.0</v>
      </c>
      <c r="AB1085" s="13">
        <v>1.0</v>
      </c>
      <c r="AC1085" s="21">
        <v>0.0</v>
      </c>
      <c r="AD1085" s="21">
        <v>0.0</v>
      </c>
      <c r="AE1085" s="13">
        <v>0.0</v>
      </c>
      <c r="AF1085" s="13">
        <v>0.0</v>
      </c>
      <c r="AG1085" s="13">
        <v>0.0</v>
      </c>
      <c r="AH1085" s="13" t="b">
        <v>0</v>
      </c>
      <c r="AI1085" s="13">
        <v>6.0</v>
      </c>
      <c r="AJ1085" s="13" t="s">
        <v>390</v>
      </c>
      <c r="AK1085" s="23" t="s">
        <v>3215</v>
      </c>
      <c r="AL1085" s="13" t="s">
        <v>528</v>
      </c>
      <c r="AM1085" s="18" t="s">
        <v>151</v>
      </c>
    </row>
    <row r="1086" ht="14.25" customHeight="1">
      <c r="A1086" s="13" t="s">
        <v>3216</v>
      </c>
      <c r="B1086" s="14">
        <v>42303.0</v>
      </c>
      <c r="C1086" s="15">
        <v>2015.0</v>
      </c>
      <c r="D1086" s="15" t="s">
        <v>2027</v>
      </c>
      <c r="E1086" s="16">
        <v>10.0</v>
      </c>
      <c r="F1086" s="13" t="s">
        <v>203</v>
      </c>
      <c r="G1086" s="13" t="s">
        <v>204</v>
      </c>
      <c r="H1086" s="13" t="s">
        <v>3217</v>
      </c>
      <c r="I1086" s="17" t="s">
        <v>107</v>
      </c>
      <c r="J1086" s="13" t="s">
        <v>191</v>
      </c>
      <c r="K1086" s="13" t="s">
        <v>2979</v>
      </c>
      <c r="L1086" s="13" t="s">
        <v>192</v>
      </c>
      <c r="M1086" s="13" t="s">
        <v>168</v>
      </c>
      <c r="N1086" s="13" t="s">
        <v>1375</v>
      </c>
      <c r="O1086" s="13" t="s">
        <v>2048</v>
      </c>
      <c r="P1086" s="18" t="s">
        <v>147</v>
      </c>
      <c r="Q1086" s="19">
        <v>1.0</v>
      </c>
      <c r="R1086" s="20">
        <v>0.1</v>
      </c>
      <c r="S1086" s="21">
        <v>23.0</v>
      </c>
      <c r="T1086" s="21">
        <v>23.0</v>
      </c>
      <c r="U1086" s="22">
        <v>10710.0</v>
      </c>
      <c r="V1086" s="21">
        <v>246.33</v>
      </c>
      <c r="W1086" s="13">
        <v>204.0</v>
      </c>
      <c r="X1086" s="13">
        <v>5.0</v>
      </c>
      <c r="Y1086" s="13">
        <v>10.0</v>
      </c>
      <c r="Z1086" s="13">
        <v>6.0</v>
      </c>
      <c r="AA1086" s="13">
        <v>1.0</v>
      </c>
      <c r="AB1086" s="13">
        <v>1.0</v>
      </c>
      <c r="AC1086" s="21">
        <v>0.0</v>
      </c>
      <c r="AD1086" s="21">
        <v>0.0</v>
      </c>
      <c r="AE1086" s="13">
        <v>0.0</v>
      </c>
      <c r="AF1086" s="13">
        <v>0.0</v>
      </c>
      <c r="AG1086" s="13">
        <v>0.0</v>
      </c>
      <c r="AH1086" s="13" t="b">
        <v>0</v>
      </c>
      <c r="AI1086" s="13">
        <v>6.0</v>
      </c>
      <c r="AJ1086" s="13" t="s">
        <v>169</v>
      </c>
      <c r="AK1086" s="23" t="s">
        <v>3218</v>
      </c>
      <c r="AL1086" s="13" t="s">
        <v>528</v>
      </c>
      <c r="AM1086" s="18" t="s">
        <v>151</v>
      </c>
    </row>
    <row r="1087" ht="14.25" customHeight="1">
      <c r="A1087" s="13" t="s">
        <v>3219</v>
      </c>
      <c r="B1087" s="14">
        <v>42303.0</v>
      </c>
      <c r="C1087" s="15">
        <v>2015.0</v>
      </c>
      <c r="D1087" s="15" t="s">
        <v>2027</v>
      </c>
      <c r="E1087" s="16">
        <v>10.0</v>
      </c>
      <c r="F1087" s="13" t="s">
        <v>140</v>
      </c>
      <c r="G1087" s="13" t="s">
        <v>141</v>
      </c>
      <c r="H1087" s="13" t="s">
        <v>3220</v>
      </c>
      <c r="I1087" s="17" t="s">
        <v>107</v>
      </c>
      <c r="J1087" s="13" t="s">
        <v>173</v>
      </c>
      <c r="K1087" s="13" t="s">
        <v>756</v>
      </c>
      <c r="L1087" s="13" t="s">
        <v>174</v>
      </c>
      <c r="M1087" s="13" t="s">
        <v>168</v>
      </c>
      <c r="N1087" s="13" t="s">
        <v>38</v>
      </c>
      <c r="O1087" s="13" t="s">
        <v>3184</v>
      </c>
      <c r="P1087" s="18" t="s">
        <v>147</v>
      </c>
      <c r="Q1087" s="19">
        <v>3.0</v>
      </c>
      <c r="R1087" s="20">
        <v>1.0</v>
      </c>
      <c r="S1087" s="21">
        <v>69.0</v>
      </c>
      <c r="T1087" s="21">
        <v>207.0</v>
      </c>
      <c r="U1087" s="22">
        <v>43994.0</v>
      </c>
      <c r="V1087" s="21">
        <v>91067.57999999999</v>
      </c>
      <c r="W1087" s="13">
        <v>636.0</v>
      </c>
      <c r="X1087" s="13">
        <v>8.0</v>
      </c>
      <c r="Y1087" s="13">
        <v>10.0</v>
      </c>
      <c r="Z1087" s="13">
        <v>1.0</v>
      </c>
      <c r="AA1087" s="13">
        <v>10.0</v>
      </c>
      <c r="AB1087" s="13">
        <v>10.0</v>
      </c>
      <c r="AC1087" s="21">
        <v>0.0</v>
      </c>
      <c r="AD1087" s="21">
        <v>30.0</v>
      </c>
      <c r="AE1087" s="13">
        <v>0.0</v>
      </c>
      <c r="AF1087" s="13">
        <v>4.0</v>
      </c>
      <c r="AG1087" s="13">
        <v>0.0</v>
      </c>
      <c r="AH1087" s="13" t="b">
        <v>0</v>
      </c>
      <c r="AI1087" s="13">
        <v>3.0</v>
      </c>
      <c r="AJ1087" s="13" t="s">
        <v>163</v>
      </c>
      <c r="AK1087" s="23" t="s">
        <v>3221</v>
      </c>
      <c r="AL1087" s="13" t="s">
        <v>528</v>
      </c>
      <c r="AM1087" s="18" t="s">
        <v>151</v>
      </c>
    </row>
    <row r="1088" ht="14.25" customHeight="1">
      <c r="A1088" s="13" t="s">
        <v>3222</v>
      </c>
      <c r="B1088" s="14">
        <v>42303.0</v>
      </c>
      <c r="C1088" s="15">
        <v>2015.0</v>
      </c>
      <c r="D1088" s="15" t="s">
        <v>2027</v>
      </c>
      <c r="E1088" s="16">
        <v>10.0</v>
      </c>
      <c r="F1088" s="13" t="s">
        <v>140</v>
      </c>
      <c r="G1088" s="13" t="s">
        <v>141</v>
      </c>
      <c r="H1088" s="13" t="s">
        <v>3223</v>
      </c>
      <c r="I1088" s="17" t="s">
        <v>107</v>
      </c>
      <c r="J1088" s="13" t="s">
        <v>2081</v>
      </c>
      <c r="K1088" s="13" t="s">
        <v>2082</v>
      </c>
      <c r="L1088" s="13" t="s">
        <v>221</v>
      </c>
      <c r="M1088" s="13" t="s">
        <v>168</v>
      </c>
      <c r="N1088" s="13" t="s">
        <v>32</v>
      </c>
      <c r="O1088" s="13" t="s">
        <v>31</v>
      </c>
      <c r="P1088" s="18" t="s">
        <v>147</v>
      </c>
      <c r="Q1088" s="19">
        <v>1.0</v>
      </c>
      <c r="R1088" s="20">
        <v>0.0588235294117647</v>
      </c>
      <c r="S1088" s="21">
        <v>28.0</v>
      </c>
      <c r="T1088" s="21">
        <v>28.0</v>
      </c>
      <c r="U1088" s="22">
        <v>114709.0</v>
      </c>
      <c r="V1088" s="21">
        <v>1889.3247058823529</v>
      </c>
      <c r="W1088" s="13">
        <v>785.0</v>
      </c>
      <c r="X1088" s="13">
        <v>1.0</v>
      </c>
      <c r="Y1088" s="13">
        <v>10.0</v>
      </c>
      <c r="Z1088" s="13">
        <v>6.0</v>
      </c>
      <c r="AA1088" s="13">
        <v>1.0</v>
      </c>
      <c r="AB1088" s="13">
        <v>10.0</v>
      </c>
      <c r="AC1088" s="21">
        <v>0.0</v>
      </c>
      <c r="AD1088" s="21">
        <v>0.0</v>
      </c>
      <c r="AE1088" s="13">
        <v>0.0</v>
      </c>
      <c r="AF1088" s="13">
        <v>0.0</v>
      </c>
      <c r="AG1088" s="13">
        <v>0.0</v>
      </c>
      <c r="AH1088" s="13" t="b">
        <v>0</v>
      </c>
      <c r="AI1088" s="13">
        <v>12.0</v>
      </c>
      <c r="AJ1088" s="13" t="s">
        <v>163</v>
      </c>
      <c r="AK1088" s="23" t="s">
        <v>3224</v>
      </c>
      <c r="AL1088" s="13" t="s">
        <v>528</v>
      </c>
      <c r="AM1088" s="18" t="s">
        <v>151</v>
      </c>
    </row>
    <row r="1089" ht="14.25" customHeight="1">
      <c r="A1089" s="13" t="s">
        <v>3225</v>
      </c>
      <c r="B1089" s="14">
        <v>42303.0</v>
      </c>
      <c r="C1089" s="15">
        <v>2015.0</v>
      </c>
      <c r="D1089" s="15" t="s">
        <v>2027</v>
      </c>
      <c r="E1089" s="16">
        <v>10.0</v>
      </c>
      <c r="F1089" s="13" t="s">
        <v>140</v>
      </c>
      <c r="G1089" s="13" t="s">
        <v>141</v>
      </c>
      <c r="H1089" s="13" t="s">
        <v>3226</v>
      </c>
      <c r="I1089" s="17" t="s">
        <v>107</v>
      </c>
      <c r="J1089" s="13" t="s">
        <v>615</v>
      </c>
      <c r="K1089" s="13" t="s">
        <v>3211</v>
      </c>
      <c r="L1089" s="13" t="s">
        <v>174</v>
      </c>
      <c r="M1089" s="13" t="s">
        <v>145</v>
      </c>
      <c r="N1089" s="13" t="s">
        <v>87</v>
      </c>
      <c r="O1089" s="13" t="s">
        <v>3227</v>
      </c>
      <c r="P1089" s="18" t="s">
        <v>147</v>
      </c>
      <c r="Q1089" s="19">
        <v>1.0</v>
      </c>
      <c r="R1089" s="20">
        <v>0.0588235294117647</v>
      </c>
      <c r="S1089" s="21">
        <v>19.0</v>
      </c>
      <c r="T1089" s="21">
        <v>19.0</v>
      </c>
      <c r="U1089" s="22">
        <v>18900.0</v>
      </c>
      <c r="V1089" s="21">
        <v>211.23529411764702</v>
      </c>
      <c r="W1089" s="13">
        <v>0.0</v>
      </c>
      <c r="X1089" s="13">
        <v>7.0</v>
      </c>
      <c r="Y1089" s="13">
        <v>10.0</v>
      </c>
      <c r="Z1089" s="13">
        <v>0.0</v>
      </c>
      <c r="AA1089" s="13">
        <v>1.0</v>
      </c>
      <c r="AB1089" s="13">
        <v>1.0</v>
      </c>
      <c r="AC1089" s="21">
        <v>0.0</v>
      </c>
      <c r="AD1089" s="21">
        <v>0.0</v>
      </c>
      <c r="AE1089" s="13">
        <v>0.0</v>
      </c>
      <c r="AF1089" s="13">
        <v>0.0</v>
      </c>
      <c r="AG1089" s="13">
        <v>0.0</v>
      </c>
      <c r="AH1089" s="13" t="b">
        <v>0</v>
      </c>
      <c r="AI1089" s="13">
        <v>4.0</v>
      </c>
      <c r="AJ1089" s="13" t="s">
        <v>194</v>
      </c>
      <c r="AK1089" s="23" t="s">
        <v>3228</v>
      </c>
      <c r="AL1089" s="13" t="s">
        <v>528</v>
      </c>
      <c r="AM1089" s="18" t="s">
        <v>151</v>
      </c>
    </row>
    <row r="1090" ht="14.25" customHeight="1">
      <c r="A1090" s="13" t="s">
        <v>3229</v>
      </c>
      <c r="B1090" s="14">
        <v>42303.0</v>
      </c>
      <c r="C1090" s="15">
        <v>2015.0</v>
      </c>
      <c r="D1090" s="15" t="s">
        <v>2027</v>
      </c>
      <c r="E1090" s="16">
        <v>10.0</v>
      </c>
      <c r="F1090" s="13" t="s">
        <v>203</v>
      </c>
      <c r="G1090" s="13" t="s">
        <v>204</v>
      </c>
      <c r="H1090" s="13" t="s">
        <v>3230</v>
      </c>
      <c r="I1090" s="17" t="s">
        <v>107</v>
      </c>
      <c r="J1090" s="13" t="s">
        <v>191</v>
      </c>
      <c r="K1090" s="13" t="s">
        <v>2795</v>
      </c>
      <c r="L1090" s="13" t="s">
        <v>161</v>
      </c>
      <c r="M1090" s="13" t="s">
        <v>168</v>
      </c>
      <c r="N1090" s="13" t="s">
        <v>2148</v>
      </c>
      <c r="O1090" s="13" t="s">
        <v>2149</v>
      </c>
      <c r="P1090" s="18" t="s">
        <v>147</v>
      </c>
      <c r="Q1090" s="19">
        <v>1.0</v>
      </c>
      <c r="R1090" s="20">
        <v>0.0476190476190476</v>
      </c>
      <c r="S1090" s="21">
        <v>32.0</v>
      </c>
      <c r="T1090" s="21">
        <v>32.0</v>
      </c>
      <c r="U1090" s="22">
        <v>27518.4</v>
      </c>
      <c r="V1090" s="21">
        <v>419.3279999999999</v>
      </c>
      <c r="W1090" s="13">
        <v>273.0</v>
      </c>
      <c r="X1090" s="13">
        <v>5.0</v>
      </c>
      <c r="Y1090" s="13">
        <v>10.0</v>
      </c>
      <c r="Z1090" s="13">
        <v>6.0</v>
      </c>
      <c r="AA1090" s="13">
        <v>1.0</v>
      </c>
      <c r="AB1090" s="13">
        <v>10.0</v>
      </c>
      <c r="AC1090" s="21">
        <v>0.0</v>
      </c>
      <c r="AD1090" s="21">
        <v>0.0</v>
      </c>
      <c r="AE1090" s="13">
        <v>0.0</v>
      </c>
      <c r="AF1090" s="13">
        <v>0.0</v>
      </c>
      <c r="AG1090" s="13">
        <v>0.0</v>
      </c>
      <c r="AH1090" s="13" t="b">
        <v>0</v>
      </c>
      <c r="AI1090" s="13">
        <v>6.0</v>
      </c>
      <c r="AJ1090" s="13" t="s">
        <v>169</v>
      </c>
      <c r="AK1090" s="23" t="s">
        <v>3231</v>
      </c>
      <c r="AL1090" s="13" t="s">
        <v>528</v>
      </c>
      <c r="AM1090" s="18" t="s">
        <v>151</v>
      </c>
    </row>
    <row r="1091" ht="14.25" customHeight="1">
      <c r="A1091" s="13" t="s">
        <v>3232</v>
      </c>
      <c r="B1091" s="14">
        <v>42303.0</v>
      </c>
      <c r="C1091" s="15">
        <v>2015.0</v>
      </c>
      <c r="D1091" s="15" t="s">
        <v>2027</v>
      </c>
      <c r="E1091" s="16">
        <v>10.0</v>
      </c>
      <c r="F1091" s="13" t="s">
        <v>153</v>
      </c>
      <c r="G1091" s="13" t="s">
        <v>154</v>
      </c>
      <c r="H1091" s="13" t="s">
        <v>3233</v>
      </c>
      <c r="I1091" s="17" t="s">
        <v>107</v>
      </c>
      <c r="J1091" s="13" t="s">
        <v>615</v>
      </c>
      <c r="K1091" s="13"/>
      <c r="L1091" s="13" t="s">
        <v>221</v>
      </c>
      <c r="M1091" s="13" t="s">
        <v>168</v>
      </c>
      <c r="N1091" s="13" t="s">
        <v>40</v>
      </c>
      <c r="O1091" s="13" t="s">
        <v>3234</v>
      </c>
      <c r="P1091" s="18" t="s">
        <v>147</v>
      </c>
      <c r="Q1091" s="19">
        <v>1.0</v>
      </c>
      <c r="R1091" s="20">
        <v>0.0833333333333333</v>
      </c>
      <c r="S1091" s="21">
        <v>25.0</v>
      </c>
      <c r="T1091" s="21">
        <v>25.0</v>
      </c>
      <c r="U1091" s="22">
        <v>128618.12</v>
      </c>
      <c r="V1091" s="21">
        <v>2679.5441666666657</v>
      </c>
      <c r="W1091" s="13">
        <v>642.0</v>
      </c>
      <c r="X1091" s="13">
        <v>7.0</v>
      </c>
      <c r="Y1091" s="13">
        <v>10.0</v>
      </c>
      <c r="Z1091" s="13">
        <v>6.0</v>
      </c>
      <c r="AA1091" s="13">
        <v>1.0</v>
      </c>
      <c r="AB1091" s="13">
        <v>1.0</v>
      </c>
      <c r="AC1091" s="21">
        <v>0.0</v>
      </c>
      <c r="AD1091" s="21">
        <v>0.0</v>
      </c>
      <c r="AE1091" s="13">
        <v>0.0</v>
      </c>
      <c r="AF1091" s="13">
        <v>0.0</v>
      </c>
      <c r="AG1091" s="13">
        <v>0.0</v>
      </c>
      <c r="AH1091" s="13" t="b">
        <v>0</v>
      </c>
      <c r="AI1091" s="13">
        <v>4.0</v>
      </c>
      <c r="AJ1091" s="13" t="s">
        <v>194</v>
      </c>
      <c r="AK1091" s="23" t="s">
        <v>3235</v>
      </c>
      <c r="AL1091" s="13" t="s">
        <v>528</v>
      </c>
      <c r="AM1091" s="18" t="s">
        <v>151</v>
      </c>
    </row>
    <row r="1092" ht="14.25" customHeight="1">
      <c r="A1092" s="13" t="s">
        <v>3232</v>
      </c>
      <c r="B1092" s="14">
        <v>42303.0</v>
      </c>
      <c r="C1092" s="15">
        <v>2015.0</v>
      </c>
      <c r="D1092" s="15" t="s">
        <v>2027</v>
      </c>
      <c r="E1092" s="16">
        <v>10.0</v>
      </c>
      <c r="F1092" s="13" t="s">
        <v>140</v>
      </c>
      <c r="G1092" s="13" t="s">
        <v>141</v>
      </c>
      <c r="H1092" s="13" t="s">
        <v>3233</v>
      </c>
      <c r="I1092" s="17" t="s">
        <v>107</v>
      </c>
      <c r="J1092" s="13" t="s">
        <v>2081</v>
      </c>
      <c r="K1092" s="13" t="s">
        <v>3236</v>
      </c>
      <c r="L1092" s="13" t="s">
        <v>221</v>
      </c>
      <c r="M1092" s="13" t="s">
        <v>168</v>
      </c>
      <c r="N1092" s="13" t="s">
        <v>40</v>
      </c>
      <c r="O1092" s="13" t="s">
        <v>3234</v>
      </c>
      <c r="P1092" s="18" t="s">
        <v>147</v>
      </c>
      <c r="Q1092" s="19">
        <v>1.0</v>
      </c>
      <c r="R1092" s="20">
        <v>0.0833333333333333</v>
      </c>
      <c r="S1092" s="21">
        <v>25.0</v>
      </c>
      <c r="T1092" s="21">
        <v>25.0</v>
      </c>
      <c r="U1092" s="22">
        <v>128618.12</v>
      </c>
      <c r="V1092" s="21">
        <v>2679.5441666666657</v>
      </c>
      <c r="W1092" s="13">
        <v>642.0</v>
      </c>
      <c r="X1092" s="13">
        <v>7.0</v>
      </c>
      <c r="Y1092" s="13">
        <v>10.0</v>
      </c>
      <c r="Z1092" s="13">
        <v>6.0</v>
      </c>
      <c r="AA1092" s="13">
        <v>1.0</v>
      </c>
      <c r="AB1092" s="13">
        <v>1.0</v>
      </c>
      <c r="AC1092" s="21">
        <v>0.0</v>
      </c>
      <c r="AD1092" s="21">
        <v>0.0</v>
      </c>
      <c r="AE1092" s="13">
        <v>0.0</v>
      </c>
      <c r="AF1092" s="13">
        <v>0.0</v>
      </c>
      <c r="AG1092" s="13">
        <v>0.0</v>
      </c>
      <c r="AH1092" s="13" t="b">
        <v>0</v>
      </c>
      <c r="AI1092" s="13">
        <v>4.0</v>
      </c>
      <c r="AJ1092" s="13" t="s">
        <v>194</v>
      </c>
      <c r="AK1092" s="23" t="s">
        <v>3235</v>
      </c>
      <c r="AL1092" s="13" t="s">
        <v>528</v>
      </c>
      <c r="AM1092" s="18" t="s">
        <v>151</v>
      </c>
    </row>
    <row r="1093" ht="14.25" customHeight="1">
      <c r="A1093" s="13" t="s">
        <v>3237</v>
      </c>
      <c r="B1093" s="14">
        <v>42303.0</v>
      </c>
      <c r="C1093" s="15">
        <v>2015.0</v>
      </c>
      <c r="D1093" s="15" t="s">
        <v>2027</v>
      </c>
      <c r="E1093" s="16">
        <v>10.0</v>
      </c>
      <c r="F1093" s="13" t="s">
        <v>203</v>
      </c>
      <c r="G1093" s="13" t="s">
        <v>204</v>
      </c>
      <c r="H1093" s="13" t="s">
        <v>3238</v>
      </c>
      <c r="I1093" s="17" t="s">
        <v>107</v>
      </c>
      <c r="J1093" s="13" t="s">
        <v>251</v>
      </c>
      <c r="K1093" s="13" t="s">
        <v>2601</v>
      </c>
      <c r="L1093" s="13" t="s">
        <v>161</v>
      </c>
      <c r="M1093" s="13" t="s">
        <v>168</v>
      </c>
      <c r="N1093" s="13" t="s">
        <v>67</v>
      </c>
      <c r="O1093" s="13" t="s">
        <v>61</v>
      </c>
      <c r="P1093" s="18" t="s">
        <v>147</v>
      </c>
      <c r="Q1093" s="19">
        <v>1.0</v>
      </c>
      <c r="R1093" s="20">
        <v>0.26666666666666666</v>
      </c>
      <c r="S1093" s="21">
        <v>44.0</v>
      </c>
      <c r="T1093" s="21">
        <v>44.0</v>
      </c>
      <c r="U1093" s="22">
        <v>167527.0</v>
      </c>
      <c r="V1093" s="21">
        <v>19656.501333333334</v>
      </c>
      <c r="W1093" s="13">
        <v>1180.0</v>
      </c>
      <c r="X1093" s="13">
        <v>10.0</v>
      </c>
      <c r="Y1093" s="13">
        <v>10.0</v>
      </c>
      <c r="Z1093" s="13">
        <v>10.0</v>
      </c>
      <c r="AA1093" s="13">
        <v>4.0</v>
      </c>
      <c r="AB1093" s="13">
        <v>10.0</v>
      </c>
      <c r="AC1093" s="21">
        <v>0.0</v>
      </c>
      <c r="AD1093" s="21">
        <v>0.0</v>
      </c>
      <c r="AE1093" s="13">
        <v>0.0</v>
      </c>
      <c r="AF1093" s="13">
        <v>0.0</v>
      </c>
      <c r="AG1093" s="13">
        <v>0.0</v>
      </c>
      <c r="AH1093" s="13" t="b">
        <v>0</v>
      </c>
      <c r="AI1093" s="13">
        <v>1.0</v>
      </c>
      <c r="AJ1093" s="13" t="s">
        <v>163</v>
      </c>
      <c r="AK1093" s="23" t="s">
        <v>3239</v>
      </c>
      <c r="AL1093" s="13" t="s">
        <v>528</v>
      </c>
      <c r="AM1093" s="18" t="s">
        <v>151</v>
      </c>
    </row>
    <row r="1094" ht="14.25" customHeight="1">
      <c r="A1094" s="13" t="s">
        <v>3237</v>
      </c>
      <c r="B1094" s="14">
        <v>42303.0</v>
      </c>
      <c r="C1094" s="15">
        <v>2015.0</v>
      </c>
      <c r="D1094" s="15" t="s">
        <v>2027</v>
      </c>
      <c r="E1094" s="16">
        <v>10.0</v>
      </c>
      <c r="F1094" s="13" t="s">
        <v>203</v>
      </c>
      <c r="G1094" s="13" t="s">
        <v>186</v>
      </c>
      <c r="H1094" s="13" t="s">
        <v>3238</v>
      </c>
      <c r="I1094" s="17" t="s">
        <v>107</v>
      </c>
      <c r="J1094" s="13" t="s">
        <v>1228</v>
      </c>
      <c r="K1094" s="13" t="s">
        <v>2040</v>
      </c>
      <c r="L1094" s="13" t="s">
        <v>221</v>
      </c>
      <c r="M1094" s="13" t="s">
        <v>168</v>
      </c>
      <c r="N1094" s="13" t="s">
        <v>67</v>
      </c>
      <c r="O1094" s="13" t="s">
        <v>61</v>
      </c>
      <c r="P1094" s="18" t="s">
        <v>147</v>
      </c>
      <c r="Q1094" s="19">
        <v>1.0</v>
      </c>
      <c r="R1094" s="20">
        <v>0.06666666666666667</v>
      </c>
      <c r="S1094" s="21">
        <v>44.0</v>
      </c>
      <c r="T1094" s="21">
        <v>44.0</v>
      </c>
      <c r="U1094" s="22">
        <v>167527.0</v>
      </c>
      <c r="V1094" s="21">
        <v>4914.125333333333</v>
      </c>
      <c r="W1094" s="13">
        <v>1180.0</v>
      </c>
      <c r="X1094" s="13">
        <v>10.0</v>
      </c>
      <c r="Y1094" s="13">
        <v>10.0</v>
      </c>
      <c r="Z1094" s="13">
        <v>10.0</v>
      </c>
      <c r="AA1094" s="13">
        <v>4.0</v>
      </c>
      <c r="AB1094" s="13">
        <v>10.0</v>
      </c>
      <c r="AC1094" s="21">
        <v>0.0</v>
      </c>
      <c r="AD1094" s="21">
        <v>0.0</v>
      </c>
      <c r="AE1094" s="13">
        <v>0.0</v>
      </c>
      <c r="AF1094" s="13">
        <v>0.0</v>
      </c>
      <c r="AG1094" s="13">
        <v>0.0</v>
      </c>
      <c r="AH1094" s="13" t="b">
        <v>0</v>
      </c>
      <c r="AI1094" s="13">
        <v>1.0</v>
      </c>
      <c r="AJ1094" s="13" t="s">
        <v>163</v>
      </c>
      <c r="AK1094" s="23" t="s">
        <v>3239</v>
      </c>
      <c r="AL1094" s="13" t="s">
        <v>528</v>
      </c>
      <c r="AM1094" s="18" t="s">
        <v>151</v>
      </c>
    </row>
    <row r="1095" ht="14.25" customHeight="1">
      <c r="A1095" s="13" t="s">
        <v>3240</v>
      </c>
      <c r="B1095" s="14">
        <v>42304.0</v>
      </c>
      <c r="C1095" s="15">
        <v>2015.0</v>
      </c>
      <c r="D1095" s="15" t="s">
        <v>2027</v>
      </c>
      <c r="E1095" s="16">
        <v>10.0</v>
      </c>
      <c r="F1095" s="13" t="s">
        <v>203</v>
      </c>
      <c r="G1095" s="13" t="s">
        <v>204</v>
      </c>
      <c r="H1095" s="13" t="s">
        <v>3156</v>
      </c>
      <c r="I1095" s="17" t="s">
        <v>107</v>
      </c>
      <c r="J1095" s="13" t="s">
        <v>2496</v>
      </c>
      <c r="K1095" s="13" t="s">
        <v>3150</v>
      </c>
      <c r="L1095" s="13" t="s">
        <v>174</v>
      </c>
      <c r="M1095" s="13" t="s">
        <v>168</v>
      </c>
      <c r="N1095" s="13" t="s">
        <v>1083</v>
      </c>
      <c r="O1095" s="13">
        <v>0.0</v>
      </c>
      <c r="P1095" s="18" t="s">
        <v>147</v>
      </c>
      <c r="Q1095" s="19">
        <v>3.0</v>
      </c>
      <c r="R1095" s="20">
        <v>0.111111111111111</v>
      </c>
      <c r="S1095" s="21">
        <v>22.0</v>
      </c>
      <c r="T1095" s="21">
        <v>66.0</v>
      </c>
      <c r="U1095" s="22">
        <v>29174.0</v>
      </c>
      <c r="V1095" s="21">
        <v>2139.4266666666645</v>
      </c>
      <c r="W1095" s="13">
        <v>345.0</v>
      </c>
      <c r="X1095" s="13">
        <v>4.0</v>
      </c>
      <c r="Y1095" s="13">
        <v>10.0</v>
      </c>
      <c r="Z1095" s="13">
        <v>6.0</v>
      </c>
      <c r="AA1095" s="13">
        <v>1.0</v>
      </c>
      <c r="AB1095" s="13">
        <v>1.0</v>
      </c>
      <c r="AC1095" s="21">
        <v>0.0</v>
      </c>
      <c r="AD1095" s="21">
        <v>0.0</v>
      </c>
      <c r="AE1095" s="13">
        <v>0.0</v>
      </c>
      <c r="AF1095" s="13">
        <v>0.0</v>
      </c>
      <c r="AG1095" s="13">
        <v>0.0</v>
      </c>
      <c r="AH1095" s="13" t="b">
        <v>0</v>
      </c>
      <c r="AI1095" s="13">
        <v>7.0</v>
      </c>
      <c r="AJ1095" s="13" t="s">
        <v>194</v>
      </c>
      <c r="AK1095" s="23" t="s">
        <v>3241</v>
      </c>
      <c r="AL1095" s="13" t="s">
        <v>528</v>
      </c>
      <c r="AM1095" s="18" t="s">
        <v>151</v>
      </c>
    </row>
    <row r="1096" ht="14.25" customHeight="1">
      <c r="A1096" s="13" t="s">
        <v>3242</v>
      </c>
      <c r="B1096" s="14">
        <v>42304.0</v>
      </c>
      <c r="C1096" s="15">
        <v>2015.0</v>
      </c>
      <c r="D1096" s="15" t="s">
        <v>2027</v>
      </c>
      <c r="E1096" s="16">
        <v>10.0</v>
      </c>
      <c r="F1096" s="13" t="s">
        <v>140</v>
      </c>
      <c r="G1096" s="13" t="s">
        <v>141</v>
      </c>
      <c r="H1096" s="13" t="s">
        <v>3243</v>
      </c>
      <c r="I1096" s="17" t="s">
        <v>107</v>
      </c>
      <c r="J1096" s="13" t="s">
        <v>160</v>
      </c>
      <c r="K1096" s="13" t="s">
        <v>2201</v>
      </c>
      <c r="L1096" s="13" t="s">
        <v>161</v>
      </c>
      <c r="M1096" s="13" t="s">
        <v>145</v>
      </c>
      <c r="N1096" s="13" t="s">
        <v>3244</v>
      </c>
      <c r="O1096" s="13">
        <v>0.0</v>
      </c>
      <c r="P1096" s="18" t="s">
        <v>147</v>
      </c>
      <c r="Q1096" s="19">
        <v>3.0</v>
      </c>
      <c r="R1096" s="20">
        <v>1.0</v>
      </c>
      <c r="S1096" s="21">
        <v>66.0</v>
      </c>
      <c r="T1096" s="21">
        <v>198.0</v>
      </c>
      <c r="U1096" s="22">
        <v>6300.0</v>
      </c>
      <c r="V1096" s="21">
        <v>12474.0</v>
      </c>
      <c r="W1096" s="13">
        <v>0.0</v>
      </c>
      <c r="X1096" s="13">
        <v>10.0</v>
      </c>
      <c r="Y1096" s="13">
        <v>10.0</v>
      </c>
      <c r="Z1096" s="13">
        <v>1.0</v>
      </c>
      <c r="AA1096" s="13">
        <v>5.0</v>
      </c>
      <c r="AB1096" s="13">
        <v>10.0</v>
      </c>
      <c r="AC1096" s="21">
        <v>10.0</v>
      </c>
      <c r="AD1096" s="21">
        <v>20.0</v>
      </c>
      <c r="AE1096" s="13">
        <v>0.0</v>
      </c>
      <c r="AF1096" s="13">
        <v>2.0</v>
      </c>
      <c r="AG1096" s="13">
        <v>0.0</v>
      </c>
      <c r="AH1096" s="13" t="b">
        <v>1</v>
      </c>
      <c r="AI1096" s="13">
        <v>1.0</v>
      </c>
      <c r="AJ1096" s="13" t="s">
        <v>194</v>
      </c>
      <c r="AK1096" s="23" t="s">
        <v>3245</v>
      </c>
      <c r="AL1096" s="13" t="s">
        <v>528</v>
      </c>
      <c r="AM1096" s="18" t="s">
        <v>151</v>
      </c>
    </row>
    <row r="1097" ht="14.25" customHeight="1">
      <c r="A1097" s="13" t="s">
        <v>3246</v>
      </c>
      <c r="B1097" s="14">
        <v>42304.0</v>
      </c>
      <c r="C1097" s="15">
        <v>2015.0</v>
      </c>
      <c r="D1097" s="15" t="s">
        <v>2027</v>
      </c>
      <c r="E1097" s="16">
        <v>10.0</v>
      </c>
      <c r="F1097" s="13" t="s">
        <v>140</v>
      </c>
      <c r="G1097" s="13" t="s">
        <v>141</v>
      </c>
      <c r="H1097" s="13" t="s">
        <v>3247</v>
      </c>
      <c r="I1097" s="17" t="s">
        <v>107</v>
      </c>
      <c r="J1097" s="13" t="s">
        <v>615</v>
      </c>
      <c r="K1097" s="13" t="s">
        <v>3211</v>
      </c>
      <c r="L1097" s="13" t="s">
        <v>174</v>
      </c>
      <c r="M1097" s="13" t="s">
        <v>168</v>
      </c>
      <c r="N1097" s="13" t="s">
        <v>1654</v>
      </c>
      <c r="O1097" s="13">
        <v>0.0</v>
      </c>
      <c r="P1097" s="18" t="s">
        <v>147</v>
      </c>
      <c r="Q1097" s="19">
        <v>1.0</v>
      </c>
      <c r="R1097" s="20">
        <v>0.1</v>
      </c>
      <c r="S1097" s="21">
        <v>18.0</v>
      </c>
      <c r="T1097" s="21">
        <v>18.0</v>
      </c>
      <c r="U1097" s="22">
        <v>6293.0</v>
      </c>
      <c r="V1097" s="21">
        <v>113.27400000000002</v>
      </c>
      <c r="W1097" s="13">
        <v>145.0</v>
      </c>
      <c r="X1097" s="13">
        <v>6.0</v>
      </c>
      <c r="Y1097" s="13">
        <v>10.0</v>
      </c>
      <c r="Z1097" s="13">
        <v>0.0</v>
      </c>
      <c r="AA1097" s="13">
        <v>1.0</v>
      </c>
      <c r="AB1097" s="13">
        <v>1.0</v>
      </c>
      <c r="AC1097" s="21">
        <v>0.0</v>
      </c>
      <c r="AD1097" s="21">
        <v>0.0</v>
      </c>
      <c r="AE1097" s="13">
        <v>0.0</v>
      </c>
      <c r="AF1097" s="13">
        <v>0.0</v>
      </c>
      <c r="AG1097" s="13">
        <v>0.0</v>
      </c>
      <c r="AH1097" s="13" t="b">
        <v>0</v>
      </c>
      <c r="AI1097" s="13">
        <v>5.0</v>
      </c>
      <c r="AJ1097" s="13" t="s">
        <v>286</v>
      </c>
      <c r="AK1097" s="23" t="s">
        <v>3248</v>
      </c>
      <c r="AL1097" s="13" t="s">
        <v>528</v>
      </c>
      <c r="AM1097" s="18" t="s">
        <v>151</v>
      </c>
    </row>
    <row r="1098" ht="14.25" customHeight="1">
      <c r="A1098" s="13" t="s">
        <v>3249</v>
      </c>
      <c r="B1098" s="14">
        <v>42304.0</v>
      </c>
      <c r="C1098" s="15">
        <v>2015.0</v>
      </c>
      <c r="D1098" s="15" t="s">
        <v>2027</v>
      </c>
      <c r="E1098" s="16">
        <v>10.0</v>
      </c>
      <c r="F1098" s="13" t="s">
        <v>185</v>
      </c>
      <c r="G1098" s="13" t="s">
        <v>186</v>
      </c>
      <c r="H1098" s="13" t="s">
        <v>3250</v>
      </c>
      <c r="I1098" s="17" t="s">
        <v>107</v>
      </c>
      <c r="J1098" s="13" t="s">
        <v>1228</v>
      </c>
      <c r="K1098" s="13" t="s">
        <v>2489</v>
      </c>
      <c r="L1098" s="13" t="s">
        <v>174</v>
      </c>
      <c r="M1098" s="13" t="s">
        <v>145</v>
      </c>
      <c r="N1098" s="13" t="s">
        <v>469</v>
      </c>
      <c r="O1098" s="13" t="s">
        <v>31</v>
      </c>
      <c r="P1098" s="18" t="s">
        <v>147</v>
      </c>
      <c r="Q1098" s="19">
        <v>3.0</v>
      </c>
      <c r="R1098" s="20">
        <v>1.0</v>
      </c>
      <c r="S1098" s="21">
        <v>72.0</v>
      </c>
      <c r="T1098" s="21">
        <v>216.0</v>
      </c>
      <c r="U1098" s="22">
        <v>16800.0</v>
      </c>
      <c r="V1098" s="21">
        <v>36288.0</v>
      </c>
      <c r="W1098" s="13">
        <v>0.0</v>
      </c>
      <c r="X1098" s="13">
        <v>6.0</v>
      </c>
      <c r="Y1098" s="13">
        <v>10.0</v>
      </c>
      <c r="Z1098" s="13">
        <v>6.0</v>
      </c>
      <c r="AA1098" s="13">
        <v>10.0</v>
      </c>
      <c r="AB1098" s="13">
        <v>10.0</v>
      </c>
      <c r="AC1098" s="21">
        <v>0.0</v>
      </c>
      <c r="AD1098" s="21">
        <v>30.0</v>
      </c>
      <c r="AE1098" s="13">
        <v>0.0</v>
      </c>
      <c r="AF1098" s="13">
        <v>4.0</v>
      </c>
      <c r="AG1098" s="13">
        <v>0.0</v>
      </c>
      <c r="AH1098" s="13" t="b">
        <v>0</v>
      </c>
      <c r="AI1098" s="13">
        <v>5.0</v>
      </c>
      <c r="AJ1098" s="13" t="s">
        <v>169</v>
      </c>
      <c r="AK1098" s="23" t="s">
        <v>3251</v>
      </c>
      <c r="AL1098" s="13" t="s">
        <v>528</v>
      </c>
      <c r="AM1098" s="18" t="s">
        <v>151</v>
      </c>
    </row>
    <row r="1099" ht="14.25" customHeight="1">
      <c r="A1099" s="13" t="s">
        <v>3252</v>
      </c>
      <c r="B1099" s="14">
        <v>42305.0</v>
      </c>
      <c r="C1099" s="15">
        <v>2015.0</v>
      </c>
      <c r="D1099" s="15" t="s">
        <v>2027</v>
      </c>
      <c r="E1099" s="16">
        <v>10.0</v>
      </c>
      <c r="F1099" s="13" t="s">
        <v>203</v>
      </c>
      <c r="G1099" s="13" t="s">
        <v>204</v>
      </c>
      <c r="H1099" s="13" t="s">
        <v>3253</v>
      </c>
      <c r="I1099" s="17" t="s">
        <v>107</v>
      </c>
      <c r="J1099" s="13" t="s">
        <v>191</v>
      </c>
      <c r="K1099" s="13" t="s">
        <v>3254</v>
      </c>
      <c r="L1099" s="13" t="s">
        <v>192</v>
      </c>
      <c r="M1099" s="13" t="s">
        <v>168</v>
      </c>
      <c r="N1099" s="13" t="s">
        <v>40</v>
      </c>
      <c r="O1099" s="13">
        <v>0.0</v>
      </c>
      <c r="P1099" s="18" t="s">
        <v>147</v>
      </c>
      <c r="Q1099" s="19">
        <v>3.0</v>
      </c>
      <c r="R1099" s="20">
        <v>1.0</v>
      </c>
      <c r="S1099" s="21">
        <v>72.0</v>
      </c>
      <c r="T1099" s="21">
        <v>216.0</v>
      </c>
      <c r="U1099" s="22">
        <v>120002.0</v>
      </c>
      <c r="V1099" s="21">
        <v>259204.32</v>
      </c>
      <c r="W1099" s="13">
        <v>595.0</v>
      </c>
      <c r="X1099" s="13">
        <v>8.0</v>
      </c>
      <c r="Y1099" s="13">
        <v>10.0</v>
      </c>
      <c r="Z1099" s="13">
        <v>0.0</v>
      </c>
      <c r="AA1099" s="13">
        <v>4.0</v>
      </c>
      <c r="AB1099" s="13">
        <v>10.0</v>
      </c>
      <c r="AC1099" s="21">
        <v>10.0</v>
      </c>
      <c r="AD1099" s="21">
        <v>30.0</v>
      </c>
      <c r="AE1099" s="13">
        <v>0.0</v>
      </c>
      <c r="AF1099" s="13">
        <v>6.0</v>
      </c>
      <c r="AG1099" s="13">
        <v>0.0</v>
      </c>
      <c r="AH1099" s="13" t="b">
        <v>1</v>
      </c>
      <c r="AI1099" s="13">
        <v>3.0</v>
      </c>
      <c r="AJ1099" s="13" t="s">
        <v>163</v>
      </c>
      <c r="AK1099" s="23" t="s">
        <v>3255</v>
      </c>
      <c r="AL1099" s="13" t="s">
        <v>528</v>
      </c>
      <c r="AM1099" s="18" t="s">
        <v>151</v>
      </c>
    </row>
    <row r="1100" ht="14.25" customHeight="1">
      <c r="A1100" s="13" t="s">
        <v>3256</v>
      </c>
      <c r="B1100" s="14">
        <v>42305.0</v>
      </c>
      <c r="C1100" s="15">
        <v>2015.0</v>
      </c>
      <c r="D1100" s="15" t="s">
        <v>2027</v>
      </c>
      <c r="E1100" s="16">
        <v>10.0</v>
      </c>
      <c r="F1100" s="13" t="s">
        <v>203</v>
      </c>
      <c r="G1100" s="13" t="s">
        <v>204</v>
      </c>
      <c r="H1100" s="13" t="s">
        <v>3257</v>
      </c>
      <c r="I1100" s="17" t="s">
        <v>107</v>
      </c>
      <c r="J1100" s="13" t="s">
        <v>206</v>
      </c>
      <c r="K1100" s="13" t="s">
        <v>3258</v>
      </c>
      <c r="L1100" s="13" t="s">
        <v>192</v>
      </c>
      <c r="M1100" s="13" t="s">
        <v>168</v>
      </c>
      <c r="N1100" s="13" t="s">
        <v>53</v>
      </c>
      <c r="O1100" s="13">
        <v>0.0</v>
      </c>
      <c r="P1100" s="18" t="s">
        <v>147</v>
      </c>
      <c r="Q1100" s="19">
        <v>1.0</v>
      </c>
      <c r="R1100" s="20">
        <v>0.1</v>
      </c>
      <c r="S1100" s="21">
        <v>31.0</v>
      </c>
      <c r="T1100" s="21">
        <v>31.0</v>
      </c>
      <c r="U1100" s="22">
        <v>133112.0</v>
      </c>
      <c r="V1100" s="21">
        <v>4126.472</v>
      </c>
      <c r="W1100" s="13">
        <v>583.0</v>
      </c>
      <c r="X1100" s="13">
        <v>1.0</v>
      </c>
      <c r="Y1100" s="13">
        <v>10.0</v>
      </c>
      <c r="Z1100" s="13">
        <v>10.0</v>
      </c>
      <c r="AA1100" s="13">
        <v>1.0</v>
      </c>
      <c r="AB1100" s="13">
        <v>9.0</v>
      </c>
      <c r="AC1100" s="21">
        <v>0.0</v>
      </c>
      <c r="AD1100" s="21">
        <v>0.0</v>
      </c>
      <c r="AE1100" s="13">
        <v>0.0</v>
      </c>
      <c r="AF1100" s="13">
        <v>0.0</v>
      </c>
      <c r="AG1100" s="13">
        <v>0.0</v>
      </c>
      <c r="AH1100" s="13" t="b">
        <v>0</v>
      </c>
      <c r="AI1100" s="13">
        <v>35.0</v>
      </c>
      <c r="AJ1100" s="13" t="s">
        <v>194</v>
      </c>
      <c r="AK1100" s="23" t="s">
        <v>3259</v>
      </c>
      <c r="AL1100" s="13" t="s">
        <v>528</v>
      </c>
      <c r="AM1100" s="18" t="s">
        <v>151</v>
      </c>
    </row>
    <row r="1101" ht="14.25" customHeight="1">
      <c r="A1101" s="13" t="s">
        <v>3260</v>
      </c>
      <c r="B1101" s="14">
        <v>42305.0</v>
      </c>
      <c r="C1101" s="15">
        <v>2015.0</v>
      </c>
      <c r="D1101" s="15" t="s">
        <v>2027</v>
      </c>
      <c r="E1101" s="16">
        <v>10.0</v>
      </c>
      <c r="F1101" s="13" t="s">
        <v>140</v>
      </c>
      <c r="G1101" s="13" t="s">
        <v>141</v>
      </c>
      <c r="H1101" s="13" t="s">
        <v>3261</v>
      </c>
      <c r="I1101" s="17" t="s">
        <v>107</v>
      </c>
      <c r="J1101" s="13" t="s">
        <v>160</v>
      </c>
      <c r="K1101" s="13" t="s">
        <v>3262</v>
      </c>
      <c r="L1101" s="13" t="s">
        <v>161</v>
      </c>
      <c r="M1101" s="13" t="s">
        <v>145</v>
      </c>
      <c r="N1101" s="13" t="s">
        <v>244</v>
      </c>
      <c r="O1101" s="13">
        <v>0.0</v>
      </c>
      <c r="P1101" s="18" t="s">
        <v>147</v>
      </c>
      <c r="Q1101" s="19">
        <v>3.0</v>
      </c>
      <c r="R1101" s="20">
        <v>1.0</v>
      </c>
      <c r="S1101" s="21">
        <v>74.0</v>
      </c>
      <c r="T1101" s="21">
        <v>222.0</v>
      </c>
      <c r="U1101" s="22">
        <v>16800.0</v>
      </c>
      <c r="V1101" s="21">
        <v>37296.0</v>
      </c>
      <c r="W1101" s="13">
        <v>0.0</v>
      </c>
      <c r="X1101" s="13">
        <v>10.0</v>
      </c>
      <c r="Y1101" s="13">
        <v>10.0</v>
      </c>
      <c r="Z1101" s="13">
        <v>10.0</v>
      </c>
      <c r="AA1101" s="13">
        <v>4.0</v>
      </c>
      <c r="AB1101" s="13">
        <v>10.0</v>
      </c>
      <c r="AC1101" s="21">
        <v>10.0</v>
      </c>
      <c r="AD1101" s="21">
        <v>20.0</v>
      </c>
      <c r="AE1101" s="13">
        <v>0.0</v>
      </c>
      <c r="AF1101" s="13">
        <v>2.0</v>
      </c>
      <c r="AG1101" s="13">
        <v>0.0</v>
      </c>
      <c r="AH1101" s="13" t="b">
        <v>1</v>
      </c>
      <c r="AI1101" s="13">
        <v>1.0</v>
      </c>
      <c r="AJ1101" s="13" t="s">
        <v>390</v>
      </c>
      <c r="AK1101" s="23" t="s">
        <v>3263</v>
      </c>
      <c r="AL1101" s="13" t="s">
        <v>528</v>
      </c>
      <c r="AM1101" s="18" t="s">
        <v>151</v>
      </c>
    </row>
    <row r="1102" ht="14.25" customHeight="1">
      <c r="A1102" s="13" t="s">
        <v>3264</v>
      </c>
      <c r="B1102" s="14">
        <v>42305.0</v>
      </c>
      <c r="C1102" s="15">
        <v>2015.0</v>
      </c>
      <c r="D1102" s="15" t="s">
        <v>2027</v>
      </c>
      <c r="E1102" s="16">
        <v>10.0</v>
      </c>
      <c r="F1102" s="13" t="s">
        <v>185</v>
      </c>
      <c r="G1102" s="13" t="s">
        <v>186</v>
      </c>
      <c r="H1102" s="13" t="s">
        <v>2427</v>
      </c>
      <c r="I1102" s="17" t="s">
        <v>107</v>
      </c>
      <c r="J1102" s="13" t="s">
        <v>379</v>
      </c>
      <c r="K1102" s="13" t="s">
        <v>379</v>
      </c>
      <c r="L1102" s="13" t="s">
        <v>174</v>
      </c>
      <c r="M1102" s="13" t="s">
        <v>168</v>
      </c>
      <c r="N1102" s="13" t="s">
        <v>67</v>
      </c>
      <c r="O1102" s="13">
        <v>0.0</v>
      </c>
      <c r="P1102" s="18" t="s">
        <v>147</v>
      </c>
      <c r="Q1102" s="19">
        <v>3.0</v>
      </c>
      <c r="R1102" s="20">
        <v>0.142857142857142</v>
      </c>
      <c r="S1102" s="21">
        <v>30.0</v>
      </c>
      <c r="T1102" s="21">
        <v>90.0</v>
      </c>
      <c r="U1102" s="22">
        <v>83905.0</v>
      </c>
      <c r="V1102" s="21">
        <v>10787.785714285648</v>
      </c>
      <c r="W1102" s="13">
        <v>591.0</v>
      </c>
      <c r="X1102" s="13">
        <v>8.0</v>
      </c>
      <c r="Y1102" s="13">
        <v>10.0</v>
      </c>
      <c r="Z1102" s="13">
        <v>0.0</v>
      </c>
      <c r="AA1102" s="13">
        <v>1.0</v>
      </c>
      <c r="AB1102" s="13">
        <v>1.0</v>
      </c>
      <c r="AC1102" s="21">
        <v>0.0</v>
      </c>
      <c r="AD1102" s="21">
        <v>10.0</v>
      </c>
      <c r="AE1102" s="13">
        <v>0.0</v>
      </c>
      <c r="AF1102" s="13">
        <v>1.0</v>
      </c>
      <c r="AG1102" s="13">
        <v>0.0</v>
      </c>
      <c r="AH1102" s="13" t="b">
        <v>0</v>
      </c>
      <c r="AI1102" s="13">
        <v>3.0</v>
      </c>
      <c r="AJ1102" s="13" t="s">
        <v>390</v>
      </c>
      <c r="AK1102" s="23" t="s">
        <v>3265</v>
      </c>
      <c r="AL1102" s="13" t="s">
        <v>528</v>
      </c>
      <c r="AM1102" s="18" t="s">
        <v>151</v>
      </c>
    </row>
    <row r="1103" ht="14.25" customHeight="1">
      <c r="A1103" s="13" t="s">
        <v>3266</v>
      </c>
      <c r="B1103" s="14">
        <v>42305.0</v>
      </c>
      <c r="C1103" s="15">
        <v>2015.0</v>
      </c>
      <c r="D1103" s="15" t="s">
        <v>2027</v>
      </c>
      <c r="E1103" s="16">
        <v>10.0</v>
      </c>
      <c r="F1103" s="13" t="s">
        <v>185</v>
      </c>
      <c r="G1103" s="13" t="s">
        <v>186</v>
      </c>
      <c r="H1103" s="13" t="s">
        <v>3267</v>
      </c>
      <c r="I1103" s="17" t="s">
        <v>107</v>
      </c>
      <c r="J1103" s="13" t="s">
        <v>1228</v>
      </c>
      <c r="K1103" s="13" t="s">
        <v>2489</v>
      </c>
      <c r="L1103" s="13" t="s">
        <v>174</v>
      </c>
      <c r="M1103" s="13" t="s">
        <v>168</v>
      </c>
      <c r="N1103" s="13" t="s">
        <v>32</v>
      </c>
      <c r="O1103" s="13" t="s">
        <v>31</v>
      </c>
      <c r="P1103" s="18" t="s">
        <v>147</v>
      </c>
      <c r="Q1103" s="19">
        <v>3.0</v>
      </c>
      <c r="R1103" s="20">
        <v>1.0</v>
      </c>
      <c r="S1103" s="21">
        <v>70.0</v>
      </c>
      <c r="T1103" s="21">
        <v>210.0</v>
      </c>
      <c r="U1103" s="22">
        <v>68366.52</v>
      </c>
      <c r="V1103" s="21">
        <v>143569.692</v>
      </c>
      <c r="W1103" s="13">
        <v>471.0</v>
      </c>
      <c r="X1103" s="13">
        <v>1.0</v>
      </c>
      <c r="Y1103" s="13">
        <v>10.0</v>
      </c>
      <c r="Z1103" s="13">
        <v>10.0</v>
      </c>
      <c r="AA1103" s="13">
        <v>9.0</v>
      </c>
      <c r="AB1103" s="13">
        <v>10.0</v>
      </c>
      <c r="AC1103" s="21">
        <v>0.0</v>
      </c>
      <c r="AD1103" s="21">
        <v>30.0</v>
      </c>
      <c r="AE1103" s="13">
        <v>0.0</v>
      </c>
      <c r="AF1103" s="13">
        <v>4.0</v>
      </c>
      <c r="AG1103" s="13">
        <v>0.0</v>
      </c>
      <c r="AH1103" s="13" t="b">
        <v>0</v>
      </c>
      <c r="AI1103" s="13">
        <v>12.0</v>
      </c>
      <c r="AJ1103" s="13" t="s">
        <v>163</v>
      </c>
      <c r="AK1103" s="23" t="s">
        <v>3268</v>
      </c>
      <c r="AL1103" s="13" t="s">
        <v>528</v>
      </c>
      <c r="AM1103" s="18" t="s">
        <v>151</v>
      </c>
    </row>
    <row r="1104" ht="14.25" customHeight="1">
      <c r="A1104" s="13" t="s">
        <v>3269</v>
      </c>
      <c r="B1104" s="14">
        <v>42306.0</v>
      </c>
      <c r="C1104" s="15">
        <v>2015.0</v>
      </c>
      <c r="D1104" s="15" t="s">
        <v>2027</v>
      </c>
      <c r="E1104" s="16">
        <v>10.0</v>
      </c>
      <c r="F1104" s="13" t="s">
        <v>203</v>
      </c>
      <c r="G1104" s="13" t="s">
        <v>204</v>
      </c>
      <c r="H1104" s="13" t="s">
        <v>3270</v>
      </c>
      <c r="I1104" s="17" t="s">
        <v>107</v>
      </c>
      <c r="J1104" s="13" t="s">
        <v>2496</v>
      </c>
      <c r="K1104" s="13" t="s">
        <v>3150</v>
      </c>
      <c r="L1104" s="13" t="s">
        <v>174</v>
      </c>
      <c r="M1104" s="13" t="s">
        <v>145</v>
      </c>
      <c r="N1104" s="13" t="s">
        <v>87</v>
      </c>
      <c r="O1104" s="13">
        <v>0.0</v>
      </c>
      <c r="P1104" s="18" t="s">
        <v>147</v>
      </c>
      <c r="Q1104" s="19">
        <v>3.0</v>
      </c>
      <c r="R1104" s="20">
        <v>0.1</v>
      </c>
      <c r="S1104" s="21">
        <v>39.0</v>
      </c>
      <c r="T1104" s="21">
        <v>117.0</v>
      </c>
      <c r="U1104" s="22">
        <v>18900.0</v>
      </c>
      <c r="V1104" s="21">
        <v>2211.2999999999997</v>
      </c>
      <c r="W1104" s="13">
        <v>0.0</v>
      </c>
      <c r="X1104" s="13">
        <v>7.0</v>
      </c>
      <c r="Y1104" s="13">
        <v>10.0</v>
      </c>
      <c r="Z1104" s="13">
        <v>10.0</v>
      </c>
      <c r="AA1104" s="13">
        <v>1.0</v>
      </c>
      <c r="AB1104" s="13">
        <v>1.0</v>
      </c>
      <c r="AC1104" s="21">
        <v>0.0</v>
      </c>
      <c r="AD1104" s="21">
        <v>10.0</v>
      </c>
      <c r="AE1104" s="13">
        <v>0.0</v>
      </c>
      <c r="AF1104" s="13">
        <v>1.0</v>
      </c>
      <c r="AG1104" s="13">
        <v>0.0</v>
      </c>
      <c r="AH1104" s="13" t="b">
        <v>0</v>
      </c>
      <c r="AI1104" s="13">
        <v>4.0</v>
      </c>
      <c r="AJ1104" s="13" t="s">
        <v>390</v>
      </c>
      <c r="AK1104" s="23" t="s">
        <v>3271</v>
      </c>
      <c r="AL1104" s="13" t="s">
        <v>528</v>
      </c>
      <c r="AM1104" s="18" t="s">
        <v>151</v>
      </c>
    </row>
    <row r="1105" ht="14.25" customHeight="1">
      <c r="A1105" s="13" t="s">
        <v>3272</v>
      </c>
      <c r="B1105" s="14">
        <v>42306.0</v>
      </c>
      <c r="C1105" s="15">
        <v>2015.0</v>
      </c>
      <c r="D1105" s="15" t="s">
        <v>2027</v>
      </c>
      <c r="E1105" s="16">
        <v>10.0</v>
      </c>
      <c r="F1105" s="13" t="s">
        <v>153</v>
      </c>
      <c r="G1105" s="13" t="s">
        <v>154</v>
      </c>
      <c r="H1105" s="13" t="s">
        <v>3273</v>
      </c>
      <c r="I1105" s="17" t="s">
        <v>107</v>
      </c>
      <c r="J1105" s="13" t="s">
        <v>615</v>
      </c>
      <c r="K1105" s="13" t="s">
        <v>595</v>
      </c>
      <c r="L1105" s="13" t="s">
        <v>174</v>
      </c>
      <c r="M1105" s="13" t="s">
        <v>145</v>
      </c>
      <c r="N1105" s="13" t="s">
        <v>309</v>
      </c>
      <c r="O1105" s="13">
        <v>0.0</v>
      </c>
      <c r="P1105" s="18" t="s">
        <v>147</v>
      </c>
      <c r="Q1105" s="19">
        <v>1.0</v>
      </c>
      <c r="R1105" s="20">
        <v>0.0454545454545454</v>
      </c>
      <c r="S1105" s="21">
        <v>13.0</v>
      </c>
      <c r="T1105" s="21">
        <v>13.0</v>
      </c>
      <c r="U1105" s="22">
        <v>6300.0</v>
      </c>
      <c r="V1105" s="21">
        <v>37.227272727272684</v>
      </c>
      <c r="W1105" s="13">
        <v>0.0</v>
      </c>
      <c r="X1105" s="13">
        <v>1.0</v>
      </c>
      <c r="Y1105" s="13">
        <v>10.0</v>
      </c>
      <c r="Z1105" s="13">
        <v>0.0</v>
      </c>
      <c r="AA1105" s="13">
        <v>1.0</v>
      </c>
      <c r="AB1105" s="13">
        <v>1.0</v>
      </c>
      <c r="AC1105" s="21">
        <v>0.0</v>
      </c>
      <c r="AD1105" s="21">
        <v>0.0</v>
      </c>
      <c r="AE1105" s="13">
        <v>0.0</v>
      </c>
      <c r="AF1105" s="13">
        <v>0.0</v>
      </c>
      <c r="AG1105" s="13">
        <v>0.0</v>
      </c>
      <c r="AH1105" s="13" t="b">
        <v>0</v>
      </c>
      <c r="AI1105" s="13">
        <v>10.0</v>
      </c>
      <c r="AJ1105" s="13" t="s">
        <v>286</v>
      </c>
      <c r="AK1105" s="23" t="s">
        <v>3274</v>
      </c>
      <c r="AL1105" s="13" t="s">
        <v>528</v>
      </c>
      <c r="AM1105" s="18" t="s">
        <v>151</v>
      </c>
    </row>
    <row r="1106" ht="14.25" customHeight="1">
      <c r="A1106" s="13" t="s">
        <v>3275</v>
      </c>
      <c r="B1106" s="14">
        <v>42306.0</v>
      </c>
      <c r="C1106" s="15">
        <v>2015.0</v>
      </c>
      <c r="D1106" s="15" t="s">
        <v>2027</v>
      </c>
      <c r="E1106" s="16">
        <v>10.0</v>
      </c>
      <c r="F1106" s="13" t="s">
        <v>153</v>
      </c>
      <c r="G1106" s="13" t="s">
        <v>154</v>
      </c>
      <c r="H1106" s="13" t="s">
        <v>3276</v>
      </c>
      <c r="I1106" s="17" t="s">
        <v>107</v>
      </c>
      <c r="J1106" s="13" t="s">
        <v>615</v>
      </c>
      <c r="K1106" s="13" t="s">
        <v>595</v>
      </c>
      <c r="L1106" s="13" t="s">
        <v>174</v>
      </c>
      <c r="M1106" s="13" t="s">
        <v>145</v>
      </c>
      <c r="N1106" s="13" t="s">
        <v>3277</v>
      </c>
      <c r="O1106" s="13">
        <v>0.0</v>
      </c>
      <c r="P1106" s="18" t="s">
        <v>147</v>
      </c>
      <c r="Q1106" s="19">
        <v>1.0</v>
      </c>
      <c r="R1106" s="20">
        <v>0.0555555555555555</v>
      </c>
      <c r="S1106" s="21">
        <v>19.0</v>
      </c>
      <c r="T1106" s="21">
        <v>19.0</v>
      </c>
      <c r="U1106" s="22">
        <v>21000.0</v>
      </c>
      <c r="V1106" s="21">
        <v>221.66666666666643</v>
      </c>
      <c r="W1106" s="13">
        <v>0.0</v>
      </c>
      <c r="X1106" s="13">
        <v>8.0</v>
      </c>
      <c r="Y1106" s="13">
        <v>9.0</v>
      </c>
      <c r="Z1106" s="13">
        <v>0.0</v>
      </c>
      <c r="AA1106" s="13">
        <v>1.0</v>
      </c>
      <c r="AB1106" s="13">
        <v>1.0</v>
      </c>
      <c r="AC1106" s="21">
        <v>0.0</v>
      </c>
      <c r="AD1106" s="21">
        <v>0.0</v>
      </c>
      <c r="AE1106" s="13">
        <v>0.0</v>
      </c>
      <c r="AF1106" s="13">
        <v>0.0</v>
      </c>
      <c r="AG1106" s="13">
        <v>0.0</v>
      </c>
      <c r="AH1106" s="13" t="b">
        <v>0</v>
      </c>
      <c r="AI1106" s="13">
        <v>3.0</v>
      </c>
      <c r="AJ1106" s="13" t="s">
        <v>176</v>
      </c>
      <c r="AK1106" s="23" t="s">
        <v>3278</v>
      </c>
      <c r="AL1106" s="13" t="s">
        <v>528</v>
      </c>
      <c r="AM1106" s="18" t="s">
        <v>151</v>
      </c>
    </row>
    <row r="1107" ht="14.25" customHeight="1">
      <c r="A1107" s="13" t="s">
        <v>3272</v>
      </c>
      <c r="B1107" s="14">
        <v>42306.0</v>
      </c>
      <c r="C1107" s="15">
        <v>2015.0</v>
      </c>
      <c r="D1107" s="15" t="s">
        <v>2027</v>
      </c>
      <c r="E1107" s="16">
        <v>10.0</v>
      </c>
      <c r="F1107" s="13" t="s">
        <v>140</v>
      </c>
      <c r="G1107" s="13" t="s">
        <v>141</v>
      </c>
      <c r="H1107" s="13" t="s">
        <v>3273</v>
      </c>
      <c r="I1107" s="17" t="s">
        <v>107</v>
      </c>
      <c r="J1107" s="13" t="s">
        <v>615</v>
      </c>
      <c r="K1107" s="13" t="s">
        <v>595</v>
      </c>
      <c r="L1107" s="13" t="s">
        <v>174</v>
      </c>
      <c r="M1107" s="13" t="s">
        <v>145</v>
      </c>
      <c r="N1107" s="13" t="s">
        <v>309</v>
      </c>
      <c r="O1107" s="13">
        <v>0.0</v>
      </c>
      <c r="P1107" s="18" t="s">
        <v>147</v>
      </c>
      <c r="Q1107" s="19">
        <v>1.0</v>
      </c>
      <c r="R1107" s="20">
        <v>0.0454545454545454</v>
      </c>
      <c r="S1107" s="21">
        <v>13.0</v>
      </c>
      <c r="T1107" s="21">
        <v>13.0</v>
      </c>
      <c r="U1107" s="22">
        <v>6300.0</v>
      </c>
      <c r="V1107" s="21">
        <v>37.227272727272684</v>
      </c>
      <c r="W1107" s="13">
        <v>0.0</v>
      </c>
      <c r="X1107" s="13">
        <v>1.0</v>
      </c>
      <c r="Y1107" s="13">
        <v>10.0</v>
      </c>
      <c r="Z1107" s="13">
        <v>0.0</v>
      </c>
      <c r="AA1107" s="13">
        <v>1.0</v>
      </c>
      <c r="AB1107" s="13">
        <v>1.0</v>
      </c>
      <c r="AC1107" s="21">
        <v>0.0</v>
      </c>
      <c r="AD1107" s="21">
        <v>0.0</v>
      </c>
      <c r="AE1107" s="13">
        <v>0.0</v>
      </c>
      <c r="AF1107" s="13">
        <v>0.0</v>
      </c>
      <c r="AG1107" s="13">
        <v>0.0</v>
      </c>
      <c r="AH1107" s="13" t="b">
        <v>0</v>
      </c>
      <c r="AI1107" s="13">
        <v>10.0</v>
      </c>
      <c r="AJ1107" s="13" t="s">
        <v>286</v>
      </c>
      <c r="AK1107" s="23" t="s">
        <v>3274</v>
      </c>
      <c r="AL1107" s="13" t="s">
        <v>528</v>
      </c>
      <c r="AM1107" s="18" t="s">
        <v>151</v>
      </c>
    </row>
    <row r="1108" ht="14.25" customHeight="1">
      <c r="A1108" s="13" t="s">
        <v>3279</v>
      </c>
      <c r="B1108" s="14">
        <v>42306.0</v>
      </c>
      <c r="C1108" s="15">
        <v>2015.0</v>
      </c>
      <c r="D1108" s="15" t="s">
        <v>2027</v>
      </c>
      <c r="E1108" s="16">
        <v>10.0</v>
      </c>
      <c r="F1108" s="13" t="s">
        <v>140</v>
      </c>
      <c r="G1108" s="13" t="s">
        <v>141</v>
      </c>
      <c r="H1108" s="13" t="s">
        <v>3280</v>
      </c>
      <c r="I1108" s="17" t="s">
        <v>107</v>
      </c>
      <c r="J1108" s="13" t="s">
        <v>143</v>
      </c>
      <c r="K1108" s="13" t="s">
        <v>2116</v>
      </c>
      <c r="L1108" s="13" t="s">
        <v>144</v>
      </c>
      <c r="M1108" s="13" t="s">
        <v>193</v>
      </c>
      <c r="N1108" s="13" t="s">
        <v>3281</v>
      </c>
      <c r="O1108" s="13">
        <v>0.0</v>
      </c>
      <c r="P1108" s="18" t="s">
        <v>147</v>
      </c>
      <c r="Q1108" s="19">
        <v>1.0</v>
      </c>
      <c r="R1108" s="20">
        <v>0.186046511627906</v>
      </c>
      <c r="S1108" s="21">
        <v>30.0</v>
      </c>
      <c r="T1108" s="21">
        <v>30.0</v>
      </c>
      <c r="U1108" s="22">
        <v>607500.0</v>
      </c>
      <c r="V1108" s="21">
        <v>33906.97674418587</v>
      </c>
      <c r="W1108" s="13">
        <v>4860.0</v>
      </c>
      <c r="X1108" s="13">
        <v>1.0</v>
      </c>
      <c r="Y1108" s="13">
        <v>10.0</v>
      </c>
      <c r="Z1108" s="13">
        <v>10.0</v>
      </c>
      <c r="AA1108" s="13">
        <v>8.0</v>
      </c>
      <c r="AB1108" s="13">
        <v>1.0</v>
      </c>
      <c r="AC1108" s="21">
        <v>0.0</v>
      </c>
      <c r="AD1108" s="21">
        <v>0.0</v>
      </c>
      <c r="AE1108" s="13">
        <v>0.0</v>
      </c>
      <c r="AF1108" s="13">
        <v>0.0</v>
      </c>
      <c r="AG1108" s="13">
        <v>0.0</v>
      </c>
      <c r="AH1108" s="13" t="b">
        <v>0</v>
      </c>
      <c r="AI1108" s="13">
        <v>202.0</v>
      </c>
      <c r="AJ1108" s="13" t="s">
        <v>169</v>
      </c>
      <c r="AK1108" s="23" t="s">
        <v>3282</v>
      </c>
      <c r="AL1108" s="13" t="s">
        <v>528</v>
      </c>
      <c r="AM1108" s="18" t="s">
        <v>151</v>
      </c>
    </row>
    <row r="1109" ht="14.25" customHeight="1">
      <c r="A1109" s="13" t="s">
        <v>3283</v>
      </c>
      <c r="B1109" s="14">
        <v>42306.0</v>
      </c>
      <c r="C1109" s="15">
        <v>2015.0</v>
      </c>
      <c r="D1109" s="15" t="s">
        <v>2027</v>
      </c>
      <c r="E1109" s="16">
        <v>10.0</v>
      </c>
      <c r="F1109" s="13" t="s">
        <v>140</v>
      </c>
      <c r="G1109" s="13" t="s">
        <v>141</v>
      </c>
      <c r="H1109" s="13" t="s">
        <v>3284</v>
      </c>
      <c r="I1109" s="17" t="s">
        <v>107</v>
      </c>
      <c r="J1109" s="13" t="s">
        <v>143</v>
      </c>
      <c r="K1109" s="13" t="s">
        <v>2343</v>
      </c>
      <c r="L1109" s="13" t="s">
        <v>144</v>
      </c>
      <c r="M1109" s="13" t="s">
        <v>145</v>
      </c>
      <c r="N1109" s="13" t="s">
        <v>795</v>
      </c>
      <c r="O1109" s="13">
        <v>0.0</v>
      </c>
      <c r="P1109" s="18" t="s">
        <v>147</v>
      </c>
      <c r="Q1109" s="19">
        <v>1.0</v>
      </c>
      <c r="R1109" s="20">
        <v>0.0454545454545454</v>
      </c>
      <c r="S1109" s="21">
        <v>31.0</v>
      </c>
      <c r="T1109" s="21">
        <v>31.0</v>
      </c>
      <c r="U1109" s="22">
        <v>2800.0</v>
      </c>
      <c r="V1109" s="21">
        <v>39.45454545454541</v>
      </c>
      <c r="W1109" s="13">
        <v>0.0</v>
      </c>
      <c r="X1109" s="13">
        <v>10.0</v>
      </c>
      <c r="Y1109" s="13">
        <v>9.0</v>
      </c>
      <c r="Z1109" s="13">
        <v>10.0</v>
      </c>
      <c r="AA1109" s="13">
        <v>1.0</v>
      </c>
      <c r="AB1109" s="13">
        <v>1.0</v>
      </c>
      <c r="AC1109" s="21">
        <v>0.0</v>
      </c>
      <c r="AD1109" s="21">
        <v>0.0</v>
      </c>
      <c r="AE1109" s="13">
        <v>0.0</v>
      </c>
      <c r="AF1109" s="13">
        <v>0.0</v>
      </c>
      <c r="AG1109" s="13">
        <v>0.0</v>
      </c>
      <c r="AH1109" s="13" t="b">
        <v>0</v>
      </c>
      <c r="AI1109" s="13">
        <v>1.0</v>
      </c>
      <c r="AJ1109" s="13" t="s">
        <v>148</v>
      </c>
      <c r="AK1109" s="23" t="s">
        <v>3285</v>
      </c>
      <c r="AL1109" s="13" t="s">
        <v>528</v>
      </c>
      <c r="AM1109" s="18" t="s">
        <v>151</v>
      </c>
    </row>
    <row r="1110" ht="14.25" customHeight="1">
      <c r="A1110" s="13" t="s">
        <v>3286</v>
      </c>
      <c r="B1110" s="14">
        <v>42306.0</v>
      </c>
      <c r="C1110" s="15">
        <v>2015.0</v>
      </c>
      <c r="D1110" s="15" t="s">
        <v>2027</v>
      </c>
      <c r="E1110" s="16">
        <v>10.0</v>
      </c>
      <c r="F1110" s="13" t="s">
        <v>140</v>
      </c>
      <c r="G1110" s="13" t="s">
        <v>141</v>
      </c>
      <c r="H1110" s="13" t="s">
        <v>3287</v>
      </c>
      <c r="I1110" s="17" t="s">
        <v>107</v>
      </c>
      <c r="J1110" s="13" t="s">
        <v>143</v>
      </c>
      <c r="K1110" s="13" t="s">
        <v>2116</v>
      </c>
      <c r="L1110" s="13" t="s">
        <v>144</v>
      </c>
      <c r="M1110" s="13" t="s">
        <v>145</v>
      </c>
      <c r="N1110" s="13" t="s">
        <v>3288</v>
      </c>
      <c r="O1110" s="13">
        <v>0.0</v>
      </c>
      <c r="P1110" s="18" t="s">
        <v>147</v>
      </c>
      <c r="Q1110" s="19">
        <v>1.0</v>
      </c>
      <c r="R1110" s="20">
        <v>0.142857142857142</v>
      </c>
      <c r="S1110" s="21">
        <v>32.0</v>
      </c>
      <c r="T1110" s="21">
        <v>32.0</v>
      </c>
      <c r="U1110" s="22">
        <v>3500.0</v>
      </c>
      <c r="V1110" s="21">
        <v>159.99999999999903</v>
      </c>
      <c r="W1110" s="13">
        <v>0.0</v>
      </c>
      <c r="X1110" s="13">
        <v>10.0</v>
      </c>
      <c r="Y1110" s="13">
        <v>10.0</v>
      </c>
      <c r="Z1110" s="13">
        <v>10.0</v>
      </c>
      <c r="AA1110" s="13">
        <v>1.0</v>
      </c>
      <c r="AB1110" s="13">
        <v>1.0</v>
      </c>
      <c r="AC1110" s="21">
        <v>0.0</v>
      </c>
      <c r="AD1110" s="21">
        <v>0.0</v>
      </c>
      <c r="AE1110" s="13">
        <v>0.0</v>
      </c>
      <c r="AF1110" s="13">
        <v>0.0</v>
      </c>
      <c r="AG1110" s="13">
        <v>0.0</v>
      </c>
      <c r="AH1110" s="13" t="b">
        <v>0</v>
      </c>
      <c r="AI1110" s="13">
        <v>1.0</v>
      </c>
      <c r="AJ1110" s="13" t="s">
        <v>169</v>
      </c>
      <c r="AK1110" s="23" t="s">
        <v>3289</v>
      </c>
      <c r="AL1110" s="13" t="s">
        <v>528</v>
      </c>
      <c r="AM1110" s="18" t="s">
        <v>151</v>
      </c>
    </row>
    <row r="1111" ht="14.25" customHeight="1">
      <c r="A1111" s="13" t="s">
        <v>3275</v>
      </c>
      <c r="B1111" s="14">
        <v>42306.0</v>
      </c>
      <c r="C1111" s="15">
        <v>2015.0</v>
      </c>
      <c r="D1111" s="15" t="s">
        <v>2027</v>
      </c>
      <c r="E1111" s="16">
        <v>10.0</v>
      </c>
      <c r="F1111" s="13" t="s">
        <v>140</v>
      </c>
      <c r="G1111" s="13" t="s">
        <v>141</v>
      </c>
      <c r="H1111" s="13" t="s">
        <v>3276</v>
      </c>
      <c r="I1111" s="17" t="s">
        <v>107</v>
      </c>
      <c r="J1111" s="13" t="s">
        <v>615</v>
      </c>
      <c r="K1111" s="13" t="s">
        <v>595</v>
      </c>
      <c r="L1111" s="13" t="s">
        <v>174</v>
      </c>
      <c r="M1111" s="13" t="s">
        <v>145</v>
      </c>
      <c r="N1111" s="13" t="s">
        <v>3277</v>
      </c>
      <c r="O1111" s="13">
        <v>0.0</v>
      </c>
      <c r="P1111" s="18" t="s">
        <v>147</v>
      </c>
      <c r="Q1111" s="19">
        <v>1.0</v>
      </c>
      <c r="R1111" s="20">
        <v>0.0555555555555555</v>
      </c>
      <c r="S1111" s="21">
        <v>19.0</v>
      </c>
      <c r="T1111" s="21">
        <v>19.0</v>
      </c>
      <c r="U1111" s="22">
        <v>21000.0</v>
      </c>
      <c r="V1111" s="21">
        <v>221.66666666666643</v>
      </c>
      <c r="W1111" s="13">
        <v>0.0</v>
      </c>
      <c r="X1111" s="13">
        <v>8.0</v>
      </c>
      <c r="Y1111" s="13">
        <v>9.0</v>
      </c>
      <c r="Z1111" s="13">
        <v>0.0</v>
      </c>
      <c r="AA1111" s="13">
        <v>1.0</v>
      </c>
      <c r="AB1111" s="13">
        <v>1.0</v>
      </c>
      <c r="AC1111" s="21">
        <v>0.0</v>
      </c>
      <c r="AD1111" s="21">
        <v>0.0</v>
      </c>
      <c r="AE1111" s="13">
        <v>0.0</v>
      </c>
      <c r="AF1111" s="13">
        <v>0.0</v>
      </c>
      <c r="AG1111" s="13">
        <v>0.0</v>
      </c>
      <c r="AH1111" s="13" t="b">
        <v>0</v>
      </c>
      <c r="AI1111" s="13">
        <v>3.0</v>
      </c>
      <c r="AJ1111" s="13" t="s">
        <v>176</v>
      </c>
      <c r="AK1111" s="23" t="s">
        <v>3278</v>
      </c>
      <c r="AL1111" s="13" t="s">
        <v>528</v>
      </c>
      <c r="AM1111" s="18" t="s">
        <v>151</v>
      </c>
    </row>
    <row r="1112" ht="14.25" customHeight="1">
      <c r="A1112" s="13" t="s">
        <v>3272</v>
      </c>
      <c r="B1112" s="14">
        <v>42306.0</v>
      </c>
      <c r="C1112" s="15">
        <v>2015.0</v>
      </c>
      <c r="D1112" s="15" t="s">
        <v>2027</v>
      </c>
      <c r="E1112" s="16">
        <v>10.0</v>
      </c>
      <c r="F1112" s="13" t="s">
        <v>185</v>
      </c>
      <c r="G1112" s="13" t="s">
        <v>186</v>
      </c>
      <c r="H1112" s="13" t="s">
        <v>3273</v>
      </c>
      <c r="I1112" s="17" t="s">
        <v>107</v>
      </c>
      <c r="J1112" s="13" t="s">
        <v>615</v>
      </c>
      <c r="K1112" s="13" t="s">
        <v>595</v>
      </c>
      <c r="L1112" s="13" t="s">
        <v>174</v>
      </c>
      <c r="M1112" s="13" t="s">
        <v>145</v>
      </c>
      <c r="N1112" s="13" t="s">
        <v>309</v>
      </c>
      <c r="O1112" s="13">
        <v>0.0</v>
      </c>
      <c r="P1112" s="18" t="s">
        <v>147</v>
      </c>
      <c r="Q1112" s="19">
        <v>1.0</v>
      </c>
      <c r="R1112" s="20">
        <v>0.0454545454545454</v>
      </c>
      <c r="S1112" s="21">
        <v>13.0</v>
      </c>
      <c r="T1112" s="21">
        <v>13.0</v>
      </c>
      <c r="U1112" s="22">
        <v>6300.0</v>
      </c>
      <c r="V1112" s="21">
        <v>37.227272727272684</v>
      </c>
      <c r="W1112" s="13">
        <v>0.0</v>
      </c>
      <c r="X1112" s="13">
        <v>1.0</v>
      </c>
      <c r="Y1112" s="13">
        <v>10.0</v>
      </c>
      <c r="Z1112" s="13">
        <v>0.0</v>
      </c>
      <c r="AA1112" s="13">
        <v>1.0</v>
      </c>
      <c r="AB1112" s="13">
        <v>1.0</v>
      </c>
      <c r="AC1112" s="21">
        <v>0.0</v>
      </c>
      <c r="AD1112" s="21">
        <v>0.0</v>
      </c>
      <c r="AE1112" s="13">
        <v>0.0</v>
      </c>
      <c r="AF1112" s="13">
        <v>0.0</v>
      </c>
      <c r="AG1112" s="13">
        <v>0.0</v>
      </c>
      <c r="AH1112" s="13" t="b">
        <v>0</v>
      </c>
      <c r="AI1112" s="13">
        <v>10.0</v>
      </c>
      <c r="AJ1112" s="13" t="s">
        <v>286</v>
      </c>
      <c r="AK1112" s="23" t="s">
        <v>3274</v>
      </c>
      <c r="AL1112" s="13" t="s">
        <v>528</v>
      </c>
      <c r="AM1112" s="18" t="s">
        <v>151</v>
      </c>
    </row>
    <row r="1113" ht="14.25" customHeight="1">
      <c r="A1113" s="13" t="s">
        <v>3290</v>
      </c>
      <c r="B1113" s="14">
        <v>42306.0</v>
      </c>
      <c r="C1113" s="15">
        <v>2015.0</v>
      </c>
      <c r="D1113" s="15" t="s">
        <v>2027</v>
      </c>
      <c r="E1113" s="16">
        <v>10.0</v>
      </c>
      <c r="F1113" s="13" t="s">
        <v>185</v>
      </c>
      <c r="G1113" s="13" t="s">
        <v>186</v>
      </c>
      <c r="H1113" s="13" t="s">
        <v>3291</v>
      </c>
      <c r="I1113" s="17" t="s">
        <v>107</v>
      </c>
      <c r="J1113" s="13" t="s">
        <v>379</v>
      </c>
      <c r="K1113" s="13" t="s">
        <v>379</v>
      </c>
      <c r="L1113" s="13" t="s">
        <v>174</v>
      </c>
      <c r="M1113" s="13" t="s">
        <v>145</v>
      </c>
      <c r="N1113" s="13" t="s">
        <v>2879</v>
      </c>
      <c r="O1113" s="13">
        <v>0.0</v>
      </c>
      <c r="P1113" s="18" t="s">
        <v>147</v>
      </c>
      <c r="Q1113" s="19">
        <v>3.0</v>
      </c>
      <c r="R1113" s="20">
        <v>1.0</v>
      </c>
      <c r="S1113" s="21">
        <v>68.0</v>
      </c>
      <c r="T1113" s="21">
        <v>204.0</v>
      </c>
      <c r="U1113" s="22">
        <v>11200.0</v>
      </c>
      <c r="V1113" s="21">
        <v>22848.0</v>
      </c>
      <c r="W1113" s="13">
        <v>0.0</v>
      </c>
      <c r="X1113" s="13">
        <v>6.0</v>
      </c>
      <c r="Y1113" s="13">
        <v>9.0</v>
      </c>
      <c r="Z1113" s="13">
        <v>10.0</v>
      </c>
      <c r="AA1113" s="13">
        <v>3.0</v>
      </c>
      <c r="AB1113" s="13">
        <v>10.0</v>
      </c>
      <c r="AC1113" s="21">
        <v>10.0</v>
      </c>
      <c r="AD1113" s="21">
        <v>20.0</v>
      </c>
      <c r="AE1113" s="13">
        <v>0.0</v>
      </c>
      <c r="AF1113" s="13">
        <v>2.0</v>
      </c>
      <c r="AG1113" s="13">
        <v>0.0</v>
      </c>
      <c r="AH1113" s="13" t="b">
        <v>1</v>
      </c>
      <c r="AI1113" s="13">
        <v>5.0</v>
      </c>
      <c r="AJ1113" s="13" t="s">
        <v>176</v>
      </c>
      <c r="AK1113" s="23" t="s">
        <v>3292</v>
      </c>
      <c r="AL1113" s="13" t="s">
        <v>528</v>
      </c>
      <c r="AM1113" s="18" t="s">
        <v>151</v>
      </c>
    </row>
    <row r="1114" ht="14.25" customHeight="1">
      <c r="A1114" s="13" t="s">
        <v>3275</v>
      </c>
      <c r="B1114" s="14">
        <v>42306.0</v>
      </c>
      <c r="C1114" s="15">
        <v>2015.0</v>
      </c>
      <c r="D1114" s="15" t="s">
        <v>2027</v>
      </c>
      <c r="E1114" s="16">
        <v>10.0</v>
      </c>
      <c r="F1114" s="13" t="s">
        <v>185</v>
      </c>
      <c r="G1114" s="13" t="s">
        <v>186</v>
      </c>
      <c r="H1114" s="13" t="s">
        <v>3276</v>
      </c>
      <c r="I1114" s="17" t="s">
        <v>107</v>
      </c>
      <c r="J1114" s="13" t="s">
        <v>615</v>
      </c>
      <c r="K1114" s="13" t="s">
        <v>595</v>
      </c>
      <c r="L1114" s="13" t="s">
        <v>174</v>
      </c>
      <c r="M1114" s="13" t="s">
        <v>145</v>
      </c>
      <c r="N1114" s="13" t="s">
        <v>3277</v>
      </c>
      <c r="O1114" s="13">
        <v>0.0</v>
      </c>
      <c r="P1114" s="18" t="s">
        <v>147</v>
      </c>
      <c r="Q1114" s="19">
        <v>1.0</v>
      </c>
      <c r="R1114" s="20">
        <v>0.0555555555555555</v>
      </c>
      <c r="S1114" s="21">
        <v>19.0</v>
      </c>
      <c r="T1114" s="21">
        <v>19.0</v>
      </c>
      <c r="U1114" s="22">
        <v>21000.0</v>
      </c>
      <c r="V1114" s="21">
        <v>221.66666666666643</v>
      </c>
      <c r="W1114" s="13">
        <v>0.0</v>
      </c>
      <c r="X1114" s="13">
        <v>8.0</v>
      </c>
      <c r="Y1114" s="13">
        <v>9.0</v>
      </c>
      <c r="Z1114" s="13">
        <v>0.0</v>
      </c>
      <c r="AA1114" s="13">
        <v>1.0</v>
      </c>
      <c r="AB1114" s="13">
        <v>1.0</v>
      </c>
      <c r="AC1114" s="21">
        <v>0.0</v>
      </c>
      <c r="AD1114" s="21">
        <v>0.0</v>
      </c>
      <c r="AE1114" s="13">
        <v>0.0</v>
      </c>
      <c r="AF1114" s="13">
        <v>0.0</v>
      </c>
      <c r="AG1114" s="13">
        <v>0.0</v>
      </c>
      <c r="AH1114" s="13" t="b">
        <v>0</v>
      </c>
      <c r="AI1114" s="13">
        <v>3.0</v>
      </c>
      <c r="AJ1114" s="13" t="s">
        <v>176</v>
      </c>
      <c r="AK1114" s="23" t="s">
        <v>3278</v>
      </c>
      <c r="AL1114" s="13" t="s">
        <v>528</v>
      </c>
      <c r="AM1114" s="18" t="s">
        <v>151</v>
      </c>
    </row>
    <row r="1115" ht="14.25" customHeight="1">
      <c r="A1115" s="13" t="s">
        <v>3293</v>
      </c>
      <c r="B1115" s="14">
        <v>42306.0</v>
      </c>
      <c r="C1115" s="15">
        <v>2015.0</v>
      </c>
      <c r="D1115" s="15" t="s">
        <v>2027</v>
      </c>
      <c r="E1115" s="16">
        <v>10.0</v>
      </c>
      <c r="F1115" s="13" t="s">
        <v>140</v>
      </c>
      <c r="G1115" s="13" t="s">
        <v>141</v>
      </c>
      <c r="H1115" s="13" t="s">
        <v>3294</v>
      </c>
      <c r="I1115" s="17" t="s">
        <v>107</v>
      </c>
      <c r="J1115" s="13" t="s">
        <v>143</v>
      </c>
      <c r="K1115" s="13" t="s">
        <v>3295</v>
      </c>
      <c r="L1115" s="13" t="s">
        <v>167</v>
      </c>
      <c r="M1115" s="13" t="s">
        <v>145</v>
      </c>
      <c r="N1115" s="13" t="s">
        <v>225</v>
      </c>
      <c r="O1115" s="13" t="s">
        <v>3296</v>
      </c>
      <c r="P1115" s="18" t="s">
        <v>147</v>
      </c>
      <c r="Q1115" s="19">
        <v>1.0</v>
      </c>
      <c r="R1115" s="20">
        <v>0.0769230769230769</v>
      </c>
      <c r="S1115" s="21">
        <v>28.0</v>
      </c>
      <c r="T1115" s="21">
        <v>28.0</v>
      </c>
      <c r="U1115" s="22">
        <v>11200.0</v>
      </c>
      <c r="V1115" s="21">
        <v>241.2307692307692</v>
      </c>
      <c r="W1115" s="13">
        <v>0.0</v>
      </c>
      <c r="X1115" s="13">
        <v>6.0</v>
      </c>
      <c r="Y1115" s="13">
        <v>10.0</v>
      </c>
      <c r="Z1115" s="13">
        <v>10.0</v>
      </c>
      <c r="AA1115" s="13">
        <v>1.0</v>
      </c>
      <c r="AB1115" s="13">
        <v>1.0</v>
      </c>
      <c r="AC1115" s="21">
        <v>0.0</v>
      </c>
      <c r="AD1115" s="21">
        <v>0.0</v>
      </c>
      <c r="AE1115" s="13">
        <v>0.0</v>
      </c>
      <c r="AF1115" s="13">
        <v>0.0</v>
      </c>
      <c r="AG1115" s="13">
        <v>0.0</v>
      </c>
      <c r="AH1115" s="13" t="b">
        <v>0</v>
      </c>
      <c r="AI1115" s="13">
        <v>5.0</v>
      </c>
      <c r="AJ1115" s="13" t="s">
        <v>390</v>
      </c>
      <c r="AK1115" s="23" t="s">
        <v>3297</v>
      </c>
      <c r="AL1115" s="13" t="s">
        <v>528</v>
      </c>
      <c r="AM1115" s="18" t="s">
        <v>151</v>
      </c>
    </row>
    <row r="1116" ht="14.25" customHeight="1">
      <c r="A1116" s="13" t="s">
        <v>3298</v>
      </c>
      <c r="B1116" s="14">
        <v>42306.0</v>
      </c>
      <c r="C1116" s="15">
        <v>2015.0</v>
      </c>
      <c r="D1116" s="15" t="s">
        <v>2027</v>
      </c>
      <c r="E1116" s="16">
        <v>10.0</v>
      </c>
      <c r="F1116" s="13" t="s">
        <v>203</v>
      </c>
      <c r="G1116" s="13" t="s">
        <v>204</v>
      </c>
      <c r="H1116" s="13" t="s">
        <v>3299</v>
      </c>
      <c r="I1116" s="17" t="s">
        <v>107</v>
      </c>
      <c r="J1116" s="13" t="s">
        <v>251</v>
      </c>
      <c r="K1116" s="13" t="s">
        <v>2029</v>
      </c>
      <c r="L1116" s="13" t="s">
        <v>161</v>
      </c>
      <c r="M1116" s="13" t="s">
        <v>145</v>
      </c>
      <c r="N1116" s="13" t="s">
        <v>4</v>
      </c>
      <c r="O1116" s="13" t="s">
        <v>1704</v>
      </c>
      <c r="P1116" s="18" t="s">
        <v>147</v>
      </c>
      <c r="Q1116" s="19">
        <v>3.0</v>
      </c>
      <c r="R1116" s="20">
        <v>0.137931034482758</v>
      </c>
      <c r="S1116" s="21">
        <v>59.0</v>
      </c>
      <c r="T1116" s="21">
        <v>177.0</v>
      </c>
      <c r="U1116" s="22">
        <v>22400.0</v>
      </c>
      <c r="V1116" s="21">
        <v>5468.689655172389</v>
      </c>
      <c r="W1116" s="13">
        <v>0.0</v>
      </c>
      <c r="X1116" s="13">
        <v>6.0</v>
      </c>
      <c r="Y1116" s="13">
        <v>1.0</v>
      </c>
      <c r="Z1116" s="13">
        <v>10.0</v>
      </c>
      <c r="AA1116" s="13">
        <v>4.0</v>
      </c>
      <c r="AB1116" s="13">
        <v>8.0</v>
      </c>
      <c r="AC1116" s="21">
        <v>0.0</v>
      </c>
      <c r="AD1116" s="21">
        <v>30.0</v>
      </c>
      <c r="AE1116" s="13">
        <v>0.0</v>
      </c>
      <c r="AF1116" s="13">
        <v>4.0</v>
      </c>
      <c r="AG1116" s="13">
        <v>0.0</v>
      </c>
      <c r="AH1116" s="13" t="b">
        <v>0</v>
      </c>
      <c r="AI1116" s="13">
        <v>5.0</v>
      </c>
      <c r="AJ1116" s="13" t="s">
        <v>386</v>
      </c>
      <c r="AK1116" s="23" t="s">
        <v>3300</v>
      </c>
      <c r="AL1116" s="13" t="s">
        <v>528</v>
      </c>
      <c r="AM1116" s="18" t="s">
        <v>151</v>
      </c>
    </row>
    <row r="1117" ht="14.25" customHeight="1">
      <c r="A1117" s="13" t="s">
        <v>3298</v>
      </c>
      <c r="B1117" s="14">
        <v>42306.0</v>
      </c>
      <c r="C1117" s="15">
        <v>2015.0</v>
      </c>
      <c r="D1117" s="15" t="s">
        <v>2027</v>
      </c>
      <c r="E1117" s="16">
        <v>10.0</v>
      </c>
      <c r="F1117" s="13" t="s">
        <v>185</v>
      </c>
      <c r="G1117" s="13" t="s">
        <v>186</v>
      </c>
      <c r="H1117" s="13" t="s">
        <v>3299</v>
      </c>
      <c r="I1117" s="17" t="s">
        <v>107</v>
      </c>
      <c r="J1117" s="13" t="s">
        <v>2081</v>
      </c>
      <c r="K1117" s="13" t="s">
        <v>2040</v>
      </c>
      <c r="L1117" s="13" t="s">
        <v>221</v>
      </c>
      <c r="M1117" s="13" t="s">
        <v>145</v>
      </c>
      <c r="N1117" s="13" t="s">
        <v>4</v>
      </c>
      <c r="O1117" s="13" t="s">
        <v>1704</v>
      </c>
      <c r="P1117" s="18" t="s">
        <v>147</v>
      </c>
      <c r="Q1117" s="19">
        <v>1.0</v>
      </c>
      <c r="R1117" s="20">
        <v>0.0344827586206896</v>
      </c>
      <c r="S1117" s="21">
        <v>29.0</v>
      </c>
      <c r="T1117" s="21">
        <v>29.0</v>
      </c>
      <c r="U1117" s="22">
        <v>22400.0</v>
      </c>
      <c r="V1117" s="21">
        <v>223.9999999999996</v>
      </c>
      <c r="W1117" s="13">
        <v>0.0</v>
      </c>
      <c r="X1117" s="13">
        <v>6.0</v>
      </c>
      <c r="Y1117" s="13">
        <v>1.0</v>
      </c>
      <c r="Z1117" s="13">
        <v>10.0</v>
      </c>
      <c r="AA1117" s="13">
        <v>1.0</v>
      </c>
      <c r="AB1117" s="13">
        <v>1.0</v>
      </c>
      <c r="AC1117" s="21">
        <v>0.0</v>
      </c>
      <c r="AD1117" s="21">
        <v>10.0</v>
      </c>
      <c r="AE1117" s="13">
        <v>0.0</v>
      </c>
      <c r="AF1117" s="13">
        <v>1.0</v>
      </c>
      <c r="AG1117" s="13">
        <v>0.0</v>
      </c>
      <c r="AH1117" s="13" t="b">
        <v>0</v>
      </c>
      <c r="AI1117" s="13">
        <v>5.0</v>
      </c>
      <c r="AJ1117" s="13" t="s">
        <v>386</v>
      </c>
      <c r="AK1117" s="23" t="s">
        <v>3300</v>
      </c>
      <c r="AL1117" s="13" t="s">
        <v>528</v>
      </c>
      <c r="AM1117" s="18" t="s">
        <v>151</v>
      </c>
    </row>
    <row r="1118" ht="14.25" customHeight="1">
      <c r="A1118" s="13" t="s">
        <v>3301</v>
      </c>
      <c r="B1118" s="14">
        <v>42306.0</v>
      </c>
      <c r="C1118" s="15">
        <v>2015.0</v>
      </c>
      <c r="D1118" s="15" t="s">
        <v>2027</v>
      </c>
      <c r="E1118" s="16">
        <v>10.0</v>
      </c>
      <c r="F1118" s="13" t="s">
        <v>153</v>
      </c>
      <c r="G1118" s="13" t="s">
        <v>154</v>
      </c>
      <c r="H1118" s="13" t="s">
        <v>3302</v>
      </c>
      <c r="I1118" s="17" t="s">
        <v>107</v>
      </c>
      <c r="J1118" s="13" t="s">
        <v>615</v>
      </c>
      <c r="K1118" s="13" t="s">
        <v>3303</v>
      </c>
      <c r="L1118" s="13" t="s">
        <v>221</v>
      </c>
      <c r="M1118" s="13" t="s">
        <v>1343</v>
      </c>
      <c r="N1118" s="13" t="s">
        <v>1344</v>
      </c>
      <c r="O1118" s="13" t="s">
        <v>3304</v>
      </c>
      <c r="P1118" s="18" t="s">
        <v>147</v>
      </c>
      <c r="Q1118" s="19">
        <v>1.0</v>
      </c>
      <c r="R1118" s="20">
        <v>0.05</v>
      </c>
      <c r="S1118" s="21">
        <v>32.0</v>
      </c>
      <c r="T1118" s="21">
        <v>32.0</v>
      </c>
      <c r="U1118" s="22">
        <v>373760.0</v>
      </c>
      <c r="V1118" s="21">
        <v>5980.16</v>
      </c>
      <c r="W1118" s="13">
        <v>128.0</v>
      </c>
      <c r="X1118" s="13">
        <v>10.0</v>
      </c>
      <c r="Y1118" s="13">
        <v>10.0</v>
      </c>
      <c r="Z1118" s="13">
        <v>10.0</v>
      </c>
      <c r="AA1118" s="13">
        <v>1.0</v>
      </c>
      <c r="AB1118" s="13">
        <v>1.0</v>
      </c>
      <c r="AC1118" s="21">
        <v>0.0</v>
      </c>
      <c r="AD1118" s="21">
        <v>0.0</v>
      </c>
      <c r="AE1118" s="13">
        <v>0.0</v>
      </c>
      <c r="AF1118" s="13">
        <v>0.0</v>
      </c>
      <c r="AG1118" s="13">
        <v>0.0</v>
      </c>
      <c r="AH1118" s="13" t="b">
        <v>0</v>
      </c>
      <c r="AI1118" s="13"/>
      <c r="AJ1118" s="13" t="s">
        <v>286</v>
      </c>
      <c r="AK1118" s="23" t="s">
        <v>3305</v>
      </c>
      <c r="AL1118" s="13" t="s">
        <v>528</v>
      </c>
      <c r="AM1118" s="18" t="s">
        <v>151</v>
      </c>
    </row>
    <row r="1119" ht="14.25" customHeight="1">
      <c r="A1119" s="13" t="s">
        <v>3306</v>
      </c>
      <c r="B1119" s="14">
        <v>42306.0</v>
      </c>
      <c r="C1119" s="15">
        <v>2015.0</v>
      </c>
      <c r="D1119" s="15" t="s">
        <v>2027</v>
      </c>
      <c r="E1119" s="16">
        <v>10.0</v>
      </c>
      <c r="F1119" s="13" t="s">
        <v>153</v>
      </c>
      <c r="G1119" s="13" t="s">
        <v>154</v>
      </c>
      <c r="H1119" s="13" t="s">
        <v>3307</v>
      </c>
      <c r="I1119" s="17" t="s">
        <v>107</v>
      </c>
      <c r="J1119" s="13" t="s">
        <v>615</v>
      </c>
      <c r="K1119" s="13" t="s">
        <v>3308</v>
      </c>
      <c r="L1119" s="13" t="s">
        <v>174</v>
      </c>
      <c r="M1119" s="13" t="s">
        <v>145</v>
      </c>
      <c r="N1119" s="13" t="s">
        <v>87</v>
      </c>
      <c r="O1119" s="13" t="s">
        <v>3304</v>
      </c>
      <c r="P1119" s="18" t="s">
        <v>147</v>
      </c>
      <c r="Q1119" s="19">
        <v>1.0</v>
      </c>
      <c r="R1119" s="20">
        <v>0.111111111111111</v>
      </c>
      <c r="S1119" s="21">
        <v>26.0</v>
      </c>
      <c r="T1119" s="21">
        <v>26.0</v>
      </c>
      <c r="U1119" s="22">
        <v>18900.0</v>
      </c>
      <c r="V1119" s="21">
        <v>545.9999999999994</v>
      </c>
      <c r="W1119" s="13">
        <v>0.0</v>
      </c>
      <c r="X1119" s="13">
        <v>7.0</v>
      </c>
      <c r="Y1119" s="13">
        <v>10.0</v>
      </c>
      <c r="Z1119" s="13">
        <v>0.0</v>
      </c>
      <c r="AA1119" s="13">
        <v>1.0</v>
      </c>
      <c r="AB1119" s="13">
        <v>8.0</v>
      </c>
      <c r="AC1119" s="21">
        <v>0.0</v>
      </c>
      <c r="AD1119" s="21">
        <v>0.0</v>
      </c>
      <c r="AE1119" s="13">
        <v>0.0</v>
      </c>
      <c r="AF1119" s="13">
        <v>0.0</v>
      </c>
      <c r="AG1119" s="13">
        <v>0.0</v>
      </c>
      <c r="AH1119" s="13" t="b">
        <v>0</v>
      </c>
      <c r="AI1119" s="13">
        <v>4.0</v>
      </c>
      <c r="AJ1119" s="13" t="s">
        <v>169</v>
      </c>
      <c r="AK1119" s="23" t="s">
        <v>3309</v>
      </c>
      <c r="AL1119" s="13" t="s">
        <v>528</v>
      </c>
      <c r="AM1119" s="18" t="s">
        <v>151</v>
      </c>
    </row>
    <row r="1120" ht="14.25" customHeight="1">
      <c r="A1120" s="13" t="s">
        <v>3301</v>
      </c>
      <c r="B1120" s="14">
        <v>42306.0</v>
      </c>
      <c r="C1120" s="15">
        <v>2015.0</v>
      </c>
      <c r="D1120" s="15" t="s">
        <v>2027</v>
      </c>
      <c r="E1120" s="16">
        <v>10.0</v>
      </c>
      <c r="F1120" s="13" t="s">
        <v>140</v>
      </c>
      <c r="G1120" s="13" t="s">
        <v>141</v>
      </c>
      <c r="H1120" s="13" t="s">
        <v>3302</v>
      </c>
      <c r="I1120" s="17" t="s">
        <v>107</v>
      </c>
      <c r="J1120" s="13" t="s">
        <v>615</v>
      </c>
      <c r="K1120" s="13" t="s">
        <v>3303</v>
      </c>
      <c r="L1120" s="13" t="s">
        <v>221</v>
      </c>
      <c r="M1120" s="13" t="s">
        <v>1343</v>
      </c>
      <c r="N1120" s="13" t="s">
        <v>1344</v>
      </c>
      <c r="O1120" s="13" t="s">
        <v>3304</v>
      </c>
      <c r="P1120" s="18" t="s">
        <v>147</v>
      </c>
      <c r="Q1120" s="19">
        <v>1.0</v>
      </c>
      <c r="R1120" s="20">
        <v>0.05</v>
      </c>
      <c r="S1120" s="21">
        <v>32.0</v>
      </c>
      <c r="T1120" s="21">
        <v>32.0</v>
      </c>
      <c r="U1120" s="22">
        <v>373760.0</v>
      </c>
      <c r="V1120" s="21">
        <v>5980.16</v>
      </c>
      <c r="W1120" s="13">
        <v>128.0</v>
      </c>
      <c r="X1120" s="13">
        <v>10.0</v>
      </c>
      <c r="Y1120" s="13">
        <v>10.0</v>
      </c>
      <c r="Z1120" s="13">
        <v>10.0</v>
      </c>
      <c r="AA1120" s="13">
        <v>1.0</v>
      </c>
      <c r="AB1120" s="13">
        <v>1.0</v>
      </c>
      <c r="AC1120" s="21">
        <v>0.0</v>
      </c>
      <c r="AD1120" s="21">
        <v>0.0</v>
      </c>
      <c r="AE1120" s="13">
        <v>0.0</v>
      </c>
      <c r="AF1120" s="13">
        <v>0.0</v>
      </c>
      <c r="AG1120" s="13">
        <v>0.0</v>
      </c>
      <c r="AH1120" s="13" t="b">
        <v>0</v>
      </c>
      <c r="AI1120" s="13"/>
      <c r="AJ1120" s="13" t="s">
        <v>286</v>
      </c>
      <c r="AK1120" s="23" t="s">
        <v>3305</v>
      </c>
      <c r="AL1120" s="13" t="s">
        <v>528</v>
      </c>
      <c r="AM1120" s="18" t="s">
        <v>151</v>
      </c>
    </row>
    <row r="1121" ht="14.25" customHeight="1">
      <c r="A1121" s="13" t="s">
        <v>3306</v>
      </c>
      <c r="B1121" s="14">
        <v>42306.0</v>
      </c>
      <c r="C1121" s="15">
        <v>2015.0</v>
      </c>
      <c r="D1121" s="15" t="s">
        <v>2027</v>
      </c>
      <c r="E1121" s="16">
        <v>10.0</v>
      </c>
      <c r="F1121" s="13" t="s">
        <v>140</v>
      </c>
      <c r="G1121" s="13" t="s">
        <v>141</v>
      </c>
      <c r="H1121" s="13" t="s">
        <v>3307</v>
      </c>
      <c r="I1121" s="17" t="s">
        <v>107</v>
      </c>
      <c r="J1121" s="13" t="s">
        <v>615</v>
      </c>
      <c r="K1121" s="13" t="s">
        <v>3308</v>
      </c>
      <c r="L1121" s="13" t="s">
        <v>174</v>
      </c>
      <c r="M1121" s="13" t="s">
        <v>145</v>
      </c>
      <c r="N1121" s="13" t="s">
        <v>87</v>
      </c>
      <c r="O1121" s="13" t="s">
        <v>3304</v>
      </c>
      <c r="P1121" s="18" t="s">
        <v>147</v>
      </c>
      <c r="Q1121" s="19">
        <v>1.0</v>
      </c>
      <c r="R1121" s="20">
        <v>0.111111111111111</v>
      </c>
      <c r="S1121" s="21">
        <v>26.0</v>
      </c>
      <c r="T1121" s="21">
        <v>26.0</v>
      </c>
      <c r="U1121" s="22">
        <v>18900.0</v>
      </c>
      <c r="V1121" s="21">
        <v>545.9999999999994</v>
      </c>
      <c r="W1121" s="13">
        <v>0.0</v>
      </c>
      <c r="X1121" s="13">
        <v>7.0</v>
      </c>
      <c r="Y1121" s="13">
        <v>10.0</v>
      </c>
      <c r="Z1121" s="13">
        <v>0.0</v>
      </c>
      <c r="AA1121" s="13">
        <v>1.0</v>
      </c>
      <c r="AB1121" s="13">
        <v>8.0</v>
      </c>
      <c r="AC1121" s="21">
        <v>0.0</v>
      </c>
      <c r="AD1121" s="21">
        <v>0.0</v>
      </c>
      <c r="AE1121" s="13">
        <v>0.0</v>
      </c>
      <c r="AF1121" s="13">
        <v>0.0</v>
      </c>
      <c r="AG1121" s="13">
        <v>0.0</v>
      </c>
      <c r="AH1121" s="13" t="b">
        <v>0</v>
      </c>
      <c r="AI1121" s="13">
        <v>4.0</v>
      </c>
      <c r="AJ1121" s="13" t="s">
        <v>169</v>
      </c>
      <c r="AK1121" s="23" t="s">
        <v>3309</v>
      </c>
      <c r="AL1121" s="13" t="s">
        <v>528</v>
      </c>
      <c r="AM1121" s="18" t="s">
        <v>151</v>
      </c>
    </row>
    <row r="1122" ht="14.25" customHeight="1">
      <c r="A1122" s="13" t="s">
        <v>3301</v>
      </c>
      <c r="B1122" s="14">
        <v>42306.0</v>
      </c>
      <c r="C1122" s="15">
        <v>2015.0</v>
      </c>
      <c r="D1122" s="15" t="s">
        <v>2027</v>
      </c>
      <c r="E1122" s="16">
        <v>10.0</v>
      </c>
      <c r="F1122" s="13" t="s">
        <v>185</v>
      </c>
      <c r="G1122" s="13" t="s">
        <v>186</v>
      </c>
      <c r="H1122" s="13" t="s">
        <v>3302</v>
      </c>
      <c r="I1122" s="17" t="s">
        <v>107</v>
      </c>
      <c r="J1122" s="13" t="s">
        <v>615</v>
      </c>
      <c r="K1122" s="13" t="s">
        <v>3303</v>
      </c>
      <c r="L1122" s="13" t="s">
        <v>221</v>
      </c>
      <c r="M1122" s="13" t="s">
        <v>1343</v>
      </c>
      <c r="N1122" s="13" t="s">
        <v>1344</v>
      </c>
      <c r="O1122" s="13" t="s">
        <v>3304</v>
      </c>
      <c r="P1122" s="18" t="s">
        <v>147</v>
      </c>
      <c r="Q1122" s="19">
        <v>1.0</v>
      </c>
      <c r="R1122" s="20">
        <v>0.05</v>
      </c>
      <c r="S1122" s="21">
        <v>32.0</v>
      </c>
      <c r="T1122" s="21">
        <v>32.0</v>
      </c>
      <c r="U1122" s="22">
        <v>373760.0</v>
      </c>
      <c r="V1122" s="21">
        <v>5980.16</v>
      </c>
      <c r="W1122" s="13">
        <v>128.0</v>
      </c>
      <c r="X1122" s="13">
        <v>10.0</v>
      </c>
      <c r="Y1122" s="13">
        <v>10.0</v>
      </c>
      <c r="Z1122" s="13">
        <v>10.0</v>
      </c>
      <c r="AA1122" s="13">
        <v>1.0</v>
      </c>
      <c r="AB1122" s="13">
        <v>1.0</v>
      </c>
      <c r="AC1122" s="21">
        <v>0.0</v>
      </c>
      <c r="AD1122" s="21">
        <v>0.0</v>
      </c>
      <c r="AE1122" s="13">
        <v>0.0</v>
      </c>
      <c r="AF1122" s="13">
        <v>0.0</v>
      </c>
      <c r="AG1122" s="13">
        <v>0.0</v>
      </c>
      <c r="AH1122" s="13" t="b">
        <v>0</v>
      </c>
      <c r="AI1122" s="13"/>
      <c r="AJ1122" s="13" t="s">
        <v>286</v>
      </c>
      <c r="AK1122" s="23" t="s">
        <v>3305</v>
      </c>
      <c r="AL1122" s="13" t="s">
        <v>528</v>
      </c>
      <c r="AM1122" s="18" t="s">
        <v>151</v>
      </c>
    </row>
    <row r="1123" ht="14.25" customHeight="1">
      <c r="A1123" s="13" t="s">
        <v>3306</v>
      </c>
      <c r="B1123" s="14">
        <v>42306.0</v>
      </c>
      <c r="C1123" s="15">
        <v>2015.0</v>
      </c>
      <c r="D1123" s="15" t="s">
        <v>2027</v>
      </c>
      <c r="E1123" s="16">
        <v>10.0</v>
      </c>
      <c r="F1123" s="13" t="s">
        <v>185</v>
      </c>
      <c r="G1123" s="13" t="s">
        <v>186</v>
      </c>
      <c r="H1123" s="13" t="s">
        <v>3307</v>
      </c>
      <c r="I1123" s="17" t="s">
        <v>107</v>
      </c>
      <c r="J1123" s="13" t="s">
        <v>615</v>
      </c>
      <c r="K1123" s="13" t="s">
        <v>3308</v>
      </c>
      <c r="L1123" s="13" t="s">
        <v>174</v>
      </c>
      <c r="M1123" s="13" t="s">
        <v>145</v>
      </c>
      <c r="N1123" s="13" t="s">
        <v>87</v>
      </c>
      <c r="O1123" s="13" t="s">
        <v>3304</v>
      </c>
      <c r="P1123" s="18" t="s">
        <v>147</v>
      </c>
      <c r="Q1123" s="19">
        <v>1.0</v>
      </c>
      <c r="R1123" s="20">
        <v>0.111111111111111</v>
      </c>
      <c r="S1123" s="21">
        <v>26.0</v>
      </c>
      <c r="T1123" s="21">
        <v>26.0</v>
      </c>
      <c r="U1123" s="22">
        <v>18900.0</v>
      </c>
      <c r="V1123" s="21">
        <v>545.9999999999994</v>
      </c>
      <c r="W1123" s="13">
        <v>0.0</v>
      </c>
      <c r="X1123" s="13">
        <v>7.0</v>
      </c>
      <c r="Y1123" s="13">
        <v>10.0</v>
      </c>
      <c r="Z1123" s="13">
        <v>0.0</v>
      </c>
      <c r="AA1123" s="13">
        <v>1.0</v>
      </c>
      <c r="AB1123" s="13">
        <v>8.0</v>
      </c>
      <c r="AC1123" s="21">
        <v>0.0</v>
      </c>
      <c r="AD1123" s="21">
        <v>0.0</v>
      </c>
      <c r="AE1123" s="13">
        <v>0.0</v>
      </c>
      <c r="AF1123" s="13">
        <v>0.0</v>
      </c>
      <c r="AG1123" s="13">
        <v>0.0</v>
      </c>
      <c r="AH1123" s="13" t="b">
        <v>0</v>
      </c>
      <c r="AI1123" s="13">
        <v>4.0</v>
      </c>
      <c r="AJ1123" s="13" t="s">
        <v>169</v>
      </c>
      <c r="AK1123" s="23" t="s">
        <v>3309</v>
      </c>
      <c r="AL1123" s="13" t="s">
        <v>528</v>
      </c>
      <c r="AM1123" s="18" t="s">
        <v>151</v>
      </c>
    </row>
    <row r="1124" ht="14.25" customHeight="1">
      <c r="A1124" s="13" t="s">
        <v>3310</v>
      </c>
      <c r="B1124" s="14">
        <v>42306.0</v>
      </c>
      <c r="C1124" s="15">
        <v>2015.0</v>
      </c>
      <c r="D1124" s="15" t="s">
        <v>2027</v>
      </c>
      <c r="E1124" s="16">
        <v>10.0</v>
      </c>
      <c r="F1124" s="13" t="s">
        <v>185</v>
      </c>
      <c r="G1124" s="13" t="s">
        <v>186</v>
      </c>
      <c r="H1124" s="13" t="s">
        <v>3311</v>
      </c>
      <c r="I1124" s="17" t="s">
        <v>107</v>
      </c>
      <c r="J1124" s="13" t="s">
        <v>456</v>
      </c>
      <c r="K1124" s="13" t="s">
        <v>456</v>
      </c>
      <c r="L1124" s="13" t="s">
        <v>174</v>
      </c>
      <c r="M1124" s="13" t="s">
        <v>145</v>
      </c>
      <c r="N1124" s="13" t="s">
        <v>14</v>
      </c>
      <c r="O1124" s="13" t="s">
        <v>2006</v>
      </c>
      <c r="P1124" s="18" t="s">
        <v>147</v>
      </c>
      <c r="Q1124" s="19">
        <v>3.0</v>
      </c>
      <c r="R1124" s="20">
        <v>0.857142857142857</v>
      </c>
      <c r="S1124" s="21">
        <v>47.0</v>
      </c>
      <c r="T1124" s="21">
        <v>141.0</v>
      </c>
      <c r="U1124" s="22">
        <v>18900.0</v>
      </c>
      <c r="V1124" s="21">
        <v>22841.999999999993</v>
      </c>
      <c r="W1124" s="13">
        <v>0.0</v>
      </c>
      <c r="X1124" s="13">
        <v>7.0</v>
      </c>
      <c r="Y1124" s="13">
        <v>8.0</v>
      </c>
      <c r="Z1124" s="13">
        <v>6.0</v>
      </c>
      <c r="AA1124" s="13">
        <v>6.0</v>
      </c>
      <c r="AB1124" s="13">
        <v>10.0</v>
      </c>
      <c r="AC1124" s="21">
        <v>0.0</v>
      </c>
      <c r="AD1124" s="21">
        <v>10.0</v>
      </c>
      <c r="AE1124" s="13">
        <v>0.0</v>
      </c>
      <c r="AF1124" s="13">
        <v>1.0</v>
      </c>
      <c r="AG1124" s="13">
        <v>0.0</v>
      </c>
      <c r="AH1124" s="13" t="b">
        <v>0</v>
      </c>
      <c r="AI1124" s="13">
        <v>4.0</v>
      </c>
      <c r="AJ1124" s="13" t="s">
        <v>437</v>
      </c>
      <c r="AK1124" s="23" t="s">
        <v>3312</v>
      </c>
      <c r="AL1124" s="13" t="s">
        <v>528</v>
      </c>
      <c r="AM1124" s="18" t="s">
        <v>151</v>
      </c>
    </row>
    <row r="1125" ht="14.25" customHeight="1">
      <c r="A1125" s="13" t="s">
        <v>3313</v>
      </c>
      <c r="B1125" s="14">
        <v>42307.0</v>
      </c>
      <c r="C1125" s="15">
        <v>2015.0</v>
      </c>
      <c r="D1125" s="15" t="s">
        <v>2027</v>
      </c>
      <c r="E1125" s="16">
        <v>10.0</v>
      </c>
      <c r="F1125" s="13" t="s">
        <v>203</v>
      </c>
      <c r="G1125" s="13" t="s">
        <v>204</v>
      </c>
      <c r="H1125" s="13" t="s">
        <v>3314</v>
      </c>
      <c r="I1125" s="17" t="s">
        <v>107</v>
      </c>
      <c r="J1125" s="13" t="s">
        <v>191</v>
      </c>
      <c r="K1125" s="13" t="s">
        <v>3315</v>
      </c>
      <c r="L1125" s="13" t="s">
        <v>192</v>
      </c>
      <c r="M1125" s="13" t="s">
        <v>168</v>
      </c>
      <c r="N1125" s="13" t="s">
        <v>40</v>
      </c>
      <c r="O1125" s="13">
        <v>0.0</v>
      </c>
      <c r="P1125" s="18" t="s">
        <v>147</v>
      </c>
      <c r="Q1125" s="19">
        <v>3.0</v>
      </c>
      <c r="R1125" s="20">
        <v>1.0</v>
      </c>
      <c r="S1125" s="21">
        <v>72.0</v>
      </c>
      <c r="T1125" s="21">
        <v>216.0</v>
      </c>
      <c r="U1125" s="22">
        <v>46478.82</v>
      </c>
      <c r="V1125" s="21">
        <v>100394.2512</v>
      </c>
      <c r="W1125" s="13">
        <v>232.0</v>
      </c>
      <c r="X1125" s="13">
        <v>10.0</v>
      </c>
      <c r="Y1125" s="13">
        <v>10.0</v>
      </c>
      <c r="Z1125" s="13">
        <v>6.0</v>
      </c>
      <c r="AA1125" s="13">
        <v>6.0</v>
      </c>
      <c r="AB1125" s="13">
        <v>10.0</v>
      </c>
      <c r="AC1125" s="21">
        <v>10.0</v>
      </c>
      <c r="AD1125" s="21">
        <v>20.0</v>
      </c>
      <c r="AE1125" s="13">
        <v>0.0</v>
      </c>
      <c r="AF1125" s="13">
        <v>2.0</v>
      </c>
      <c r="AG1125" s="13">
        <v>0.0</v>
      </c>
      <c r="AH1125" s="13" t="b">
        <v>1</v>
      </c>
      <c r="AI1125" s="13">
        <v>1.0</v>
      </c>
      <c r="AJ1125" s="13" t="s">
        <v>163</v>
      </c>
      <c r="AK1125" s="23" t="s">
        <v>3316</v>
      </c>
      <c r="AL1125" s="13" t="s">
        <v>528</v>
      </c>
      <c r="AM1125" s="18" t="s">
        <v>151</v>
      </c>
    </row>
    <row r="1126" ht="14.25" customHeight="1">
      <c r="A1126" s="13" t="s">
        <v>3317</v>
      </c>
      <c r="B1126" s="14">
        <v>42307.0</v>
      </c>
      <c r="C1126" s="15">
        <v>2015.0</v>
      </c>
      <c r="D1126" s="15" t="s">
        <v>2027</v>
      </c>
      <c r="E1126" s="16">
        <v>10.0</v>
      </c>
      <c r="F1126" s="13" t="s">
        <v>140</v>
      </c>
      <c r="G1126" s="13" t="s">
        <v>141</v>
      </c>
      <c r="H1126" s="13" t="s">
        <v>3318</v>
      </c>
      <c r="I1126" s="17" t="s">
        <v>107</v>
      </c>
      <c r="J1126" s="13" t="s">
        <v>143</v>
      </c>
      <c r="K1126" s="13" t="s">
        <v>2116</v>
      </c>
      <c r="L1126" s="13" t="s">
        <v>144</v>
      </c>
      <c r="M1126" s="13" t="s">
        <v>145</v>
      </c>
      <c r="N1126" s="13" t="s">
        <v>828</v>
      </c>
      <c r="O1126" s="13">
        <v>0.0</v>
      </c>
      <c r="P1126" s="18" t="s">
        <v>147</v>
      </c>
      <c r="Q1126" s="19">
        <v>1.0</v>
      </c>
      <c r="R1126" s="20">
        <v>0.2</v>
      </c>
      <c r="S1126" s="21">
        <v>31.0</v>
      </c>
      <c r="T1126" s="21">
        <v>31.0</v>
      </c>
      <c r="U1126" s="22">
        <v>2100.0</v>
      </c>
      <c r="V1126" s="21">
        <v>130.2</v>
      </c>
      <c r="W1126" s="13">
        <v>0.0</v>
      </c>
      <c r="X1126" s="13">
        <v>10.0</v>
      </c>
      <c r="Y1126" s="13">
        <v>9.0</v>
      </c>
      <c r="Z1126" s="13">
        <v>10.0</v>
      </c>
      <c r="AA1126" s="13">
        <v>1.0</v>
      </c>
      <c r="AB1126" s="13">
        <v>1.0</v>
      </c>
      <c r="AC1126" s="21">
        <v>0.0</v>
      </c>
      <c r="AD1126" s="21">
        <v>0.0</v>
      </c>
      <c r="AE1126" s="13">
        <v>0.0</v>
      </c>
      <c r="AF1126" s="13">
        <v>0.0</v>
      </c>
      <c r="AG1126" s="13">
        <v>0.0</v>
      </c>
      <c r="AH1126" s="13" t="b">
        <v>0</v>
      </c>
      <c r="AI1126" s="13">
        <v>1.0</v>
      </c>
      <c r="AJ1126" s="13" t="s">
        <v>148</v>
      </c>
      <c r="AK1126" s="23" t="s">
        <v>3319</v>
      </c>
      <c r="AL1126" s="13" t="s">
        <v>528</v>
      </c>
      <c r="AM1126" s="18" t="s">
        <v>151</v>
      </c>
    </row>
    <row r="1127" ht="14.25" customHeight="1">
      <c r="A1127" s="13" t="s">
        <v>3320</v>
      </c>
      <c r="B1127" s="14">
        <v>42307.0</v>
      </c>
      <c r="C1127" s="15">
        <v>2015.0</v>
      </c>
      <c r="D1127" s="15" t="s">
        <v>2027</v>
      </c>
      <c r="E1127" s="16">
        <v>10.0</v>
      </c>
      <c r="F1127" s="13" t="s">
        <v>140</v>
      </c>
      <c r="G1127" s="13" t="s">
        <v>141</v>
      </c>
      <c r="H1127" s="13" t="s">
        <v>2735</v>
      </c>
      <c r="I1127" s="17" t="s">
        <v>107</v>
      </c>
      <c r="J1127" s="13" t="s">
        <v>143</v>
      </c>
      <c r="K1127" s="13"/>
      <c r="L1127" s="13" t="s">
        <v>167</v>
      </c>
      <c r="M1127" s="13" t="s">
        <v>168</v>
      </c>
      <c r="N1127" s="13" t="s">
        <v>91</v>
      </c>
      <c r="O1127" s="13">
        <v>0.0</v>
      </c>
      <c r="P1127" s="18" t="s">
        <v>147</v>
      </c>
      <c r="Q1127" s="19">
        <v>1.0</v>
      </c>
      <c r="R1127" s="20">
        <v>0.25</v>
      </c>
      <c r="S1127" s="21">
        <v>29.0</v>
      </c>
      <c r="T1127" s="21">
        <v>29.0</v>
      </c>
      <c r="U1127" s="22">
        <v>32787.39</v>
      </c>
      <c r="V1127" s="21">
        <v>2377.085775</v>
      </c>
      <c r="W1127" s="13">
        <v>190.0</v>
      </c>
      <c r="X1127" s="13">
        <v>7.0</v>
      </c>
      <c r="Y1127" s="13">
        <v>10.0</v>
      </c>
      <c r="Z1127" s="13">
        <v>10.0</v>
      </c>
      <c r="AA1127" s="13">
        <v>1.0</v>
      </c>
      <c r="AB1127" s="13">
        <v>1.0</v>
      </c>
      <c r="AC1127" s="21">
        <v>0.0</v>
      </c>
      <c r="AD1127" s="21">
        <v>0.0</v>
      </c>
      <c r="AE1127" s="13">
        <v>0.0</v>
      </c>
      <c r="AF1127" s="13">
        <v>0.0</v>
      </c>
      <c r="AG1127" s="13">
        <v>0.0</v>
      </c>
      <c r="AH1127" s="13" t="b">
        <v>0</v>
      </c>
      <c r="AI1127" s="13">
        <v>4.0</v>
      </c>
      <c r="AJ1127" s="13" t="s">
        <v>169</v>
      </c>
      <c r="AK1127" s="23" t="s">
        <v>3321</v>
      </c>
      <c r="AL1127" s="13" t="s">
        <v>528</v>
      </c>
      <c r="AM1127" s="18" t="s">
        <v>151</v>
      </c>
    </row>
    <row r="1128" ht="14.25" customHeight="1">
      <c r="A1128" s="13" t="s">
        <v>3322</v>
      </c>
      <c r="B1128" s="14">
        <v>42307.0</v>
      </c>
      <c r="C1128" s="15">
        <v>2015.0</v>
      </c>
      <c r="D1128" s="15" t="s">
        <v>2027</v>
      </c>
      <c r="E1128" s="16">
        <v>10.0</v>
      </c>
      <c r="F1128" s="13" t="s">
        <v>140</v>
      </c>
      <c r="G1128" s="13" t="s">
        <v>186</v>
      </c>
      <c r="H1128" s="13" t="s">
        <v>3323</v>
      </c>
      <c r="I1128" s="17" t="s">
        <v>107</v>
      </c>
      <c r="J1128" s="13" t="s">
        <v>1228</v>
      </c>
      <c r="K1128" s="13" t="s">
        <v>2601</v>
      </c>
      <c r="L1128" s="13" t="s">
        <v>192</v>
      </c>
      <c r="M1128" s="13" t="s">
        <v>145</v>
      </c>
      <c r="N1128" s="13" t="s">
        <v>58</v>
      </c>
      <c r="O1128" s="13" t="s">
        <v>3324</v>
      </c>
      <c r="P1128" s="18" t="s">
        <v>147</v>
      </c>
      <c r="Q1128" s="19">
        <v>1.0</v>
      </c>
      <c r="R1128" s="20">
        <v>0.0625</v>
      </c>
      <c r="S1128" s="21">
        <v>35.0</v>
      </c>
      <c r="T1128" s="21">
        <v>35.0</v>
      </c>
      <c r="U1128" s="22">
        <v>16800.0</v>
      </c>
      <c r="V1128" s="21">
        <v>367.5</v>
      </c>
      <c r="W1128" s="13">
        <v>0.0</v>
      </c>
      <c r="X1128" s="13">
        <v>6.0</v>
      </c>
      <c r="Y1128" s="13">
        <v>10.0</v>
      </c>
      <c r="Z1128" s="13">
        <v>10.0</v>
      </c>
      <c r="AA1128" s="13">
        <v>1.0</v>
      </c>
      <c r="AB1128" s="13">
        <v>8.0</v>
      </c>
      <c r="AC1128" s="21">
        <v>0.0</v>
      </c>
      <c r="AD1128" s="21">
        <v>0.0</v>
      </c>
      <c r="AE1128" s="13">
        <v>0.0</v>
      </c>
      <c r="AF1128" s="13">
        <v>0.0</v>
      </c>
      <c r="AG1128" s="13">
        <v>0.0</v>
      </c>
      <c r="AH1128" s="13" t="b">
        <v>0</v>
      </c>
      <c r="AI1128" s="13">
        <v>5.0</v>
      </c>
      <c r="AJ1128" s="13" t="s">
        <v>169</v>
      </c>
      <c r="AK1128" s="23" t="s">
        <v>3325</v>
      </c>
      <c r="AL1128" s="13" t="s">
        <v>528</v>
      </c>
      <c r="AM1128" s="18" t="s">
        <v>151</v>
      </c>
    </row>
    <row r="1129" ht="14.25" customHeight="1">
      <c r="A1129" s="13" t="s">
        <v>3326</v>
      </c>
      <c r="B1129" s="14">
        <v>42307.0</v>
      </c>
      <c r="C1129" s="15">
        <v>2015.0</v>
      </c>
      <c r="D1129" s="15" t="s">
        <v>2027</v>
      </c>
      <c r="E1129" s="16">
        <v>10.0</v>
      </c>
      <c r="F1129" s="13" t="s">
        <v>153</v>
      </c>
      <c r="G1129" s="13" t="s">
        <v>154</v>
      </c>
      <c r="H1129" s="13" t="s">
        <v>3327</v>
      </c>
      <c r="I1129" s="17" t="s">
        <v>107</v>
      </c>
      <c r="J1129" s="13" t="s">
        <v>143</v>
      </c>
      <c r="K1129" s="13" t="s">
        <v>2063</v>
      </c>
      <c r="L1129" s="13" t="s">
        <v>221</v>
      </c>
      <c r="M1129" s="13" t="s">
        <v>145</v>
      </c>
      <c r="N1129" s="13" t="s">
        <v>225</v>
      </c>
      <c r="O1129" s="13" t="s">
        <v>1384</v>
      </c>
      <c r="P1129" s="18" t="s">
        <v>147</v>
      </c>
      <c r="Q1129" s="19">
        <v>1.0</v>
      </c>
      <c r="R1129" s="20">
        <v>0.0666666666666666</v>
      </c>
      <c r="S1129" s="21">
        <v>38.0</v>
      </c>
      <c r="T1129" s="21">
        <v>38.0</v>
      </c>
      <c r="U1129" s="22">
        <v>11200.0</v>
      </c>
      <c r="V1129" s="21">
        <v>283.733333333333</v>
      </c>
      <c r="W1129" s="13">
        <v>0.0</v>
      </c>
      <c r="X1129" s="13">
        <v>6.0</v>
      </c>
      <c r="Y1129" s="13">
        <v>10.0</v>
      </c>
      <c r="Z1129" s="13">
        <v>10.0</v>
      </c>
      <c r="AA1129" s="13">
        <v>1.0</v>
      </c>
      <c r="AB1129" s="13">
        <v>1.0</v>
      </c>
      <c r="AC1129" s="21">
        <v>0.0</v>
      </c>
      <c r="AD1129" s="21">
        <v>10.0</v>
      </c>
      <c r="AE1129" s="13">
        <v>0.0</v>
      </c>
      <c r="AF1129" s="13">
        <v>1.0</v>
      </c>
      <c r="AG1129" s="13">
        <v>0.0</v>
      </c>
      <c r="AH1129" s="13" t="b">
        <v>0</v>
      </c>
      <c r="AI1129" s="13">
        <v>5.0</v>
      </c>
      <c r="AJ1129" s="13" t="s">
        <v>169</v>
      </c>
      <c r="AK1129" s="23" t="s">
        <v>3328</v>
      </c>
      <c r="AL1129" s="13" t="s">
        <v>528</v>
      </c>
      <c r="AM1129" s="18" t="s">
        <v>151</v>
      </c>
    </row>
    <row r="1130" ht="14.25" customHeight="1">
      <c r="A1130" s="13" t="s">
        <v>3326</v>
      </c>
      <c r="B1130" s="14">
        <v>42307.0</v>
      </c>
      <c r="C1130" s="15">
        <v>2015.0</v>
      </c>
      <c r="D1130" s="15" t="s">
        <v>2027</v>
      </c>
      <c r="E1130" s="16">
        <v>10.0</v>
      </c>
      <c r="F1130" s="13" t="s">
        <v>140</v>
      </c>
      <c r="G1130" s="13" t="s">
        <v>141</v>
      </c>
      <c r="H1130" s="13" t="s">
        <v>3327</v>
      </c>
      <c r="I1130" s="17" t="s">
        <v>107</v>
      </c>
      <c r="J1130" s="13" t="s">
        <v>143</v>
      </c>
      <c r="K1130" s="13" t="s">
        <v>2063</v>
      </c>
      <c r="L1130" s="13" t="s">
        <v>221</v>
      </c>
      <c r="M1130" s="13" t="s">
        <v>145</v>
      </c>
      <c r="N1130" s="13" t="s">
        <v>225</v>
      </c>
      <c r="O1130" s="13" t="s">
        <v>1384</v>
      </c>
      <c r="P1130" s="18" t="s">
        <v>147</v>
      </c>
      <c r="Q1130" s="19">
        <v>1.0</v>
      </c>
      <c r="R1130" s="20">
        <v>0.0666666666666666</v>
      </c>
      <c r="S1130" s="21">
        <v>38.0</v>
      </c>
      <c r="T1130" s="21">
        <v>38.0</v>
      </c>
      <c r="U1130" s="22">
        <v>11200.0</v>
      </c>
      <c r="V1130" s="21">
        <v>283.733333333333</v>
      </c>
      <c r="W1130" s="13">
        <v>0.0</v>
      </c>
      <c r="X1130" s="13">
        <v>6.0</v>
      </c>
      <c r="Y1130" s="13">
        <v>10.0</v>
      </c>
      <c r="Z1130" s="13">
        <v>10.0</v>
      </c>
      <c r="AA1130" s="13">
        <v>1.0</v>
      </c>
      <c r="AB1130" s="13">
        <v>1.0</v>
      </c>
      <c r="AC1130" s="21">
        <v>0.0</v>
      </c>
      <c r="AD1130" s="21">
        <v>10.0</v>
      </c>
      <c r="AE1130" s="13">
        <v>0.0</v>
      </c>
      <c r="AF1130" s="13">
        <v>1.0</v>
      </c>
      <c r="AG1130" s="13">
        <v>0.0</v>
      </c>
      <c r="AH1130" s="13" t="b">
        <v>0</v>
      </c>
      <c r="AI1130" s="13">
        <v>5.0</v>
      </c>
      <c r="AJ1130" s="13" t="s">
        <v>169</v>
      </c>
      <c r="AK1130" s="23" t="s">
        <v>3328</v>
      </c>
      <c r="AL1130" s="13" t="s">
        <v>528</v>
      </c>
      <c r="AM1130" s="18" t="s">
        <v>151</v>
      </c>
    </row>
    <row r="1131" ht="14.25" customHeight="1">
      <c r="A1131" s="13" t="s">
        <v>3329</v>
      </c>
      <c r="B1131" s="14">
        <v>42307.0</v>
      </c>
      <c r="C1131" s="15">
        <v>2015.0</v>
      </c>
      <c r="D1131" s="15" t="s">
        <v>2027</v>
      </c>
      <c r="E1131" s="16">
        <v>10.0</v>
      </c>
      <c r="F1131" s="13" t="s">
        <v>185</v>
      </c>
      <c r="G1131" s="13" t="s">
        <v>186</v>
      </c>
      <c r="H1131" s="13" t="s">
        <v>3330</v>
      </c>
      <c r="I1131" s="17" t="s">
        <v>107</v>
      </c>
      <c r="J1131" s="13" t="s">
        <v>379</v>
      </c>
      <c r="K1131" s="13" t="s">
        <v>379</v>
      </c>
      <c r="L1131" s="13" t="s">
        <v>174</v>
      </c>
      <c r="M1131" s="13" t="s">
        <v>145</v>
      </c>
      <c r="N1131" s="13" t="s">
        <v>2879</v>
      </c>
      <c r="O1131" s="13" t="s">
        <v>3331</v>
      </c>
      <c r="P1131" s="18" t="s">
        <v>147</v>
      </c>
      <c r="Q1131" s="19">
        <v>3.0</v>
      </c>
      <c r="R1131" s="20">
        <v>1.0</v>
      </c>
      <c r="S1131" s="21">
        <v>59.0</v>
      </c>
      <c r="T1131" s="21">
        <v>177.0</v>
      </c>
      <c r="U1131" s="22">
        <v>11200.0</v>
      </c>
      <c r="V1131" s="21">
        <v>19824.0</v>
      </c>
      <c r="W1131" s="13">
        <v>0.0</v>
      </c>
      <c r="X1131" s="13">
        <v>6.0</v>
      </c>
      <c r="Y1131" s="13">
        <v>9.0</v>
      </c>
      <c r="Z1131" s="13">
        <v>10.0</v>
      </c>
      <c r="AA1131" s="13">
        <v>4.0</v>
      </c>
      <c r="AB1131" s="13">
        <v>10.0</v>
      </c>
      <c r="AC1131" s="21">
        <v>0.0</v>
      </c>
      <c r="AD1131" s="21">
        <v>20.0</v>
      </c>
      <c r="AE1131" s="13">
        <v>0.0</v>
      </c>
      <c r="AF1131" s="13">
        <v>2.0</v>
      </c>
      <c r="AG1131" s="13">
        <v>0.0</v>
      </c>
      <c r="AH1131" s="13" t="b">
        <v>0</v>
      </c>
      <c r="AI1131" s="13">
        <v>5.0</v>
      </c>
      <c r="AJ1131" s="13" t="s">
        <v>176</v>
      </c>
      <c r="AK1131" s="23" t="s">
        <v>3332</v>
      </c>
      <c r="AL1131" s="13" t="s">
        <v>528</v>
      </c>
      <c r="AM1131" s="18" t="s">
        <v>151</v>
      </c>
    </row>
    <row r="1132" ht="14.25" customHeight="1">
      <c r="A1132" s="13" t="s">
        <v>3333</v>
      </c>
      <c r="B1132" s="14">
        <v>42307.0</v>
      </c>
      <c r="C1132" s="15">
        <v>2015.0</v>
      </c>
      <c r="D1132" s="15" t="s">
        <v>2027</v>
      </c>
      <c r="E1132" s="16">
        <v>10.0</v>
      </c>
      <c r="F1132" s="13" t="s">
        <v>188</v>
      </c>
      <c r="G1132" s="13" t="s">
        <v>189</v>
      </c>
      <c r="H1132" s="13" t="s">
        <v>3334</v>
      </c>
      <c r="I1132" s="17" t="s">
        <v>107</v>
      </c>
      <c r="J1132" s="13" t="s">
        <v>160</v>
      </c>
      <c r="K1132" s="13" t="s">
        <v>3262</v>
      </c>
      <c r="L1132" s="13" t="s">
        <v>161</v>
      </c>
      <c r="M1132" s="13" t="s">
        <v>145</v>
      </c>
      <c r="N1132" s="13" t="s">
        <v>3335</v>
      </c>
      <c r="O1132" s="13" t="s">
        <v>3336</v>
      </c>
      <c r="P1132" s="18" t="s">
        <v>147</v>
      </c>
      <c r="Q1132" s="19">
        <v>1.0</v>
      </c>
      <c r="R1132" s="20">
        <v>0.125</v>
      </c>
      <c r="S1132" s="21">
        <v>25.0</v>
      </c>
      <c r="T1132" s="21">
        <v>25.0</v>
      </c>
      <c r="U1132" s="22">
        <v>3500.0</v>
      </c>
      <c r="V1132" s="21">
        <v>109.375</v>
      </c>
      <c r="W1132" s="13">
        <v>0.0</v>
      </c>
      <c r="X1132" s="13">
        <v>3.0</v>
      </c>
      <c r="Y1132" s="13">
        <v>10.0</v>
      </c>
      <c r="Z1132" s="13">
        <v>10.0</v>
      </c>
      <c r="AA1132" s="13">
        <v>1.0</v>
      </c>
      <c r="AB1132" s="13">
        <v>1.0</v>
      </c>
      <c r="AC1132" s="21">
        <v>0.0</v>
      </c>
      <c r="AD1132" s="21">
        <v>0.0</v>
      </c>
      <c r="AE1132" s="13">
        <v>0.0</v>
      </c>
      <c r="AF1132" s="13">
        <v>0.0</v>
      </c>
      <c r="AG1132" s="13">
        <v>0.0</v>
      </c>
      <c r="AH1132" s="13" t="b">
        <v>0</v>
      </c>
      <c r="AI1132" s="13">
        <v>8.0</v>
      </c>
      <c r="AJ1132" s="13" t="s">
        <v>390</v>
      </c>
      <c r="AK1132" s="23" t="s">
        <v>3337</v>
      </c>
      <c r="AL1132" s="13" t="s">
        <v>528</v>
      </c>
      <c r="AM1132" s="18" t="s">
        <v>151</v>
      </c>
    </row>
    <row r="1133" ht="14.25" customHeight="1">
      <c r="A1133" s="13" t="s">
        <v>3338</v>
      </c>
      <c r="B1133" s="14">
        <v>42307.0</v>
      </c>
      <c r="C1133" s="15">
        <v>2015.0</v>
      </c>
      <c r="D1133" s="15" t="s">
        <v>2027</v>
      </c>
      <c r="E1133" s="16">
        <v>10.0</v>
      </c>
      <c r="F1133" s="13" t="s">
        <v>203</v>
      </c>
      <c r="G1133" s="13" t="s">
        <v>204</v>
      </c>
      <c r="H1133" s="13" t="s">
        <v>3339</v>
      </c>
      <c r="I1133" s="17" t="s">
        <v>107</v>
      </c>
      <c r="J1133" s="13" t="s">
        <v>251</v>
      </c>
      <c r="K1133" s="13" t="s">
        <v>2029</v>
      </c>
      <c r="L1133" s="13" t="s">
        <v>161</v>
      </c>
      <c r="M1133" s="13" t="s">
        <v>168</v>
      </c>
      <c r="N1133" s="13" t="s">
        <v>2</v>
      </c>
      <c r="O1133" s="13" t="s">
        <v>1704</v>
      </c>
      <c r="P1133" s="18" t="s">
        <v>147</v>
      </c>
      <c r="Q1133" s="19">
        <v>3.0</v>
      </c>
      <c r="R1133" s="20">
        <v>0.137931034482758</v>
      </c>
      <c r="S1133" s="21">
        <v>50.0</v>
      </c>
      <c r="T1133" s="21">
        <v>150.0</v>
      </c>
      <c r="U1133" s="22">
        <v>275466.98</v>
      </c>
      <c r="V1133" s="21">
        <v>56993.16827586181</v>
      </c>
      <c r="W1133" s="13">
        <v>1375.0</v>
      </c>
      <c r="X1133" s="13">
        <v>7.0</v>
      </c>
      <c r="Y1133" s="13">
        <v>10.0</v>
      </c>
      <c r="Z1133" s="13">
        <v>10.0</v>
      </c>
      <c r="AA1133" s="13">
        <v>4.0</v>
      </c>
      <c r="AB1133" s="13">
        <v>9.0</v>
      </c>
      <c r="AC1133" s="21">
        <v>0.0</v>
      </c>
      <c r="AD1133" s="21">
        <v>10.0</v>
      </c>
      <c r="AE1133" s="13">
        <v>0.0</v>
      </c>
      <c r="AF1133" s="13">
        <v>1.0</v>
      </c>
      <c r="AG1133" s="13">
        <v>0.0</v>
      </c>
      <c r="AH1133" s="13" t="b">
        <v>0</v>
      </c>
      <c r="AI1133" s="13">
        <v>4.0</v>
      </c>
      <c r="AJ1133" s="13" t="s">
        <v>194</v>
      </c>
      <c r="AK1133" s="23" t="s">
        <v>3340</v>
      </c>
      <c r="AL1133" s="13" t="s">
        <v>528</v>
      </c>
      <c r="AM1133" s="18" t="s">
        <v>151</v>
      </c>
    </row>
    <row r="1134" ht="14.25" customHeight="1">
      <c r="A1134" s="13" t="s">
        <v>3338</v>
      </c>
      <c r="B1134" s="14">
        <v>42307.0</v>
      </c>
      <c r="C1134" s="15">
        <v>2015.0</v>
      </c>
      <c r="D1134" s="15" t="s">
        <v>2027</v>
      </c>
      <c r="E1134" s="16">
        <v>10.0</v>
      </c>
      <c r="F1134" s="13" t="s">
        <v>185</v>
      </c>
      <c r="G1134" s="13" t="s">
        <v>186</v>
      </c>
      <c r="H1134" s="13" t="s">
        <v>3339</v>
      </c>
      <c r="I1134" s="17" t="s">
        <v>107</v>
      </c>
      <c r="J1134" s="13" t="s">
        <v>251</v>
      </c>
      <c r="K1134" s="13" t="s">
        <v>2029</v>
      </c>
      <c r="L1134" s="13" t="s">
        <v>161</v>
      </c>
      <c r="M1134" s="13" t="s">
        <v>168</v>
      </c>
      <c r="N1134" s="13" t="s">
        <v>2</v>
      </c>
      <c r="O1134" s="13" t="s">
        <v>1704</v>
      </c>
      <c r="P1134" s="18" t="s">
        <v>147</v>
      </c>
      <c r="Q1134" s="19">
        <v>1.0</v>
      </c>
      <c r="R1134" s="20">
        <v>0.05</v>
      </c>
      <c r="S1134" s="21">
        <v>39.0</v>
      </c>
      <c r="T1134" s="21">
        <v>39.0</v>
      </c>
      <c r="U1134" s="22">
        <v>275466.98</v>
      </c>
      <c r="V1134" s="21">
        <v>5371.606110000001</v>
      </c>
      <c r="W1134" s="13">
        <v>1375.0</v>
      </c>
      <c r="X1134" s="13">
        <v>7.0</v>
      </c>
      <c r="Y1134" s="13">
        <v>10.0</v>
      </c>
      <c r="Z1134" s="13">
        <v>10.0</v>
      </c>
      <c r="AA1134" s="13">
        <v>1.0</v>
      </c>
      <c r="AB1134" s="13">
        <v>1.0</v>
      </c>
      <c r="AC1134" s="21">
        <v>0.0</v>
      </c>
      <c r="AD1134" s="21">
        <v>10.0</v>
      </c>
      <c r="AE1134" s="13">
        <v>0.0</v>
      </c>
      <c r="AF1134" s="13">
        <v>1.0</v>
      </c>
      <c r="AG1134" s="13">
        <v>0.0</v>
      </c>
      <c r="AH1134" s="13" t="b">
        <v>0</v>
      </c>
      <c r="AI1134" s="13">
        <v>4.0</v>
      </c>
      <c r="AJ1134" s="13" t="s">
        <v>194</v>
      </c>
      <c r="AK1134" s="23" t="s">
        <v>3340</v>
      </c>
      <c r="AL1134" s="13" t="s">
        <v>528</v>
      </c>
      <c r="AM1134" s="18" t="s">
        <v>151</v>
      </c>
    </row>
    <row r="1135" ht="14.25" customHeight="1">
      <c r="A1135" s="13" t="s">
        <v>3341</v>
      </c>
      <c r="B1135" s="14">
        <v>42308.0</v>
      </c>
      <c r="C1135" s="15">
        <v>2015.0</v>
      </c>
      <c r="D1135" s="15" t="s">
        <v>2027</v>
      </c>
      <c r="E1135" s="16">
        <v>10.0</v>
      </c>
      <c r="F1135" s="13" t="s">
        <v>140</v>
      </c>
      <c r="G1135" s="13" t="s">
        <v>141</v>
      </c>
      <c r="H1135" s="13" t="s">
        <v>3342</v>
      </c>
      <c r="I1135" s="17" t="s">
        <v>107</v>
      </c>
      <c r="J1135" s="13" t="s">
        <v>160</v>
      </c>
      <c r="K1135" s="13" t="s">
        <v>3262</v>
      </c>
      <c r="L1135" s="13" t="s">
        <v>161</v>
      </c>
      <c r="M1135" s="13" t="s">
        <v>168</v>
      </c>
      <c r="N1135" s="13" t="s">
        <v>67</v>
      </c>
      <c r="O1135" s="13">
        <v>0.0</v>
      </c>
      <c r="P1135" s="18" t="s">
        <v>147</v>
      </c>
      <c r="Q1135" s="19">
        <v>3.0</v>
      </c>
      <c r="R1135" s="20">
        <v>1.0</v>
      </c>
      <c r="S1135" s="21">
        <v>51.0</v>
      </c>
      <c r="T1135" s="21">
        <v>153.0</v>
      </c>
      <c r="U1135" s="22">
        <v>22820.0</v>
      </c>
      <c r="V1135" s="21">
        <v>34914.6</v>
      </c>
      <c r="W1135" s="13">
        <v>163.0</v>
      </c>
      <c r="X1135" s="13">
        <v>10.0</v>
      </c>
      <c r="Y1135" s="13">
        <v>8.0</v>
      </c>
      <c r="Z1135" s="13">
        <v>10.0</v>
      </c>
      <c r="AA1135" s="13">
        <v>2.0</v>
      </c>
      <c r="AB1135" s="13">
        <v>1.0</v>
      </c>
      <c r="AC1135" s="21">
        <v>0.0</v>
      </c>
      <c r="AD1135" s="21">
        <v>20.0</v>
      </c>
      <c r="AE1135" s="13">
        <v>0.0</v>
      </c>
      <c r="AF1135" s="13">
        <v>2.0</v>
      </c>
      <c r="AG1135" s="13">
        <v>0.0</v>
      </c>
      <c r="AH1135" s="13" t="b">
        <v>0</v>
      </c>
      <c r="AI1135" s="13">
        <v>1.0</v>
      </c>
      <c r="AJ1135" s="13" t="s">
        <v>437</v>
      </c>
      <c r="AK1135" s="23" t="s">
        <v>3343</v>
      </c>
      <c r="AL1135" s="13" t="s">
        <v>528</v>
      </c>
      <c r="AM1135" s="18" t="s">
        <v>151</v>
      </c>
    </row>
    <row r="1136" ht="14.25" customHeight="1">
      <c r="A1136" s="13" t="s">
        <v>3344</v>
      </c>
      <c r="B1136" s="14">
        <v>42308.0</v>
      </c>
      <c r="C1136" s="15">
        <v>2015.0</v>
      </c>
      <c r="D1136" s="15" t="s">
        <v>2027</v>
      </c>
      <c r="E1136" s="16">
        <v>10.0</v>
      </c>
      <c r="F1136" s="13" t="s">
        <v>185</v>
      </c>
      <c r="G1136" s="13" t="s">
        <v>186</v>
      </c>
      <c r="H1136" s="13" t="s">
        <v>3345</v>
      </c>
      <c r="I1136" s="17" t="s">
        <v>107</v>
      </c>
      <c r="J1136" s="13" t="s">
        <v>160</v>
      </c>
      <c r="K1136" s="13" t="s">
        <v>3346</v>
      </c>
      <c r="L1136" s="13" t="s">
        <v>161</v>
      </c>
      <c r="M1136" s="13" t="s">
        <v>145</v>
      </c>
      <c r="N1136" s="13" t="s">
        <v>2325</v>
      </c>
      <c r="O1136" s="13">
        <v>0.0</v>
      </c>
      <c r="P1136" s="18" t="s">
        <v>147</v>
      </c>
      <c r="Q1136" s="19">
        <v>3.0</v>
      </c>
      <c r="R1136" s="20">
        <v>1.0</v>
      </c>
      <c r="S1136" s="21">
        <v>54.0</v>
      </c>
      <c r="T1136" s="21">
        <v>162.0</v>
      </c>
      <c r="U1136" s="22">
        <v>5600.0</v>
      </c>
      <c r="V1136" s="21">
        <v>9072.0</v>
      </c>
      <c r="W1136" s="13">
        <v>0.0</v>
      </c>
      <c r="X1136" s="13">
        <v>2.0</v>
      </c>
      <c r="Y1136" s="13">
        <v>8.0</v>
      </c>
      <c r="Z1136" s="13">
        <v>10.0</v>
      </c>
      <c r="AA1136" s="13">
        <v>4.0</v>
      </c>
      <c r="AB1136" s="13">
        <v>10.0</v>
      </c>
      <c r="AC1136" s="21">
        <v>10.0</v>
      </c>
      <c r="AD1136" s="21">
        <v>10.0</v>
      </c>
      <c r="AE1136" s="13">
        <v>0.0</v>
      </c>
      <c r="AF1136" s="13">
        <v>1.0</v>
      </c>
      <c r="AG1136" s="13">
        <v>0.0</v>
      </c>
      <c r="AH1136" s="13" t="b">
        <v>1</v>
      </c>
      <c r="AI1136" s="13">
        <v>9.0</v>
      </c>
      <c r="AJ1136" s="13" t="s">
        <v>942</v>
      </c>
      <c r="AK1136" s="23" t="s">
        <v>3347</v>
      </c>
      <c r="AL1136" s="13" t="s">
        <v>528</v>
      </c>
      <c r="AM1136" s="18" t="s">
        <v>151</v>
      </c>
    </row>
    <row r="1137" ht="14.25" customHeight="1">
      <c r="A1137" s="13" t="s">
        <v>3348</v>
      </c>
      <c r="B1137" s="14">
        <v>42308.0</v>
      </c>
      <c r="C1137" s="15">
        <v>2015.0</v>
      </c>
      <c r="D1137" s="15" t="s">
        <v>2027</v>
      </c>
      <c r="E1137" s="16">
        <v>10.0</v>
      </c>
      <c r="F1137" s="13" t="s">
        <v>185</v>
      </c>
      <c r="G1137" s="13" t="s">
        <v>186</v>
      </c>
      <c r="H1137" s="13" t="s">
        <v>3349</v>
      </c>
      <c r="I1137" s="17" t="s">
        <v>107</v>
      </c>
      <c r="J1137" s="13" t="s">
        <v>1228</v>
      </c>
      <c r="K1137" s="13" t="s">
        <v>2431</v>
      </c>
      <c r="L1137" s="13" t="s">
        <v>174</v>
      </c>
      <c r="M1137" s="13" t="s">
        <v>168</v>
      </c>
      <c r="N1137" s="13" t="s">
        <v>56</v>
      </c>
      <c r="O1137" s="13">
        <v>0.0</v>
      </c>
      <c r="P1137" s="18" t="s">
        <v>147</v>
      </c>
      <c r="Q1137" s="19">
        <v>3.0</v>
      </c>
      <c r="R1137" s="20">
        <v>0.0769230769230769</v>
      </c>
      <c r="S1137" s="21">
        <v>27.0</v>
      </c>
      <c r="T1137" s="21">
        <v>81.0</v>
      </c>
      <c r="U1137" s="22">
        <v>13875.0</v>
      </c>
      <c r="V1137" s="21">
        <v>864.5192307692305</v>
      </c>
      <c r="W1137" s="13">
        <v>185.0</v>
      </c>
      <c r="X1137" s="13">
        <v>6.0</v>
      </c>
      <c r="Y1137" s="13">
        <v>9.0</v>
      </c>
      <c r="Z1137" s="13">
        <v>0.0</v>
      </c>
      <c r="AA1137" s="13">
        <v>1.0</v>
      </c>
      <c r="AB1137" s="13">
        <v>1.0</v>
      </c>
      <c r="AC1137" s="21">
        <v>0.0</v>
      </c>
      <c r="AD1137" s="21">
        <v>10.0</v>
      </c>
      <c r="AE1137" s="13">
        <v>0.0</v>
      </c>
      <c r="AF1137" s="13">
        <v>1.0</v>
      </c>
      <c r="AG1137" s="13">
        <v>0.0</v>
      </c>
      <c r="AH1137" s="13" t="b">
        <v>0</v>
      </c>
      <c r="AI1137" s="13">
        <v>5.0</v>
      </c>
      <c r="AJ1137" s="13" t="s">
        <v>176</v>
      </c>
      <c r="AK1137" s="23" t="s">
        <v>3350</v>
      </c>
      <c r="AL1137" s="13" t="s">
        <v>528</v>
      </c>
      <c r="AM1137" s="18" t="s">
        <v>151</v>
      </c>
    </row>
    <row r="1138" ht="14.25" customHeight="1">
      <c r="A1138" s="13" t="s">
        <v>3351</v>
      </c>
      <c r="B1138" s="14">
        <v>42308.0</v>
      </c>
      <c r="C1138" s="15">
        <v>2015.0</v>
      </c>
      <c r="D1138" s="15" t="s">
        <v>2027</v>
      </c>
      <c r="E1138" s="16">
        <v>10.0</v>
      </c>
      <c r="F1138" s="13" t="s">
        <v>153</v>
      </c>
      <c r="G1138" s="13" t="s">
        <v>154</v>
      </c>
      <c r="H1138" s="13" t="s">
        <v>3352</v>
      </c>
      <c r="I1138" s="17" t="s">
        <v>107</v>
      </c>
      <c r="J1138" s="13" t="s">
        <v>615</v>
      </c>
      <c r="K1138" s="13" t="s">
        <v>3308</v>
      </c>
      <c r="L1138" s="13" t="s">
        <v>174</v>
      </c>
      <c r="M1138" s="13" t="s">
        <v>168</v>
      </c>
      <c r="N1138" s="13" t="s">
        <v>64</v>
      </c>
      <c r="O1138" s="13" t="s">
        <v>3353</v>
      </c>
      <c r="P1138" s="18" t="s">
        <v>147</v>
      </c>
      <c r="Q1138" s="19">
        <v>1.0</v>
      </c>
      <c r="R1138" s="20">
        <v>0.111111111111111</v>
      </c>
      <c r="S1138" s="21">
        <v>25.0</v>
      </c>
      <c r="T1138" s="21">
        <v>25.0</v>
      </c>
      <c r="U1138" s="22">
        <v>19049.42</v>
      </c>
      <c r="V1138" s="21">
        <v>529.150555555555</v>
      </c>
      <c r="W1138" s="13">
        <v>267.0</v>
      </c>
      <c r="X1138" s="13">
        <v>7.0</v>
      </c>
      <c r="Y1138" s="13">
        <v>9.0</v>
      </c>
      <c r="Z1138" s="13">
        <v>0.0</v>
      </c>
      <c r="AA1138" s="13">
        <v>1.0</v>
      </c>
      <c r="AB1138" s="13">
        <v>8.0</v>
      </c>
      <c r="AC1138" s="21">
        <v>0.0</v>
      </c>
      <c r="AD1138" s="21">
        <v>0.0</v>
      </c>
      <c r="AE1138" s="13">
        <v>0.0</v>
      </c>
      <c r="AF1138" s="13">
        <v>0.0</v>
      </c>
      <c r="AG1138" s="13">
        <v>0.0</v>
      </c>
      <c r="AH1138" s="13" t="b">
        <v>0</v>
      </c>
      <c r="AI1138" s="13">
        <v>4.0</v>
      </c>
      <c r="AJ1138" s="13" t="s">
        <v>1162</v>
      </c>
      <c r="AK1138" s="23" t="s">
        <v>3354</v>
      </c>
      <c r="AL1138" s="13" t="s">
        <v>528</v>
      </c>
      <c r="AM1138" s="18" t="s">
        <v>151</v>
      </c>
    </row>
    <row r="1139" ht="14.25" customHeight="1">
      <c r="A1139" s="13" t="s">
        <v>3351</v>
      </c>
      <c r="B1139" s="14">
        <v>42308.0</v>
      </c>
      <c r="C1139" s="15">
        <v>2015.0</v>
      </c>
      <c r="D1139" s="15" t="s">
        <v>2027</v>
      </c>
      <c r="E1139" s="16">
        <v>10.0</v>
      </c>
      <c r="F1139" s="13" t="s">
        <v>140</v>
      </c>
      <c r="G1139" s="13" t="s">
        <v>141</v>
      </c>
      <c r="H1139" s="13" t="s">
        <v>3352</v>
      </c>
      <c r="I1139" s="17" t="s">
        <v>107</v>
      </c>
      <c r="J1139" s="13" t="s">
        <v>615</v>
      </c>
      <c r="K1139" s="13" t="s">
        <v>3308</v>
      </c>
      <c r="L1139" s="13" t="s">
        <v>174</v>
      </c>
      <c r="M1139" s="13" t="s">
        <v>168</v>
      </c>
      <c r="N1139" s="13" t="s">
        <v>64</v>
      </c>
      <c r="O1139" s="13" t="s">
        <v>3353</v>
      </c>
      <c r="P1139" s="18" t="s">
        <v>147</v>
      </c>
      <c r="Q1139" s="19">
        <v>1.0</v>
      </c>
      <c r="R1139" s="20">
        <v>0.111111111111111</v>
      </c>
      <c r="S1139" s="21">
        <v>25.0</v>
      </c>
      <c r="T1139" s="21">
        <v>25.0</v>
      </c>
      <c r="U1139" s="22">
        <v>19049.42</v>
      </c>
      <c r="V1139" s="21">
        <v>529.150555555555</v>
      </c>
      <c r="W1139" s="13">
        <v>267.0</v>
      </c>
      <c r="X1139" s="13">
        <v>7.0</v>
      </c>
      <c r="Y1139" s="13">
        <v>9.0</v>
      </c>
      <c r="Z1139" s="13">
        <v>0.0</v>
      </c>
      <c r="AA1139" s="13">
        <v>1.0</v>
      </c>
      <c r="AB1139" s="13">
        <v>8.0</v>
      </c>
      <c r="AC1139" s="21">
        <v>0.0</v>
      </c>
      <c r="AD1139" s="21">
        <v>0.0</v>
      </c>
      <c r="AE1139" s="13">
        <v>0.0</v>
      </c>
      <c r="AF1139" s="13">
        <v>0.0</v>
      </c>
      <c r="AG1139" s="13">
        <v>0.0</v>
      </c>
      <c r="AH1139" s="13" t="b">
        <v>0</v>
      </c>
      <c r="AI1139" s="13">
        <v>4.0</v>
      </c>
      <c r="AJ1139" s="13" t="s">
        <v>1162</v>
      </c>
      <c r="AK1139" s="23" t="s">
        <v>3354</v>
      </c>
      <c r="AL1139" s="13" t="s">
        <v>528</v>
      </c>
      <c r="AM1139" s="18" t="s">
        <v>151</v>
      </c>
    </row>
    <row r="1140" ht="14.25" customHeight="1">
      <c r="A1140" s="13" t="s">
        <v>3351</v>
      </c>
      <c r="B1140" s="14">
        <v>42308.0</v>
      </c>
      <c r="C1140" s="15">
        <v>2015.0</v>
      </c>
      <c r="D1140" s="15" t="s">
        <v>2027</v>
      </c>
      <c r="E1140" s="16">
        <v>10.0</v>
      </c>
      <c r="F1140" s="13" t="s">
        <v>185</v>
      </c>
      <c r="G1140" s="13" t="s">
        <v>186</v>
      </c>
      <c r="H1140" s="13" t="s">
        <v>3352</v>
      </c>
      <c r="I1140" s="17" t="s">
        <v>107</v>
      </c>
      <c r="J1140" s="13" t="s">
        <v>615</v>
      </c>
      <c r="K1140" s="13" t="s">
        <v>3308</v>
      </c>
      <c r="L1140" s="13" t="s">
        <v>174</v>
      </c>
      <c r="M1140" s="13" t="s">
        <v>168</v>
      </c>
      <c r="N1140" s="13" t="s">
        <v>64</v>
      </c>
      <c r="O1140" s="13" t="s">
        <v>3353</v>
      </c>
      <c r="P1140" s="18" t="s">
        <v>147</v>
      </c>
      <c r="Q1140" s="19">
        <v>1.0</v>
      </c>
      <c r="R1140" s="20">
        <v>0.111111111111111</v>
      </c>
      <c r="S1140" s="21">
        <v>25.0</v>
      </c>
      <c r="T1140" s="21">
        <v>25.0</v>
      </c>
      <c r="U1140" s="22">
        <v>19049.42</v>
      </c>
      <c r="V1140" s="21">
        <v>529.150555555555</v>
      </c>
      <c r="W1140" s="13">
        <v>267.0</v>
      </c>
      <c r="X1140" s="13">
        <v>7.0</v>
      </c>
      <c r="Y1140" s="13">
        <v>9.0</v>
      </c>
      <c r="Z1140" s="13">
        <v>0.0</v>
      </c>
      <c r="AA1140" s="13">
        <v>1.0</v>
      </c>
      <c r="AB1140" s="13">
        <v>8.0</v>
      </c>
      <c r="AC1140" s="21">
        <v>0.0</v>
      </c>
      <c r="AD1140" s="21">
        <v>0.0</v>
      </c>
      <c r="AE1140" s="13">
        <v>0.0</v>
      </c>
      <c r="AF1140" s="13">
        <v>0.0</v>
      </c>
      <c r="AG1140" s="13">
        <v>0.0</v>
      </c>
      <c r="AH1140" s="13" t="b">
        <v>0</v>
      </c>
      <c r="AI1140" s="13">
        <v>4.0</v>
      </c>
      <c r="AJ1140" s="13" t="s">
        <v>1162</v>
      </c>
      <c r="AK1140" s="23" t="s">
        <v>3354</v>
      </c>
      <c r="AL1140" s="13" t="s">
        <v>528</v>
      </c>
      <c r="AM1140" s="18" t="s">
        <v>151</v>
      </c>
    </row>
    <row r="1141" ht="14.25" customHeight="1">
      <c r="A1141" s="13" t="s">
        <v>3355</v>
      </c>
      <c r="B1141" s="14">
        <v>42308.0</v>
      </c>
      <c r="C1141" s="15">
        <v>2015.0</v>
      </c>
      <c r="D1141" s="15" t="s">
        <v>2027</v>
      </c>
      <c r="E1141" s="16">
        <v>10.0</v>
      </c>
      <c r="F1141" s="13" t="s">
        <v>203</v>
      </c>
      <c r="G1141" s="13" t="s">
        <v>204</v>
      </c>
      <c r="H1141" s="13" t="s">
        <v>3356</v>
      </c>
      <c r="I1141" s="17" t="s">
        <v>107</v>
      </c>
      <c r="J1141" s="13" t="s">
        <v>251</v>
      </c>
      <c r="K1141" s="13" t="s">
        <v>3357</v>
      </c>
      <c r="L1141" s="13" t="s">
        <v>161</v>
      </c>
      <c r="M1141" s="13" t="s">
        <v>145</v>
      </c>
      <c r="N1141" s="13" t="s">
        <v>4</v>
      </c>
      <c r="O1141" s="13" t="s">
        <v>68</v>
      </c>
      <c r="P1141" s="18" t="s">
        <v>147</v>
      </c>
      <c r="Q1141" s="19">
        <v>3.0</v>
      </c>
      <c r="R1141" s="20">
        <v>0.12</v>
      </c>
      <c r="S1141" s="21">
        <v>46.0</v>
      </c>
      <c r="T1141" s="21">
        <v>138.0</v>
      </c>
      <c r="U1141" s="22">
        <v>22400.0</v>
      </c>
      <c r="V1141" s="21">
        <v>3709.4399999999996</v>
      </c>
      <c r="W1141" s="13">
        <v>0.0</v>
      </c>
      <c r="X1141" s="13">
        <v>6.0</v>
      </c>
      <c r="Y1141" s="13">
        <v>10.0</v>
      </c>
      <c r="Z1141" s="13">
        <v>6.0</v>
      </c>
      <c r="AA1141" s="13">
        <v>3.0</v>
      </c>
      <c r="AB1141" s="13">
        <v>1.0</v>
      </c>
      <c r="AC1141" s="21">
        <v>0.0</v>
      </c>
      <c r="AD1141" s="21">
        <v>20.0</v>
      </c>
      <c r="AE1141" s="13">
        <v>0.0</v>
      </c>
      <c r="AF1141" s="13">
        <v>2.0</v>
      </c>
      <c r="AG1141" s="13">
        <v>0.0</v>
      </c>
      <c r="AH1141" s="13" t="b">
        <v>0</v>
      </c>
      <c r="AI1141" s="13">
        <v>5.0</v>
      </c>
      <c r="AJ1141" s="13" t="s">
        <v>390</v>
      </c>
      <c r="AK1141" s="23" t="s">
        <v>3358</v>
      </c>
      <c r="AL1141" s="13" t="s">
        <v>528</v>
      </c>
      <c r="AM1141" s="18" t="s">
        <v>151</v>
      </c>
    </row>
    <row r="1142" ht="14.25" customHeight="1">
      <c r="A1142" s="13" t="s">
        <v>3359</v>
      </c>
      <c r="B1142" s="14">
        <v>42308.0</v>
      </c>
      <c r="C1142" s="15">
        <v>2015.0</v>
      </c>
      <c r="D1142" s="15" t="s">
        <v>2027</v>
      </c>
      <c r="E1142" s="16">
        <v>10.0</v>
      </c>
      <c r="F1142" s="13" t="s">
        <v>203</v>
      </c>
      <c r="G1142" s="13" t="s">
        <v>204</v>
      </c>
      <c r="H1142" s="13" t="s">
        <v>3360</v>
      </c>
      <c r="I1142" s="17" t="s">
        <v>107</v>
      </c>
      <c r="J1142" s="13" t="s">
        <v>251</v>
      </c>
      <c r="K1142" s="13" t="s">
        <v>2601</v>
      </c>
      <c r="L1142" s="13" t="s">
        <v>161</v>
      </c>
      <c r="M1142" s="13" t="s">
        <v>145</v>
      </c>
      <c r="N1142" s="13" t="s">
        <v>45</v>
      </c>
      <c r="O1142" s="13" t="s">
        <v>72</v>
      </c>
      <c r="P1142" s="18" t="s">
        <v>147</v>
      </c>
      <c r="Q1142" s="19">
        <v>3.0</v>
      </c>
      <c r="R1142" s="20">
        <v>0.833333333333333</v>
      </c>
      <c r="S1142" s="21">
        <v>61.0</v>
      </c>
      <c r="T1142" s="21">
        <v>183.0</v>
      </c>
      <c r="U1142" s="22">
        <v>16800.0</v>
      </c>
      <c r="V1142" s="21">
        <v>25619.999999999993</v>
      </c>
      <c r="W1142" s="13">
        <v>0.0</v>
      </c>
      <c r="X1142" s="13">
        <v>6.0</v>
      </c>
      <c r="Y1142" s="13">
        <v>10.0</v>
      </c>
      <c r="Z1142" s="13">
        <v>10.0</v>
      </c>
      <c r="AA1142" s="13">
        <v>5.0</v>
      </c>
      <c r="AB1142" s="13">
        <v>10.0</v>
      </c>
      <c r="AC1142" s="21">
        <v>0.0</v>
      </c>
      <c r="AD1142" s="21">
        <v>20.0</v>
      </c>
      <c r="AE1142" s="13">
        <v>0.0</v>
      </c>
      <c r="AF1142" s="13">
        <v>2.0</v>
      </c>
      <c r="AG1142" s="13">
        <v>0.0</v>
      </c>
      <c r="AH1142" s="13" t="b">
        <v>0</v>
      </c>
      <c r="AI1142" s="13">
        <v>5.0</v>
      </c>
      <c r="AJ1142" s="13" t="s">
        <v>169</v>
      </c>
      <c r="AK1142" s="23" t="s">
        <v>3361</v>
      </c>
      <c r="AL1142" s="13" t="s">
        <v>528</v>
      </c>
      <c r="AM1142" s="18" t="s">
        <v>151</v>
      </c>
    </row>
    <row r="1143" ht="14.25" customHeight="1">
      <c r="A1143" s="13" t="s">
        <v>3362</v>
      </c>
      <c r="B1143" s="14">
        <v>42309.0</v>
      </c>
      <c r="C1143" s="15">
        <v>2015.0</v>
      </c>
      <c r="D1143" s="15" t="s">
        <v>2027</v>
      </c>
      <c r="E1143" s="16">
        <v>11.0</v>
      </c>
      <c r="F1143" s="13" t="s">
        <v>153</v>
      </c>
      <c r="G1143" s="13" t="s">
        <v>154</v>
      </c>
      <c r="H1143" s="13" t="s">
        <v>3363</v>
      </c>
      <c r="I1143" s="17" t="s">
        <v>3364</v>
      </c>
      <c r="J1143" s="13" t="s">
        <v>615</v>
      </c>
      <c r="K1143" s="13" t="s">
        <v>3365</v>
      </c>
      <c r="L1143" s="13" t="s">
        <v>174</v>
      </c>
      <c r="M1143" s="13" t="s">
        <v>145</v>
      </c>
      <c r="N1143" s="13" t="s">
        <v>87</v>
      </c>
      <c r="O1143" s="13">
        <v>0.0</v>
      </c>
      <c r="P1143" s="18" t="s">
        <v>147</v>
      </c>
      <c r="Q1143" s="19">
        <v>1.0</v>
      </c>
      <c r="R1143" s="20">
        <v>0.0476190476190476</v>
      </c>
      <c r="S1143" s="21">
        <v>19.0</v>
      </c>
      <c r="T1143" s="21">
        <v>19.0</v>
      </c>
      <c r="U1143" s="22">
        <v>18900.0</v>
      </c>
      <c r="V1143" s="21">
        <v>171.0</v>
      </c>
      <c r="W1143" s="13">
        <v>0.0</v>
      </c>
      <c r="X1143" s="13">
        <v>7.0</v>
      </c>
      <c r="Y1143" s="13">
        <v>10.0</v>
      </c>
      <c r="Z1143" s="13">
        <v>0.0</v>
      </c>
      <c r="AA1143" s="13">
        <v>1.0</v>
      </c>
      <c r="AB1143" s="13">
        <v>1.0</v>
      </c>
      <c r="AC1143" s="21">
        <v>0.0</v>
      </c>
      <c r="AD1143" s="21">
        <v>0.0</v>
      </c>
      <c r="AE1143" s="13">
        <v>0.0</v>
      </c>
      <c r="AF1143" s="13">
        <v>0.0</v>
      </c>
      <c r="AG1143" s="13">
        <v>0.0</v>
      </c>
      <c r="AH1143" s="13" t="b">
        <v>0</v>
      </c>
      <c r="AI1143" s="13">
        <v>4.0</v>
      </c>
      <c r="AJ1143" s="13" t="s">
        <v>169</v>
      </c>
      <c r="AK1143" s="23" t="s">
        <v>3366</v>
      </c>
      <c r="AL1143" s="13" t="s">
        <v>3367</v>
      </c>
      <c r="AM1143" s="18" t="s">
        <v>151</v>
      </c>
    </row>
    <row r="1144" ht="14.25" customHeight="1">
      <c r="A1144" s="13" t="s">
        <v>3368</v>
      </c>
      <c r="B1144" s="14">
        <v>42309.0</v>
      </c>
      <c r="C1144" s="15">
        <v>2015.0</v>
      </c>
      <c r="D1144" s="15" t="s">
        <v>2027</v>
      </c>
      <c r="E1144" s="16">
        <v>11.0</v>
      </c>
      <c r="F1144" s="13" t="s">
        <v>140</v>
      </c>
      <c r="G1144" s="13" t="s">
        <v>141</v>
      </c>
      <c r="H1144" s="13" t="s">
        <v>3369</v>
      </c>
      <c r="I1144" s="17" t="s">
        <v>3364</v>
      </c>
      <c r="J1144" s="13" t="s">
        <v>143</v>
      </c>
      <c r="K1144" s="13" t="s">
        <v>655</v>
      </c>
      <c r="L1144" s="13" t="s">
        <v>144</v>
      </c>
      <c r="M1144" s="13" t="s">
        <v>145</v>
      </c>
      <c r="N1144" s="13" t="s">
        <v>2087</v>
      </c>
      <c r="O1144" s="13">
        <v>0.0</v>
      </c>
      <c r="P1144" s="18" t="s">
        <v>147</v>
      </c>
      <c r="Q1144" s="19">
        <v>1.0</v>
      </c>
      <c r="R1144" s="20">
        <v>0.333333333333333</v>
      </c>
      <c r="S1144" s="21">
        <v>30.0</v>
      </c>
      <c r="T1144" s="21">
        <v>30.0</v>
      </c>
      <c r="U1144" s="22">
        <v>2100.0</v>
      </c>
      <c r="V1144" s="21">
        <v>210.0</v>
      </c>
      <c r="W1144" s="13">
        <v>0.0</v>
      </c>
      <c r="X1144" s="13">
        <v>10.0</v>
      </c>
      <c r="Y1144" s="13">
        <v>8.0</v>
      </c>
      <c r="Z1144" s="13">
        <v>10.0</v>
      </c>
      <c r="AA1144" s="13">
        <v>1.0</v>
      </c>
      <c r="AB1144" s="13">
        <v>1.0</v>
      </c>
      <c r="AC1144" s="21">
        <v>0.0</v>
      </c>
      <c r="AD1144" s="21">
        <v>0.0</v>
      </c>
      <c r="AE1144" s="13">
        <v>0.0</v>
      </c>
      <c r="AF1144" s="13">
        <v>0.0</v>
      </c>
      <c r="AG1144" s="13">
        <v>0.0</v>
      </c>
      <c r="AH1144" s="13" t="b">
        <v>0</v>
      </c>
      <c r="AI1144" s="13">
        <v>1.0</v>
      </c>
      <c r="AJ1144" s="13" t="s">
        <v>437</v>
      </c>
      <c r="AK1144" s="23" t="s">
        <v>3370</v>
      </c>
      <c r="AL1144" s="13" t="s">
        <v>3367</v>
      </c>
      <c r="AM1144" s="18" t="s">
        <v>151</v>
      </c>
    </row>
    <row r="1145" ht="14.25" customHeight="1">
      <c r="A1145" s="13" t="s">
        <v>3371</v>
      </c>
      <c r="B1145" s="14">
        <v>42309.0</v>
      </c>
      <c r="C1145" s="15">
        <v>2015.0</v>
      </c>
      <c r="D1145" s="15" t="s">
        <v>2027</v>
      </c>
      <c r="E1145" s="16">
        <v>11.0</v>
      </c>
      <c r="F1145" s="13" t="s">
        <v>203</v>
      </c>
      <c r="G1145" s="13" t="s">
        <v>204</v>
      </c>
      <c r="H1145" s="13" t="s">
        <v>3372</v>
      </c>
      <c r="I1145" s="17" t="s">
        <v>3364</v>
      </c>
      <c r="J1145" s="13" t="s">
        <v>251</v>
      </c>
      <c r="K1145" s="13" t="s">
        <v>2029</v>
      </c>
      <c r="L1145" s="13" t="s">
        <v>161</v>
      </c>
      <c r="M1145" s="13" t="s">
        <v>168</v>
      </c>
      <c r="N1145" s="13" t="s">
        <v>38</v>
      </c>
      <c r="O1145" s="13" t="s">
        <v>37</v>
      </c>
      <c r="P1145" s="18" t="s">
        <v>147</v>
      </c>
      <c r="Q1145" s="19">
        <v>1.0</v>
      </c>
      <c r="R1145" s="20">
        <v>0.0909090909090909</v>
      </c>
      <c r="S1145" s="21">
        <v>25.0</v>
      </c>
      <c r="T1145" s="21">
        <v>25.0</v>
      </c>
      <c r="U1145" s="22">
        <v>65922.64</v>
      </c>
      <c r="V1145" s="21">
        <v>1498.241818</v>
      </c>
      <c r="W1145" s="13">
        <v>938.0</v>
      </c>
      <c r="X1145" s="13">
        <v>8.0</v>
      </c>
      <c r="Y1145" s="13">
        <v>10.0</v>
      </c>
      <c r="Z1145" s="13">
        <v>5.0</v>
      </c>
      <c r="AA1145" s="13">
        <v>1.0</v>
      </c>
      <c r="AB1145" s="13">
        <v>1.0</v>
      </c>
      <c r="AC1145" s="21">
        <v>0.0</v>
      </c>
      <c r="AD1145" s="21">
        <v>0.0</v>
      </c>
      <c r="AE1145" s="13">
        <v>0.0</v>
      </c>
      <c r="AF1145" s="13">
        <v>0.0</v>
      </c>
      <c r="AG1145" s="13">
        <v>0.0</v>
      </c>
      <c r="AH1145" s="13" t="b">
        <v>0</v>
      </c>
      <c r="AI1145" s="13">
        <v>3.0</v>
      </c>
      <c r="AJ1145" s="13" t="s">
        <v>163</v>
      </c>
      <c r="AK1145" s="23" t="s">
        <v>3373</v>
      </c>
      <c r="AL1145" s="13" t="s">
        <v>3367</v>
      </c>
      <c r="AM1145" s="18" t="s">
        <v>151</v>
      </c>
    </row>
    <row r="1146" ht="14.25" customHeight="1">
      <c r="A1146" s="13" t="s">
        <v>3374</v>
      </c>
      <c r="B1146" s="14">
        <v>42309.0</v>
      </c>
      <c r="C1146" s="15">
        <v>2015.0</v>
      </c>
      <c r="D1146" s="15" t="s">
        <v>2027</v>
      </c>
      <c r="E1146" s="16">
        <v>11.0</v>
      </c>
      <c r="F1146" s="13" t="s">
        <v>185</v>
      </c>
      <c r="G1146" s="13" t="s">
        <v>186</v>
      </c>
      <c r="H1146" s="13" t="s">
        <v>3375</v>
      </c>
      <c r="I1146" s="17" t="s">
        <v>3364</v>
      </c>
      <c r="J1146" s="13" t="s">
        <v>456</v>
      </c>
      <c r="K1146" s="13" t="s">
        <v>908</v>
      </c>
      <c r="L1146" s="13" t="s">
        <v>174</v>
      </c>
      <c r="M1146" s="13" t="s">
        <v>145</v>
      </c>
      <c r="N1146" s="13" t="s">
        <v>54</v>
      </c>
      <c r="O1146" s="13" t="s">
        <v>24</v>
      </c>
      <c r="P1146" s="18" t="s">
        <v>147</v>
      </c>
      <c r="Q1146" s="19">
        <v>3.0</v>
      </c>
      <c r="R1146" s="20">
        <v>0.3333333333333333</v>
      </c>
      <c r="S1146" s="21">
        <v>49.0</v>
      </c>
      <c r="T1146" s="21">
        <v>147.0</v>
      </c>
      <c r="U1146" s="22">
        <v>14000.0</v>
      </c>
      <c r="V1146" s="21">
        <v>6860.0</v>
      </c>
      <c r="W1146" s="13">
        <v>0.0</v>
      </c>
      <c r="X1146" s="13">
        <v>3.0</v>
      </c>
      <c r="Y1146" s="13">
        <v>8.0</v>
      </c>
      <c r="Z1146" s="13">
        <v>6.0</v>
      </c>
      <c r="AA1146" s="13">
        <v>4.0</v>
      </c>
      <c r="AB1146" s="13">
        <v>8.0</v>
      </c>
      <c r="AC1146" s="21">
        <v>0.0</v>
      </c>
      <c r="AD1146" s="21">
        <v>0.0</v>
      </c>
      <c r="AE1146" s="13">
        <v>0.0</v>
      </c>
      <c r="AF1146" s="13">
        <v>2.0</v>
      </c>
      <c r="AG1146" s="13">
        <v>0.0</v>
      </c>
      <c r="AH1146" s="13" t="b">
        <v>0</v>
      </c>
      <c r="AI1146" s="13">
        <v>8.0</v>
      </c>
      <c r="AJ1146" s="13" t="s">
        <v>200</v>
      </c>
      <c r="AK1146" s="23" t="s">
        <v>3376</v>
      </c>
      <c r="AL1146" s="13" t="s">
        <v>3367</v>
      </c>
      <c r="AM1146" s="18" t="s">
        <v>151</v>
      </c>
    </row>
    <row r="1147" ht="14.25" customHeight="1">
      <c r="A1147" s="13" t="s">
        <v>3374</v>
      </c>
      <c r="B1147" s="14">
        <v>42309.0</v>
      </c>
      <c r="C1147" s="15">
        <v>2015.0</v>
      </c>
      <c r="D1147" s="15" t="s">
        <v>2027</v>
      </c>
      <c r="E1147" s="16">
        <v>11.0</v>
      </c>
      <c r="F1147" s="13" t="s">
        <v>203</v>
      </c>
      <c r="G1147" s="13" t="s">
        <v>204</v>
      </c>
      <c r="H1147" s="13" t="s">
        <v>3375</v>
      </c>
      <c r="I1147" s="17" t="s">
        <v>3364</v>
      </c>
      <c r="J1147" s="13" t="s">
        <v>615</v>
      </c>
      <c r="K1147" s="13" t="s">
        <v>908</v>
      </c>
      <c r="L1147" s="13" t="s">
        <v>174</v>
      </c>
      <c r="M1147" s="13" t="s">
        <v>145</v>
      </c>
      <c r="N1147" s="13" t="s">
        <v>54</v>
      </c>
      <c r="O1147" s="13" t="s">
        <v>24</v>
      </c>
      <c r="P1147" s="18" t="s">
        <v>147</v>
      </c>
      <c r="Q1147" s="19">
        <v>1.0</v>
      </c>
      <c r="R1147" s="20">
        <v>0.0476190476190476</v>
      </c>
      <c r="S1147" s="21">
        <v>26.0</v>
      </c>
      <c r="T1147" s="21">
        <v>26.0</v>
      </c>
      <c r="U1147" s="22">
        <v>14000.0</v>
      </c>
      <c r="V1147" s="21">
        <v>173.333333</v>
      </c>
      <c r="W1147" s="13">
        <v>0.0</v>
      </c>
      <c r="X1147" s="13">
        <v>3.0</v>
      </c>
      <c r="Y1147" s="13">
        <v>8.0</v>
      </c>
      <c r="Z1147" s="13">
        <v>6.0</v>
      </c>
      <c r="AA1147" s="13">
        <v>1.0</v>
      </c>
      <c r="AB1147" s="13">
        <v>8.0</v>
      </c>
      <c r="AC1147" s="21">
        <v>0.0</v>
      </c>
      <c r="AD1147" s="21">
        <v>0.0</v>
      </c>
      <c r="AE1147" s="13">
        <v>0.0</v>
      </c>
      <c r="AF1147" s="13">
        <v>0.0</v>
      </c>
      <c r="AG1147" s="13">
        <v>0.0</v>
      </c>
      <c r="AH1147" s="13" t="b">
        <v>0</v>
      </c>
      <c r="AI1147" s="13">
        <v>8.0</v>
      </c>
      <c r="AJ1147" s="13" t="s">
        <v>200</v>
      </c>
      <c r="AK1147" s="23" t="s">
        <v>3376</v>
      </c>
      <c r="AL1147" s="13" t="s">
        <v>3367</v>
      </c>
      <c r="AM1147" s="18" t="s">
        <v>151</v>
      </c>
    </row>
    <row r="1148" ht="14.25" customHeight="1">
      <c r="A1148" s="13" t="s">
        <v>3377</v>
      </c>
      <c r="B1148" s="14">
        <v>42309.0</v>
      </c>
      <c r="C1148" s="15">
        <v>2015.0</v>
      </c>
      <c r="D1148" s="15" t="s">
        <v>2027</v>
      </c>
      <c r="E1148" s="16">
        <v>11.0</v>
      </c>
      <c r="F1148" s="13" t="s">
        <v>185</v>
      </c>
      <c r="G1148" s="13" t="s">
        <v>186</v>
      </c>
      <c r="H1148" s="13" t="s">
        <v>3378</v>
      </c>
      <c r="I1148" s="17" t="s">
        <v>3364</v>
      </c>
      <c r="J1148" s="13" t="s">
        <v>456</v>
      </c>
      <c r="K1148" s="13" t="s">
        <v>3379</v>
      </c>
      <c r="L1148" s="13" t="s">
        <v>174</v>
      </c>
      <c r="M1148" s="13" t="s">
        <v>145</v>
      </c>
      <c r="N1148" s="13" t="s">
        <v>58</v>
      </c>
      <c r="O1148" s="13" t="s">
        <v>55</v>
      </c>
      <c r="P1148" s="18" t="s">
        <v>147</v>
      </c>
      <c r="Q1148" s="19">
        <v>3.0</v>
      </c>
      <c r="R1148" s="20">
        <v>0.857142857142857</v>
      </c>
      <c r="S1148" s="21">
        <v>70.0</v>
      </c>
      <c r="T1148" s="21">
        <v>210.0</v>
      </c>
      <c r="U1148" s="22">
        <v>16800.0</v>
      </c>
      <c r="V1148" s="21">
        <v>30240.0</v>
      </c>
      <c r="W1148" s="13">
        <v>0.0</v>
      </c>
      <c r="X1148" s="13">
        <v>6.0</v>
      </c>
      <c r="Y1148" s="13">
        <v>9.0</v>
      </c>
      <c r="Z1148" s="13">
        <v>0.0</v>
      </c>
      <c r="AA1148" s="13">
        <v>5.0</v>
      </c>
      <c r="AB1148" s="13">
        <v>10.0</v>
      </c>
      <c r="AC1148" s="21">
        <v>10.0</v>
      </c>
      <c r="AD1148" s="21">
        <v>10.0</v>
      </c>
      <c r="AE1148" s="13">
        <v>0.0</v>
      </c>
      <c r="AF1148" s="13">
        <v>2.0</v>
      </c>
      <c r="AG1148" s="13">
        <v>0.0</v>
      </c>
      <c r="AH1148" s="13" t="b">
        <v>1</v>
      </c>
      <c r="AI1148" s="13">
        <v>5.0</v>
      </c>
      <c r="AJ1148" s="13" t="s">
        <v>176</v>
      </c>
      <c r="AK1148" s="23" t="s">
        <v>3380</v>
      </c>
      <c r="AL1148" s="13" t="s">
        <v>3367</v>
      </c>
      <c r="AM1148" s="18" t="s">
        <v>151</v>
      </c>
    </row>
    <row r="1149" ht="14.25" customHeight="1">
      <c r="A1149" s="13" t="s">
        <v>3377</v>
      </c>
      <c r="B1149" s="14">
        <v>42309.0</v>
      </c>
      <c r="C1149" s="15">
        <v>2015.0</v>
      </c>
      <c r="D1149" s="15" t="s">
        <v>2027</v>
      </c>
      <c r="E1149" s="16">
        <v>11.0</v>
      </c>
      <c r="F1149" s="13" t="s">
        <v>203</v>
      </c>
      <c r="G1149" s="13" t="s">
        <v>204</v>
      </c>
      <c r="H1149" s="13" t="s">
        <v>3378</v>
      </c>
      <c r="I1149" s="17" t="s">
        <v>3364</v>
      </c>
      <c r="J1149" s="13" t="s">
        <v>615</v>
      </c>
      <c r="K1149" s="13" t="s">
        <v>908</v>
      </c>
      <c r="L1149" s="13" t="s">
        <v>174</v>
      </c>
      <c r="M1149" s="13" t="s">
        <v>145</v>
      </c>
      <c r="N1149" s="13" t="s">
        <v>58</v>
      </c>
      <c r="O1149" s="13" t="s">
        <v>55</v>
      </c>
      <c r="P1149" s="18" t="s">
        <v>147</v>
      </c>
      <c r="Q1149" s="19">
        <v>1.0</v>
      </c>
      <c r="R1149" s="20">
        <v>0.0714285714285714</v>
      </c>
      <c r="S1149" s="21">
        <v>17.0</v>
      </c>
      <c r="T1149" s="21">
        <v>17.0</v>
      </c>
      <c r="U1149" s="22">
        <v>16800.0</v>
      </c>
      <c r="V1149" s="21">
        <v>204.0</v>
      </c>
      <c r="W1149" s="13">
        <v>0.0</v>
      </c>
      <c r="X1149" s="13">
        <v>6.0</v>
      </c>
      <c r="Y1149" s="13">
        <v>9.0</v>
      </c>
      <c r="Z1149" s="13">
        <v>0.0</v>
      </c>
      <c r="AA1149" s="13">
        <v>1.0</v>
      </c>
      <c r="AB1149" s="13">
        <v>1.0</v>
      </c>
      <c r="AC1149" s="21">
        <v>0.0</v>
      </c>
      <c r="AD1149" s="21">
        <v>0.0</v>
      </c>
      <c r="AE1149" s="13">
        <v>0.0</v>
      </c>
      <c r="AF1149" s="13">
        <v>0.0</v>
      </c>
      <c r="AG1149" s="13">
        <v>0.0</v>
      </c>
      <c r="AH1149" s="13" t="b">
        <v>0</v>
      </c>
      <c r="AI1149" s="13">
        <v>5.0</v>
      </c>
      <c r="AJ1149" s="13" t="s">
        <v>176</v>
      </c>
      <c r="AK1149" s="23" t="s">
        <v>3380</v>
      </c>
      <c r="AL1149" s="13" t="s">
        <v>3367</v>
      </c>
      <c r="AM1149" s="18" t="s">
        <v>151</v>
      </c>
    </row>
    <row r="1150" ht="14.25" customHeight="1">
      <c r="A1150" s="13" t="s">
        <v>3377</v>
      </c>
      <c r="B1150" s="14">
        <v>42309.0</v>
      </c>
      <c r="C1150" s="15">
        <v>2015.0</v>
      </c>
      <c r="D1150" s="15" t="s">
        <v>2027</v>
      </c>
      <c r="E1150" s="16">
        <v>11.0</v>
      </c>
      <c r="F1150" s="13" t="s">
        <v>188</v>
      </c>
      <c r="G1150" s="13" t="s">
        <v>189</v>
      </c>
      <c r="H1150" s="13" t="s">
        <v>3378</v>
      </c>
      <c r="I1150" s="17" t="s">
        <v>3364</v>
      </c>
      <c r="J1150" s="13" t="s">
        <v>615</v>
      </c>
      <c r="K1150" s="13" t="s">
        <v>908</v>
      </c>
      <c r="L1150" s="13" t="s">
        <v>174</v>
      </c>
      <c r="M1150" s="13" t="s">
        <v>145</v>
      </c>
      <c r="N1150" s="13" t="s">
        <v>58</v>
      </c>
      <c r="O1150" s="13" t="s">
        <v>55</v>
      </c>
      <c r="P1150" s="18" t="s">
        <v>147</v>
      </c>
      <c r="Q1150" s="19">
        <v>1.0</v>
      </c>
      <c r="R1150" s="20">
        <v>0.0714285714285714</v>
      </c>
      <c r="S1150" s="21">
        <v>17.0</v>
      </c>
      <c r="T1150" s="21">
        <v>17.0</v>
      </c>
      <c r="U1150" s="22">
        <v>16800.0</v>
      </c>
      <c r="V1150" s="21">
        <v>204.0</v>
      </c>
      <c r="W1150" s="13">
        <v>0.0</v>
      </c>
      <c r="X1150" s="13">
        <v>6.0</v>
      </c>
      <c r="Y1150" s="13">
        <v>9.0</v>
      </c>
      <c r="Z1150" s="13">
        <v>0.0</v>
      </c>
      <c r="AA1150" s="13">
        <v>1.0</v>
      </c>
      <c r="AB1150" s="13">
        <v>1.0</v>
      </c>
      <c r="AC1150" s="21">
        <v>0.0</v>
      </c>
      <c r="AD1150" s="21">
        <v>0.0</v>
      </c>
      <c r="AE1150" s="13">
        <v>0.0</v>
      </c>
      <c r="AF1150" s="13">
        <v>0.0</v>
      </c>
      <c r="AG1150" s="13">
        <v>0.0</v>
      </c>
      <c r="AH1150" s="13" t="b">
        <v>0</v>
      </c>
      <c r="AI1150" s="13">
        <v>5.0</v>
      </c>
      <c r="AJ1150" s="13" t="s">
        <v>176</v>
      </c>
      <c r="AK1150" s="23" t="s">
        <v>3380</v>
      </c>
      <c r="AL1150" s="13" t="s">
        <v>3367</v>
      </c>
      <c r="AM1150" s="18" t="s">
        <v>151</v>
      </c>
    </row>
    <row r="1151" ht="14.25" customHeight="1">
      <c r="A1151" s="13" t="s">
        <v>3381</v>
      </c>
      <c r="B1151" s="14">
        <v>42309.0</v>
      </c>
      <c r="C1151" s="15">
        <v>2015.0</v>
      </c>
      <c r="D1151" s="15" t="s">
        <v>2027</v>
      </c>
      <c r="E1151" s="16">
        <v>11.0</v>
      </c>
      <c r="F1151" s="13" t="s">
        <v>203</v>
      </c>
      <c r="G1151" s="13" t="s">
        <v>204</v>
      </c>
      <c r="H1151" s="13" t="s">
        <v>3382</v>
      </c>
      <c r="I1151" s="17" t="s">
        <v>3364</v>
      </c>
      <c r="J1151" s="13" t="s">
        <v>198</v>
      </c>
      <c r="K1151" s="13" t="s">
        <v>3383</v>
      </c>
      <c r="L1151" s="13" t="s">
        <v>174</v>
      </c>
      <c r="M1151" s="13" t="s">
        <v>168</v>
      </c>
      <c r="N1151" s="13" t="s">
        <v>2</v>
      </c>
      <c r="O1151" s="13" t="s">
        <v>68</v>
      </c>
      <c r="P1151" s="18" t="s">
        <v>147</v>
      </c>
      <c r="Q1151" s="19">
        <v>3.0</v>
      </c>
      <c r="R1151" s="20">
        <v>0.12</v>
      </c>
      <c r="S1151" s="21">
        <v>40.0</v>
      </c>
      <c r="T1151" s="21">
        <v>120.0</v>
      </c>
      <c r="U1151" s="22">
        <v>293758.76</v>
      </c>
      <c r="V1151" s="21">
        <v>42301.26144</v>
      </c>
      <c r="W1151" s="13">
        <v>1274.0</v>
      </c>
      <c r="X1151" s="13">
        <v>6.0</v>
      </c>
      <c r="Y1151" s="13">
        <v>10.0</v>
      </c>
      <c r="Z1151" s="13">
        <v>10.0</v>
      </c>
      <c r="AA1151" s="13">
        <v>3.0</v>
      </c>
      <c r="AB1151" s="13">
        <v>1.0</v>
      </c>
      <c r="AC1151" s="21">
        <v>0.0</v>
      </c>
      <c r="AD1151" s="21">
        <v>0.0</v>
      </c>
      <c r="AE1151" s="13">
        <v>0.0</v>
      </c>
      <c r="AF1151" s="13">
        <v>1.0</v>
      </c>
      <c r="AG1151" s="13">
        <v>0.0</v>
      </c>
      <c r="AH1151" s="13" t="b">
        <v>0</v>
      </c>
      <c r="AI1151" s="13">
        <v>5.0</v>
      </c>
      <c r="AJ1151" s="13" t="s">
        <v>194</v>
      </c>
      <c r="AK1151" s="23" t="s">
        <v>3384</v>
      </c>
      <c r="AL1151" s="13" t="s">
        <v>3367</v>
      </c>
      <c r="AM1151" s="18" t="s">
        <v>151</v>
      </c>
    </row>
    <row r="1152" ht="14.25" customHeight="1">
      <c r="A1152" s="13" t="s">
        <v>3385</v>
      </c>
      <c r="B1152" s="14">
        <v>42309.0</v>
      </c>
      <c r="C1152" s="15">
        <v>2015.0</v>
      </c>
      <c r="D1152" s="15" t="s">
        <v>2027</v>
      </c>
      <c r="E1152" s="16">
        <v>11.0</v>
      </c>
      <c r="F1152" s="13" t="s">
        <v>203</v>
      </c>
      <c r="G1152" s="13" t="s">
        <v>204</v>
      </c>
      <c r="H1152" s="13" t="s">
        <v>3386</v>
      </c>
      <c r="I1152" s="17" t="s">
        <v>3364</v>
      </c>
      <c r="J1152" s="13" t="s">
        <v>251</v>
      </c>
      <c r="K1152" s="13" t="s">
        <v>3383</v>
      </c>
      <c r="L1152" s="13" t="s">
        <v>161</v>
      </c>
      <c r="M1152" s="13" t="s">
        <v>168</v>
      </c>
      <c r="N1152" s="13" t="s">
        <v>47</v>
      </c>
      <c r="O1152" s="13" t="s">
        <v>72</v>
      </c>
      <c r="P1152" s="18" t="s">
        <v>147</v>
      </c>
      <c r="Q1152" s="19">
        <v>3.0</v>
      </c>
      <c r="R1152" s="20">
        <v>0.666666666666666</v>
      </c>
      <c r="S1152" s="21">
        <v>31.0</v>
      </c>
      <c r="T1152" s="21">
        <v>31.0</v>
      </c>
      <c r="U1152" s="22">
        <v>339413.57</v>
      </c>
      <c r="V1152" s="21">
        <v>70145.471133</v>
      </c>
      <c r="W1152" s="13">
        <v>1472.0</v>
      </c>
      <c r="X1152" s="13">
        <v>7.0</v>
      </c>
      <c r="Y1152" s="13">
        <v>10.0</v>
      </c>
      <c r="Z1152" s="13">
        <v>0.0</v>
      </c>
      <c r="AA1152" s="13">
        <v>4.0</v>
      </c>
      <c r="AB1152" s="13">
        <v>10.0</v>
      </c>
      <c r="AC1152" s="21">
        <v>0.0</v>
      </c>
      <c r="AD1152" s="21">
        <v>0.0</v>
      </c>
      <c r="AE1152" s="13">
        <v>0.0</v>
      </c>
      <c r="AF1152" s="13">
        <v>1.0</v>
      </c>
      <c r="AG1152" s="13">
        <v>0.0</v>
      </c>
      <c r="AH1152" s="13" t="b">
        <v>0</v>
      </c>
      <c r="AI1152" s="13">
        <v>4.0</v>
      </c>
      <c r="AJ1152" s="13" t="s">
        <v>169</v>
      </c>
      <c r="AK1152" s="23" t="s">
        <v>3387</v>
      </c>
      <c r="AL1152" s="13" t="s">
        <v>3367</v>
      </c>
      <c r="AM1152" s="18" t="s">
        <v>151</v>
      </c>
    </row>
    <row r="1153" ht="14.25" customHeight="1">
      <c r="A1153" s="13" t="s">
        <v>3388</v>
      </c>
      <c r="B1153" s="14">
        <v>42310.0</v>
      </c>
      <c r="C1153" s="15">
        <v>2015.0</v>
      </c>
      <c r="D1153" s="15" t="s">
        <v>2027</v>
      </c>
      <c r="E1153" s="16">
        <v>11.0</v>
      </c>
      <c r="F1153" s="13" t="s">
        <v>140</v>
      </c>
      <c r="G1153" s="13" t="s">
        <v>141</v>
      </c>
      <c r="H1153" s="13" t="s">
        <v>3389</v>
      </c>
      <c r="I1153" s="17" t="s">
        <v>3364</v>
      </c>
      <c r="J1153" s="13" t="s">
        <v>198</v>
      </c>
      <c r="K1153" s="13" t="s">
        <v>2205</v>
      </c>
      <c r="L1153" s="13" t="s">
        <v>144</v>
      </c>
      <c r="M1153" s="13" t="s">
        <v>193</v>
      </c>
      <c r="N1153" s="13" t="s">
        <v>52</v>
      </c>
      <c r="O1153" s="13">
        <v>0.0</v>
      </c>
      <c r="P1153" s="18" t="s">
        <v>147</v>
      </c>
      <c r="Q1153" s="19">
        <v>1.0</v>
      </c>
      <c r="R1153" s="20">
        <v>1.0</v>
      </c>
      <c r="S1153" s="21">
        <v>23.0</v>
      </c>
      <c r="T1153" s="21">
        <v>23.0</v>
      </c>
      <c r="U1153" s="22">
        <v>2242233.34</v>
      </c>
      <c r="V1153" s="21">
        <v>515713.6682</v>
      </c>
      <c r="W1153" s="13">
        <v>7865.0</v>
      </c>
      <c r="X1153" s="13">
        <v>1.0</v>
      </c>
      <c r="Y1153" s="13">
        <v>10.0</v>
      </c>
      <c r="Z1153" s="13">
        <v>10.0</v>
      </c>
      <c r="AA1153" s="13">
        <v>1.0</v>
      </c>
      <c r="AB1153" s="13">
        <v>1.0</v>
      </c>
      <c r="AC1153" s="21">
        <v>0.0</v>
      </c>
      <c r="AD1153" s="21">
        <v>0.0</v>
      </c>
      <c r="AE1153" s="13">
        <v>0.0</v>
      </c>
      <c r="AF1153" s="13">
        <v>1.0</v>
      </c>
      <c r="AG1153" s="13">
        <v>0.0</v>
      </c>
      <c r="AH1153" s="13" t="b">
        <v>0</v>
      </c>
      <c r="AI1153" s="13">
        <v>139.0</v>
      </c>
      <c r="AJ1153" s="13" t="s">
        <v>169</v>
      </c>
      <c r="AK1153" s="23" t="s">
        <v>3390</v>
      </c>
      <c r="AL1153" s="13" t="s">
        <v>3367</v>
      </c>
      <c r="AM1153" s="18" t="s">
        <v>151</v>
      </c>
    </row>
    <row r="1154" ht="14.25" customHeight="1">
      <c r="A1154" s="13" t="s">
        <v>3391</v>
      </c>
      <c r="B1154" s="14">
        <v>42310.0</v>
      </c>
      <c r="C1154" s="15">
        <v>2015.0</v>
      </c>
      <c r="D1154" s="15" t="s">
        <v>2027</v>
      </c>
      <c r="E1154" s="16">
        <v>11.0</v>
      </c>
      <c r="F1154" s="13" t="s">
        <v>185</v>
      </c>
      <c r="G1154" s="13" t="s">
        <v>186</v>
      </c>
      <c r="H1154" s="13" t="s">
        <v>3392</v>
      </c>
      <c r="I1154" s="17" t="s">
        <v>3364</v>
      </c>
      <c r="J1154" s="13" t="s">
        <v>1228</v>
      </c>
      <c r="K1154" s="13" t="s">
        <v>3393</v>
      </c>
      <c r="L1154" s="13" t="s">
        <v>174</v>
      </c>
      <c r="M1154" s="13" t="s">
        <v>193</v>
      </c>
      <c r="N1154" s="13" t="s">
        <v>52</v>
      </c>
      <c r="O1154" s="13">
        <v>0.0</v>
      </c>
      <c r="P1154" s="18" t="s">
        <v>147</v>
      </c>
      <c r="Q1154" s="19">
        <v>3.0</v>
      </c>
      <c r="R1154" s="20">
        <v>1.0</v>
      </c>
      <c r="S1154" s="21">
        <v>38.0</v>
      </c>
      <c r="T1154" s="21">
        <v>114.0</v>
      </c>
      <c r="U1154" s="22">
        <v>31253.0</v>
      </c>
      <c r="V1154" s="21">
        <v>35628.42</v>
      </c>
      <c r="W1154" s="13">
        <v>109.0</v>
      </c>
      <c r="X1154" s="13">
        <v>1.0</v>
      </c>
      <c r="Y1154" s="13">
        <v>10.0</v>
      </c>
      <c r="Z1154" s="13">
        <v>5.0</v>
      </c>
      <c r="AA1154" s="13">
        <v>2.0</v>
      </c>
      <c r="AB1154" s="13">
        <v>10.0</v>
      </c>
      <c r="AC1154" s="21">
        <v>0.0</v>
      </c>
      <c r="AD1154" s="21">
        <v>0.0</v>
      </c>
      <c r="AE1154" s="13">
        <v>0.0</v>
      </c>
      <c r="AF1154" s="13">
        <v>1.0</v>
      </c>
      <c r="AG1154" s="13">
        <v>0.0</v>
      </c>
      <c r="AH1154" s="13" t="b">
        <v>0</v>
      </c>
      <c r="AI1154" s="13">
        <v>34.0</v>
      </c>
      <c r="AJ1154" s="13" t="s">
        <v>194</v>
      </c>
      <c r="AK1154" s="23" t="s">
        <v>3394</v>
      </c>
      <c r="AL1154" s="13" t="s">
        <v>3367</v>
      </c>
      <c r="AM1154" s="18" t="s">
        <v>151</v>
      </c>
    </row>
    <row r="1155" ht="14.25" customHeight="1">
      <c r="A1155" s="13" t="s">
        <v>3395</v>
      </c>
      <c r="B1155" s="14">
        <v>42310.0</v>
      </c>
      <c r="C1155" s="15">
        <v>2015.0</v>
      </c>
      <c r="D1155" s="15" t="s">
        <v>2027</v>
      </c>
      <c r="E1155" s="16">
        <v>11.0</v>
      </c>
      <c r="F1155" s="13" t="s">
        <v>140</v>
      </c>
      <c r="G1155" s="13" t="s">
        <v>141</v>
      </c>
      <c r="H1155" s="13" t="s">
        <v>3396</v>
      </c>
      <c r="I1155" s="17" t="s">
        <v>3364</v>
      </c>
      <c r="J1155" s="13" t="s">
        <v>3397</v>
      </c>
      <c r="K1155" s="13" t="s">
        <v>2205</v>
      </c>
      <c r="L1155" s="13" t="s">
        <v>192</v>
      </c>
      <c r="M1155" s="13" t="s">
        <v>193</v>
      </c>
      <c r="N1155" s="13" t="s">
        <v>52</v>
      </c>
      <c r="O1155" s="13">
        <v>0.0</v>
      </c>
      <c r="P1155" s="18" t="s">
        <v>147</v>
      </c>
      <c r="Q1155" s="19">
        <v>3.0</v>
      </c>
      <c r="R1155" s="20">
        <v>0.5</v>
      </c>
      <c r="S1155" s="21">
        <v>72.0</v>
      </c>
      <c r="T1155" s="21">
        <v>216.0</v>
      </c>
      <c r="U1155" s="22">
        <v>487438.0</v>
      </c>
      <c r="V1155" s="21">
        <v>701910.72</v>
      </c>
      <c r="W1155" s="13">
        <v>1700.0</v>
      </c>
      <c r="X1155" s="13">
        <v>1.0</v>
      </c>
      <c r="Y1155" s="13">
        <v>10.0</v>
      </c>
      <c r="Z1155" s="13">
        <v>10.0</v>
      </c>
      <c r="AA1155" s="13">
        <v>10.0</v>
      </c>
      <c r="AB1155" s="13">
        <v>10.0</v>
      </c>
      <c r="AC1155" s="21">
        <v>0.0</v>
      </c>
      <c r="AD1155" s="21">
        <v>0.0</v>
      </c>
      <c r="AE1155" s="13">
        <v>1.0</v>
      </c>
      <c r="AF1155" s="13">
        <v>1.0</v>
      </c>
      <c r="AG1155" s="13">
        <v>0.0</v>
      </c>
      <c r="AH1155" s="13" t="b">
        <v>0</v>
      </c>
      <c r="AI1155" s="13">
        <v>50.0</v>
      </c>
      <c r="AJ1155" s="13" t="s">
        <v>169</v>
      </c>
      <c r="AK1155" s="23" t="s">
        <v>3398</v>
      </c>
      <c r="AL1155" s="13" t="s">
        <v>3367</v>
      </c>
      <c r="AM1155" s="18" t="s">
        <v>151</v>
      </c>
    </row>
    <row r="1156" ht="14.25" customHeight="1">
      <c r="A1156" s="13" t="s">
        <v>3399</v>
      </c>
      <c r="B1156" s="14">
        <v>42310.0</v>
      </c>
      <c r="C1156" s="15">
        <v>2015.0</v>
      </c>
      <c r="D1156" s="15" t="s">
        <v>2027</v>
      </c>
      <c r="E1156" s="16">
        <v>11.0</v>
      </c>
      <c r="F1156" s="13" t="s">
        <v>140</v>
      </c>
      <c r="G1156" s="13" t="s">
        <v>141</v>
      </c>
      <c r="H1156" s="13" t="s">
        <v>3400</v>
      </c>
      <c r="I1156" s="17" t="s">
        <v>3364</v>
      </c>
      <c r="J1156" s="13" t="s">
        <v>143</v>
      </c>
      <c r="K1156" s="13" t="s">
        <v>2205</v>
      </c>
      <c r="L1156" s="13" t="s">
        <v>144</v>
      </c>
      <c r="M1156" s="13" t="s">
        <v>193</v>
      </c>
      <c r="N1156" s="13" t="s">
        <v>52</v>
      </c>
      <c r="O1156" s="13">
        <v>0.0</v>
      </c>
      <c r="P1156" s="18" t="s">
        <v>147</v>
      </c>
      <c r="Q1156" s="19">
        <v>1.0</v>
      </c>
      <c r="R1156" s="20">
        <v>0.33</v>
      </c>
      <c r="S1156" s="21">
        <v>23.0</v>
      </c>
      <c r="T1156" s="21">
        <v>23.0</v>
      </c>
      <c r="U1156" s="22">
        <v>165352.24</v>
      </c>
      <c r="V1156" s="21">
        <v>38031.0152</v>
      </c>
      <c r="W1156" s="13">
        <v>580.0</v>
      </c>
      <c r="X1156" s="13">
        <v>1.0</v>
      </c>
      <c r="Y1156" s="13">
        <v>10.0</v>
      </c>
      <c r="Z1156" s="13">
        <v>10.0</v>
      </c>
      <c r="AA1156" s="13">
        <v>1.0</v>
      </c>
      <c r="AB1156" s="13">
        <v>1.0</v>
      </c>
      <c r="AC1156" s="21">
        <v>0.0</v>
      </c>
      <c r="AD1156" s="21">
        <v>0.0</v>
      </c>
      <c r="AE1156" s="13">
        <v>0.0</v>
      </c>
      <c r="AF1156" s="13">
        <v>0.0</v>
      </c>
      <c r="AG1156" s="13">
        <v>0.0</v>
      </c>
      <c r="AH1156" s="13" t="b">
        <v>0</v>
      </c>
      <c r="AI1156" s="13">
        <v>26.0</v>
      </c>
      <c r="AJ1156" s="13" t="s">
        <v>194</v>
      </c>
      <c r="AK1156" s="23" t="s">
        <v>3401</v>
      </c>
      <c r="AL1156" s="13" t="s">
        <v>3367</v>
      </c>
      <c r="AM1156" s="18" t="s">
        <v>151</v>
      </c>
    </row>
    <row r="1157" ht="14.25" customHeight="1">
      <c r="A1157" s="13" t="s">
        <v>3402</v>
      </c>
      <c r="B1157" s="14">
        <v>42310.0</v>
      </c>
      <c r="C1157" s="15">
        <v>2015.0</v>
      </c>
      <c r="D1157" s="15" t="s">
        <v>2027</v>
      </c>
      <c r="E1157" s="16">
        <v>11.0</v>
      </c>
      <c r="F1157" s="13" t="s">
        <v>140</v>
      </c>
      <c r="G1157" s="13" t="s">
        <v>141</v>
      </c>
      <c r="H1157" s="13" t="s">
        <v>3403</v>
      </c>
      <c r="I1157" s="17" t="s">
        <v>3364</v>
      </c>
      <c r="J1157" s="13" t="s">
        <v>143</v>
      </c>
      <c r="K1157" s="13" t="s">
        <v>3404</v>
      </c>
      <c r="L1157" s="13" t="s">
        <v>144</v>
      </c>
      <c r="M1157" s="13" t="s">
        <v>193</v>
      </c>
      <c r="N1157" s="13" t="s">
        <v>1496</v>
      </c>
      <c r="O1157" s="13">
        <v>0.0</v>
      </c>
      <c r="P1157" s="18" t="s">
        <v>147</v>
      </c>
      <c r="Q1157" s="19">
        <v>1.0</v>
      </c>
      <c r="R1157" s="20">
        <v>0.0454545454545454</v>
      </c>
      <c r="S1157" s="21">
        <v>23.0</v>
      </c>
      <c r="T1157" s="21">
        <v>23.0</v>
      </c>
      <c r="U1157" s="22">
        <v>907397.66</v>
      </c>
      <c r="V1157" s="21">
        <v>9486.430081</v>
      </c>
      <c r="W1157" s="13">
        <v>3796.0</v>
      </c>
      <c r="X1157" s="13">
        <v>1.0</v>
      </c>
      <c r="Y1157" s="13">
        <v>10.0</v>
      </c>
      <c r="Z1157" s="13">
        <v>10.0</v>
      </c>
      <c r="AA1157" s="13">
        <v>1.0</v>
      </c>
      <c r="AB1157" s="13">
        <v>1.0</v>
      </c>
      <c r="AC1157" s="21">
        <v>0.0</v>
      </c>
      <c r="AD1157" s="21">
        <v>0.0</v>
      </c>
      <c r="AE1157" s="13">
        <v>0.0</v>
      </c>
      <c r="AF1157" s="13">
        <v>0.0</v>
      </c>
      <c r="AG1157" s="13">
        <v>0.0</v>
      </c>
      <c r="AH1157" s="13" t="b">
        <v>0</v>
      </c>
      <c r="AI1157" s="13">
        <v>80.0</v>
      </c>
      <c r="AJ1157" s="13" t="s">
        <v>169</v>
      </c>
      <c r="AK1157" s="23" t="s">
        <v>3405</v>
      </c>
      <c r="AL1157" s="13" t="s">
        <v>3367</v>
      </c>
      <c r="AM1157" s="18" t="s">
        <v>151</v>
      </c>
    </row>
    <row r="1158" ht="14.25" customHeight="1">
      <c r="A1158" s="13" t="s">
        <v>3406</v>
      </c>
      <c r="B1158" s="14">
        <v>42310.0</v>
      </c>
      <c r="C1158" s="15">
        <v>2015.0</v>
      </c>
      <c r="D1158" s="15" t="s">
        <v>2027</v>
      </c>
      <c r="E1158" s="16">
        <v>11.0</v>
      </c>
      <c r="F1158" s="13" t="s">
        <v>185</v>
      </c>
      <c r="G1158" s="13" t="s">
        <v>186</v>
      </c>
      <c r="H1158" s="13" t="s">
        <v>3407</v>
      </c>
      <c r="I1158" s="17" t="s">
        <v>3364</v>
      </c>
      <c r="J1158" s="13" t="s">
        <v>416</v>
      </c>
      <c r="K1158" s="13" t="s">
        <v>2043</v>
      </c>
      <c r="L1158" s="13" t="s">
        <v>174</v>
      </c>
      <c r="M1158" s="13" t="s">
        <v>145</v>
      </c>
      <c r="N1158" s="13" t="s">
        <v>54</v>
      </c>
      <c r="O1158" s="13">
        <v>0.0</v>
      </c>
      <c r="P1158" s="18" t="s">
        <v>285</v>
      </c>
      <c r="Q1158" s="19">
        <v>-1.0</v>
      </c>
      <c r="R1158" s="20">
        <v>0.0714285714285714</v>
      </c>
      <c r="S1158" s="21">
        <v>14.0</v>
      </c>
      <c r="T1158" s="21">
        <v>14.0</v>
      </c>
      <c r="U1158" s="22">
        <v>14000.0</v>
      </c>
      <c r="V1158" s="21">
        <v>140.0</v>
      </c>
      <c r="W1158" s="13">
        <v>0.0</v>
      </c>
      <c r="X1158" s="13">
        <v>3.0</v>
      </c>
      <c r="Y1158" s="13">
        <v>9.0</v>
      </c>
      <c r="Z1158" s="13">
        <v>0.0</v>
      </c>
      <c r="AA1158" s="13">
        <v>1.0</v>
      </c>
      <c r="AB1158" s="13">
        <v>1.0</v>
      </c>
      <c r="AC1158" s="21">
        <v>0.0</v>
      </c>
      <c r="AD1158" s="21">
        <v>0.0</v>
      </c>
      <c r="AE1158" s="13">
        <v>0.0</v>
      </c>
      <c r="AF1158" s="13">
        <v>0.0</v>
      </c>
      <c r="AG1158" s="13">
        <v>0.0</v>
      </c>
      <c r="AH1158" s="13" t="b">
        <v>0</v>
      </c>
      <c r="AI1158" s="13">
        <v>8.0</v>
      </c>
      <c r="AJ1158" s="13" t="s">
        <v>176</v>
      </c>
      <c r="AK1158" s="23" t="s">
        <v>3408</v>
      </c>
      <c r="AL1158" s="13" t="s">
        <v>3367</v>
      </c>
      <c r="AM1158" s="18" t="s">
        <v>151</v>
      </c>
    </row>
    <row r="1159" ht="14.25" customHeight="1">
      <c r="A1159" s="13" t="s">
        <v>3409</v>
      </c>
      <c r="B1159" s="14">
        <v>42310.0</v>
      </c>
      <c r="C1159" s="15">
        <v>2015.0</v>
      </c>
      <c r="D1159" s="15" t="s">
        <v>2027</v>
      </c>
      <c r="E1159" s="16">
        <v>11.0</v>
      </c>
      <c r="F1159" s="13" t="s">
        <v>140</v>
      </c>
      <c r="G1159" s="13" t="s">
        <v>141</v>
      </c>
      <c r="H1159" s="13" t="s">
        <v>3410</v>
      </c>
      <c r="I1159" s="17" t="s">
        <v>3364</v>
      </c>
      <c r="J1159" s="13" t="s">
        <v>143</v>
      </c>
      <c r="K1159" s="13" t="s">
        <v>655</v>
      </c>
      <c r="L1159" s="13" t="s">
        <v>144</v>
      </c>
      <c r="M1159" s="13" t="s">
        <v>145</v>
      </c>
      <c r="N1159" s="13" t="s">
        <v>3411</v>
      </c>
      <c r="O1159" s="13">
        <v>0.0</v>
      </c>
      <c r="P1159" s="18" t="s">
        <v>147</v>
      </c>
      <c r="Q1159" s="19">
        <v>1.0</v>
      </c>
      <c r="R1159" s="20">
        <v>0.2</v>
      </c>
      <c r="S1159" s="21">
        <v>31.0</v>
      </c>
      <c r="T1159" s="21">
        <v>31.0</v>
      </c>
      <c r="U1159" s="22">
        <v>2100.0</v>
      </c>
      <c r="V1159" s="21">
        <v>130.2</v>
      </c>
      <c r="W1159" s="13">
        <v>0.0</v>
      </c>
      <c r="X1159" s="13">
        <v>10.0</v>
      </c>
      <c r="Y1159" s="13">
        <v>9.0</v>
      </c>
      <c r="Z1159" s="13">
        <v>10.0</v>
      </c>
      <c r="AA1159" s="13">
        <v>1.0</v>
      </c>
      <c r="AB1159" s="13">
        <v>1.0</v>
      </c>
      <c r="AC1159" s="21">
        <v>0.0</v>
      </c>
      <c r="AD1159" s="21">
        <v>0.0</v>
      </c>
      <c r="AE1159" s="13">
        <v>0.0</v>
      </c>
      <c r="AF1159" s="13">
        <v>0.0</v>
      </c>
      <c r="AG1159" s="13">
        <v>0.0</v>
      </c>
      <c r="AH1159" s="13" t="b">
        <v>0</v>
      </c>
      <c r="AI1159" s="13">
        <v>1.0</v>
      </c>
      <c r="AJ1159" s="13" t="s">
        <v>148</v>
      </c>
      <c r="AK1159" s="23" t="s">
        <v>3412</v>
      </c>
      <c r="AL1159" s="13" t="s">
        <v>3367</v>
      </c>
      <c r="AM1159" s="18" t="s">
        <v>151</v>
      </c>
    </row>
    <row r="1160" ht="14.25" customHeight="1">
      <c r="A1160" s="13" t="s">
        <v>3413</v>
      </c>
      <c r="B1160" s="14">
        <v>42310.0</v>
      </c>
      <c r="C1160" s="15">
        <v>2015.0</v>
      </c>
      <c r="D1160" s="15" t="s">
        <v>2027</v>
      </c>
      <c r="E1160" s="16">
        <v>11.0</v>
      </c>
      <c r="F1160" s="13" t="s">
        <v>140</v>
      </c>
      <c r="G1160" s="13" t="s">
        <v>141</v>
      </c>
      <c r="H1160" s="13" t="s">
        <v>3414</v>
      </c>
      <c r="I1160" s="17" t="s">
        <v>3364</v>
      </c>
      <c r="J1160" s="13" t="s">
        <v>143</v>
      </c>
      <c r="K1160" s="13"/>
      <c r="L1160" s="13" t="s">
        <v>167</v>
      </c>
      <c r="M1160" s="13" t="s">
        <v>145</v>
      </c>
      <c r="N1160" s="13" t="s">
        <v>3415</v>
      </c>
      <c r="O1160" s="13">
        <v>0.0</v>
      </c>
      <c r="P1160" s="18" t="s">
        <v>147</v>
      </c>
      <c r="Q1160" s="19">
        <v>1.0</v>
      </c>
      <c r="R1160" s="20">
        <v>0.6</v>
      </c>
      <c r="S1160" s="21">
        <v>28.0</v>
      </c>
      <c r="T1160" s="21">
        <v>28.0</v>
      </c>
      <c r="U1160" s="22">
        <v>4200.0</v>
      </c>
      <c r="V1160" s="21">
        <v>705.6</v>
      </c>
      <c r="W1160" s="13">
        <v>0.0</v>
      </c>
      <c r="X1160" s="13">
        <v>4.0</v>
      </c>
      <c r="Y1160" s="13">
        <v>10.0</v>
      </c>
      <c r="Z1160" s="13">
        <v>10.0</v>
      </c>
      <c r="AA1160" s="13">
        <v>3.0</v>
      </c>
      <c r="AB1160" s="13">
        <v>1.0</v>
      </c>
      <c r="AC1160" s="21">
        <v>0.0</v>
      </c>
      <c r="AD1160" s="21">
        <v>0.0</v>
      </c>
      <c r="AE1160" s="13">
        <v>0.0</v>
      </c>
      <c r="AF1160" s="13">
        <v>0.0</v>
      </c>
      <c r="AG1160" s="13">
        <v>0.0</v>
      </c>
      <c r="AH1160" s="13" t="b">
        <v>0</v>
      </c>
      <c r="AI1160" s="13">
        <v>7.0</v>
      </c>
      <c r="AJ1160" s="13" t="s">
        <v>286</v>
      </c>
      <c r="AK1160" s="23" t="s">
        <v>3416</v>
      </c>
      <c r="AL1160" s="13" t="s">
        <v>3367</v>
      </c>
      <c r="AM1160" s="18" t="s">
        <v>151</v>
      </c>
    </row>
    <row r="1161" ht="14.25" customHeight="1">
      <c r="A1161" s="13" t="s">
        <v>3417</v>
      </c>
      <c r="B1161" s="14">
        <v>42310.0</v>
      </c>
      <c r="C1161" s="15">
        <v>2015.0</v>
      </c>
      <c r="D1161" s="15" t="s">
        <v>2027</v>
      </c>
      <c r="E1161" s="16">
        <v>11.0</v>
      </c>
      <c r="F1161" s="13" t="s">
        <v>153</v>
      </c>
      <c r="G1161" s="13" t="s">
        <v>154</v>
      </c>
      <c r="H1161" s="13" t="s">
        <v>3418</v>
      </c>
      <c r="I1161" s="17" t="s">
        <v>3364</v>
      </c>
      <c r="J1161" s="13" t="s">
        <v>143</v>
      </c>
      <c r="K1161" s="13" t="s">
        <v>655</v>
      </c>
      <c r="L1161" s="13" t="s">
        <v>144</v>
      </c>
      <c r="M1161" s="13" t="s">
        <v>193</v>
      </c>
      <c r="N1161" s="13" t="s">
        <v>19</v>
      </c>
      <c r="O1161" s="13" t="s">
        <v>3419</v>
      </c>
      <c r="P1161" s="18" t="s">
        <v>147</v>
      </c>
      <c r="Q1161" s="19">
        <v>1.0</v>
      </c>
      <c r="R1161" s="20">
        <v>0.166666666666666</v>
      </c>
      <c r="S1161" s="21">
        <v>23.0</v>
      </c>
      <c r="T1161" s="21">
        <v>23.0</v>
      </c>
      <c r="U1161" s="22">
        <v>231036.0</v>
      </c>
      <c r="V1161" s="21">
        <v>8856.38</v>
      </c>
      <c r="W1161" s="13">
        <v>571.0</v>
      </c>
      <c r="X1161" s="13">
        <v>1.0</v>
      </c>
      <c r="Y1161" s="13">
        <v>10.0</v>
      </c>
      <c r="Z1161" s="13">
        <v>10.0</v>
      </c>
      <c r="AA1161" s="13">
        <v>1.0</v>
      </c>
      <c r="AB1161" s="13">
        <v>1.0</v>
      </c>
      <c r="AC1161" s="21">
        <v>0.0</v>
      </c>
      <c r="AD1161" s="21">
        <v>0.0</v>
      </c>
      <c r="AE1161" s="13">
        <v>0.0</v>
      </c>
      <c r="AF1161" s="13">
        <v>0.0</v>
      </c>
      <c r="AG1161" s="13">
        <v>0.0</v>
      </c>
      <c r="AH1161" s="13" t="b">
        <v>0</v>
      </c>
      <c r="AI1161" s="13">
        <v>16.0</v>
      </c>
      <c r="AJ1161" s="13" t="s">
        <v>169</v>
      </c>
      <c r="AK1161" s="23" t="s">
        <v>3420</v>
      </c>
      <c r="AL1161" s="13" t="s">
        <v>3367</v>
      </c>
      <c r="AM1161" s="18" t="s">
        <v>151</v>
      </c>
    </row>
    <row r="1162" ht="14.25" customHeight="1">
      <c r="A1162" s="13" t="s">
        <v>3417</v>
      </c>
      <c r="B1162" s="14">
        <v>42310.0</v>
      </c>
      <c r="C1162" s="15">
        <v>2015.0</v>
      </c>
      <c r="D1162" s="15" t="s">
        <v>2027</v>
      </c>
      <c r="E1162" s="16">
        <v>11.0</v>
      </c>
      <c r="F1162" s="13" t="s">
        <v>140</v>
      </c>
      <c r="G1162" s="13" t="s">
        <v>141</v>
      </c>
      <c r="H1162" s="13" t="s">
        <v>3418</v>
      </c>
      <c r="I1162" s="17" t="s">
        <v>3364</v>
      </c>
      <c r="J1162" s="13" t="s">
        <v>143</v>
      </c>
      <c r="K1162" s="13" t="s">
        <v>655</v>
      </c>
      <c r="L1162" s="13" t="s">
        <v>144</v>
      </c>
      <c r="M1162" s="13" t="s">
        <v>193</v>
      </c>
      <c r="N1162" s="13" t="s">
        <v>19</v>
      </c>
      <c r="O1162" s="13" t="s">
        <v>3419</v>
      </c>
      <c r="P1162" s="18" t="s">
        <v>147</v>
      </c>
      <c r="Q1162" s="19">
        <v>1.0</v>
      </c>
      <c r="R1162" s="20">
        <v>0.4</v>
      </c>
      <c r="S1162" s="21">
        <v>25.0</v>
      </c>
      <c r="T1162" s="21">
        <v>25.0</v>
      </c>
      <c r="U1162" s="22">
        <v>231036.0</v>
      </c>
      <c r="V1162" s="21">
        <v>28879.5</v>
      </c>
      <c r="W1162" s="13">
        <v>571.0</v>
      </c>
      <c r="X1162" s="13">
        <v>1.0</v>
      </c>
      <c r="Y1162" s="13">
        <v>10.0</v>
      </c>
      <c r="Z1162" s="13">
        <v>10.0</v>
      </c>
      <c r="AA1162" s="13">
        <v>3.0</v>
      </c>
      <c r="AB1162" s="13">
        <v>1.0</v>
      </c>
      <c r="AC1162" s="21">
        <v>0.0</v>
      </c>
      <c r="AD1162" s="21">
        <v>0.0</v>
      </c>
      <c r="AE1162" s="13">
        <v>0.0</v>
      </c>
      <c r="AF1162" s="13">
        <v>0.0</v>
      </c>
      <c r="AG1162" s="13">
        <v>0.0</v>
      </c>
      <c r="AH1162" s="13" t="b">
        <v>0</v>
      </c>
      <c r="AI1162" s="13">
        <v>16.0</v>
      </c>
      <c r="AJ1162" s="13" t="s">
        <v>169</v>
      </c>
      <c r="AK1162" s="23" t="s">
        <v>3420</v>
      </c>
      <c r="AL1162" s="13" t="s">
        <v>3367</v>
      </c>
      <c r="AM1162" s="18" t="s">
        <v>151</v>
      </c>
    </row>
    <row r="1163" ht="14.25" customHeight="1">
      <c r="A1163" s="13" t="s">
        <v>3421</v>
      </c>
      <c r="B1163" s="14">
        <v>42310.0</v>
      </c>
      <c r="C1163" s="15">
        <v>2015.0</v>
      </c>
      <c r="D1163" s="15" t="s">
        <v>2027</v>
      </c>
      <c r="E1163" s="16">
        <v>11.0</v>
      </c>
      <c r="F1163" s="13" t="s">
        <v>203</v>
      </c>
      <c r="G1163" s="13" t="s">
        <v>204</v>
      </c>
      <c r="H1163" s="13" t="s">
        <v>3422</v>
      </c>
      <c r="I1163" s="17" t="s">
        <v>3364</v>
      </c>
      <c r="J1163" s="13" t="s">
        <v>251</v>
      </c>
      <c r="K1163" s="13" t="s">
        <v>2127</v>
      </c>
      <c r="L1163" s="13" t="s">
        <v>161</v>
      </c>
      <c r="M1163" s="13" t="s">
        <v>193</v>
      </c>
      <c r="N1163" s="13" t="s">
        <v>19</v>
      </c>
      <c r="O1163" s="13" t="s">
        <v>3419</v>
      </c>
      <c r="P1163" s="18" t="s">
        <v>147</v>
      </c>
      <c r="Q1163" s="19">
        <v>3.0</v>
      </c>
      <c r="R1163" s="20">
        <v>1.0</v>
      </c>
      <c r="S1163" s="21">
        <v>40.0</v>
      </c>
      <c r="T1163" s="21">
        <v>120.0</v>
      </c>
      <c r="U1163" s="22">
        <v>749707.65</v>
      </c>
      <c r="V1163" s="21">
        <v>899649.18</v>
      </c>
      <c r="W1163" s="13">
        <v>1887.0</v>
      </c>
      <c r="X1163" s="13">
        <v>1.0</v>
      </c>
      <c r="Y1163" s="13">
        <v>10.0</v>
      </c>
      <c r="Z1163" s="13">
        <v>10.0</v>
      </c>
      <c r="AA1163" s="13">
        <v>9.0</v>
      </c>
      <c r="AB1163" s="13">
        <v>10.0</v>
      </c>
      <c r="AC1163" s="21">
        <v>0.0</v>
      </c>
      <c r="AD1163" s="21">
        <v>0.0</v>
      </c>
      <c r="AE1163" s="13">
        <v>0.0</v>
      </c>
      <c r="AF1163" s="13">
        <v>2.0</v>
      </c>
      <c r="AG1163" s="13">
        <v>1.0</v>
      </c>
      <c r="AH1163" s="13" t="b">
        <v>0</v>
      </c>
      <c r="AI1163" s="13">
        <v>26.0</v>
      </c>
      <c r="AJ1163" s="13" t="s">
        <v>169</v>
      </c>
      <c r="AK1163" s="23" t="s">
        <v>3423</v>
      </c>
      <c r="AL1163" s="13" t="s">
        <v>3367</v>
      </c>
      <c r="AM1163" s="18" t="s">
        <v>151</v>
      </c>
    </row>
    <row r="1164" ht="14.25" customHeight="1">
      <c r="A1164" s="13" t="s">
        <v>3424</v>
      </c>
      <c r="B1164" s="14">
        <v>42310.0</v>
      </c>
      <c r="C1164" s="15">
        <v>2015.0</v>
      </c>
      <c r="D1164" s="15" t="s">
        <v>2027</v>
      </c>
      <c r="E1164" s="16">
        <v>11.0</v>
      </c>
      <c r="F1164" s="13" t="s">
        <v>140</v>
      </c>
      <c r="G1164" s="13" t="s">
        <v>141</v>
      </c>
      <c r="H1164" s="13" t="s">
        <v>3425</v>
      </c>
      <c r="I1164" s="17" t="s">
        <v>3364</v>
      </c>
      <c r="J1164" s="13" t="s">
        <v>143</v>
      </c>
      <c r="K1164" s="13" t="s">
        <v>3426</v>
      </c>
      <c r="L1164" s="13" t="s">
        <v>144</v>
      </c>
      <c r="M1164" s="13" t="s">
        <v>193</v>
      </c>
      <c r="N1164" s="13" t="s">
        <v>52</v>
      </c>
      <c r="O1164" s="13" t="s">
        <v>1429</v>
      </c>
      <c r="P1164" s="18" t="s">
        <v>147</v>
      </c>
      <c r="Q1164" s="19">
        <v>1.0</v>
      </c>
      <c r="R1164" s="20">
        <v>0.137931034482758</v>
      </c>
      <c r="S1164" s="21">
        <v>26.0</v>
      </c>
      <c r="T1164" s="21">
        <v>26.0</v>
      </c>
      <c r="U1164" s="22">
        <v>1833055.0</v>
      </c>
      <c r="V1164" s="21">
        <v>65737.144827</v>
      </c>
      <c r="W1164" s="13">
        <v>6393.0</v>
      </c>
      <c r="X1164" s="13">
        <v>1.0</v>
      </c>
      <c r="Y1164" s="13">
        <v>10.0</v>
      </c>
      <c r="Z1164" s="13">
        <v>10.0</v>
      </c>
      <c r="AA1164" s="13">
        <v>4.0</v>
      </c>
      <c r="AB1164" s="13">
        <v>1.0</v>
      </c>
      <c r="AC1164" s="21">
        <v>0.0</v>
      </c>
      <c r="AD1164" s="21">
        <v>0.0</v>
      </c>
      <c r="AE1164" s="13">
        <v>0.0</v>
      </c>
      <c r="AF1164" s="13">
        <v>0.0</v>
      </c>
      <c r="AG1164" s="13">
        <v>0.0</v>
      </c>
      <c r="AH1164" s="13" t="b">
        <v>0</v>
      </c>
      <c r="AI1164" s="13">
        <v>126.0</v>
      </c>
      <c r="AJ1164" s="13" t="s">
        <v>169</v>
      </c>
      <c r="AK1164" s="23" t="s">
        <v>3427</v>
      </c>
      <c r="AL1164" s="13" t="s">
        <v>3367</v>
      </c>
      <c r="AM1164" s="18" t="s">
        <v>151</v>
      </c>
    </row>
    <row r="1165" ht="14.25" customHeight="1">
      <c r="A1165" s="13" t="s">
        <v>3428</v>
      </c>
      <c r="B1165" s="14">
        <v>42310.0</v>
      </c>
      <c r="C1165" s="15">
        <v>2015.0</v>
      </c>
      <c r="D1165" s="15" t="s">
        <v>2027</v>
      </c>
      <c r="E1165" s="16">
        <v>11.0</v>
      </c>
      <c r="F1165" s="13" t="s">
        <v>185</v>
      </c>
      <c r="G1165" s="13" t="s">
        <v>186</v>
      </c>
      <c r="H1165" s="13" t="s">
        <v>3429</v>
      </c>
      <c r="I1165" s="17" t="s">
        <v>3364</v>
      </c>
      <c r="J1165" s="13" t="s">
        <v>456</v>
      </c>
      <c r="K1165" s="13" t="s">
        <v>3379</v>
      </c>
      <c r="L1165" s="13" t="s">
        <v>174</v>
      </c>
      <c r="M1165" s="13" t="s">
        <v>168</v>
      </c>
      <c r="N1165" s="13" t="s">
        <v>38</v>
      </c>
      <c r="O1165" s="13" t="s">
        <v>2387</v>
      </c>
      <c r="P1165" s="18" t="s">
        <v>147</v>
      </c>
      <c r="Q1165" s="19">
        <v>3.0</v>
      </c>
      <c r="R1165" s="20">
        <v>0.666666666666666</v>
      </c>
      <c r="S1165" s="21">
        <v>71.0</v>
      </c>
      <c r="T1165" s="21">
        <v>213.0</v>
      </c>
      <c r="U1165" s="22">
        <v>4842.0</v>
      </c>
      <c r="V1165" s="21">
        <v>6875.64</v>
      </c>
      <c r="W1165" s="13">
        <v>70.0</v>
      </c>
      <c r="X1165" s="13">
        <v>8.0</v>
      </c>
      <c r="Y1165" s="13">
        <v>9.0</v>
      </c>
      <c r="Z1165" s="13">
        <v>0.0</v>
      </c>
      <c r="AA1165" s="13">
        <v>4.0</v>
      </c>
      <c r="AB1165" s="13">
        <v>10.0</v>
      </c>
      <c r="AC1165" s="21">
        <v>10.0</v>
      </c>
      <c r="AD1165" s="21"/>
      <c r="AE1165" s="13">
        <v>0.0</v>
      </c>
      <c r="AF1165" s="13">
        <v>2.0</v>
      </c>
      <c r="AG1165" s="13">
        <v>0.0</v>
      </c>
      <c r="AH1165" s="13" t="b">
        <v>1</v>
      </c>
      <c r="AI1165" s="13">
        <v>3.0</v>
      </c>
      <c r="AJ1165" s="13" t="s">
        <v>176</v>
      </c>
      <c r="AK1165" s="23" t="s">
        <v>3430</v>
      </c>
      <c r="AL1165" s="13" t="s">
        <v>3367</v>
      </c>
      <c r="AM1165" s="18" t="s">
        <v>151</v>
      </c>
    </row>
    <row r="1166" ht="14.25" customHeight="1">
      <c r="A1166" s="13" t="s">
        <v>3428</v>
      </c>
      <c r="B1166" s="14">
        <v>42310.0</v>
      </c>
      <c r="C1166" s="15">
        <v>2015.0</v>
      </c>
      <c r="D1166" s="15" t="s">
        <v>2027</v>
      </c>
      <c r="E1166" s="16">
        <v>11.0</v>
      </c>
      <c r="F1166" s="13" t="s">
        <v>203</v>
      </c>
      <c r="G1166" s="13" t="s">
        <v>204</v>
      </c>
      <c r="H1166" s="13" t="s">
        <v>3429</v>
      </c>
      <c r="I1166" s="17" t="s">
        <v>3364</v>
      </c>
      <c r="J1166" s="13" t="s">
        <v>615</v>
      </c>
      <c r="K1166" s="13" t="s">
        <v>908</v>
      </c>
      <c r="L1166" s="13" t="s">
        <v>174</v>
      </c>
      <c r="M1166" s="13" t="s">
        <v>168</v>
      </c>
      <c r="N1166" s="13" t="s">
        <v>38</v>
      </c>
      <c r="O1166" s="13" t="s">
        <v>2387</v>
      </c>
      <c r="P1166" s="18" t="s">
        <v>147</v>
      </c>
      <c r="Q1166" s="19">
        <v>1.0</v>
      </c>
      <c r="R1166" s="20">
        <v>0.166666666666666</v>
      </c>
      <c r="S1166" s="21">
        <v>27.0</v>
      </c>
      <c r="T1166" s="21">
        <v>27.0</v>
      </c>
      <c r="U1166" s="22">
        <v>4842.0</v>
      </c>
      <c r="V1166" s="21">
        <v>217.89</v>
      </c>
      <c r="W1166" s="13">
        <v>70.0</v>
      </c>
      <c r="X1166" s="13">
        <v>8.0</v>
      </c>
      <c r="Y1166" s="13">
        <v>9.0</v>
      </c>
      <c r="Z1166" s="13">
        <v>0.0</v>
      </c>
      <c r="AA1166" s="13">
        <v>1.0</v>
      </c>
      <c r="AB1166" s="13">
        <v>9.0</v>
      </c>
      <c r="AC1166" s="21">
        <v>0.0</v>
      </c>
      <c r="AD1166" s="21">
        <v>0.0</v>
      </c>
      <c r="AE1166" s="13">
        <v>0.0</v>
      </c>
      <c r="AF1166" s="13">
        <v>0.0</v>
      </c>
      <c r="AG1166" s="13">
        <v>0.0</v>
      </c>
      <c r="AH1166" s="13" t="b">
        <v>0</v>
      </c>
      <c r="AI1166" s="13">
        <v>3.0</v>
      </c>
      <c r="AJ1166" s="13" t="s">
        <v>176</v>
      </c>
      <c r="AK1166" s="23" t="s">
        <v>3430</v>
      </c>
      <c r="AL1166" s="13" t="s">
        <v>3367</v>
      </c>
      <c r="AM1166" s="18" t="s">
        <v>151</v>
      </c>
    </row>
    <row r="1167" ht="14.25" customHeight="1">
      <c r="A1167" s="13" t="s">
        <v>3428</v>
      </c>
      <c r="B1167" s="14">
        <v>42310.0</v>
      </c>
      <c r="C1167" s="15">
        <v>2015.0</v>
      </c>
      <c r="D1167" s="15" t="s">
        <v>2027</v>
      </c>
      <c r="E1167" s="16">
        <v>11.0</v>
      </c>
      <c r="F1167" s="13" t="s">
        <v>188</v>
      </c>
      <c r="G1167" s="13" t="s">
        <v>189</v>
      </c>
      <c r="H1167" s="13" t="s">
        <v>3429</v>
      </c>
      <c r="I1167" s="17" t="s">
        <v>3364</v>
      </c>
      <c r="J1167" s="13" t="s">
        <v>615</v>
      </c>
      <c r="K1167" s="13" t="s">
        <v>908</v>
      </c>
      <c r="L1167" s="13" t="s">
        <v>174</v>
      </c>
      <c r="M1167" s="13" t="s">
        <v>168</v>
      </c>
      <c r="N1167" s="13" t="s">
        <v>38</v>
      </c>
      <c r="O1167" s="13" t="s">
        <v>2387</v>
      </c>
      <c r="P1167" s="18" t="s">
        <v>147</v>
      </c>
      <c r="Q1167" s="19">
        <v>1.0</v>
      </c>
      <c r="R1167" s="20">
        <v>0.166666666666666</v>
      </c>
      <c r="S1167" s="21">
        <v>27.0</v>
      </c>
      <c r="T1167" s="21">
        <v>27.0</v>
      </c>
      <c r="U1167" s="22">
        <v>4842.0</v>
      </c>
      <c r="V1167" s="21">
        <v>217.89</v>
      </c>
      <c r="W1167" s="13">
        <v>70.0</v>
      </c>
      <c r="X1167" s="13">
        <v>8.0</v>
      </c>
      <c r="Y1167" s="13">
        <v>9.0</v>
      </c>
      <c r="Z1167" s="13">
        <v>0.0</v>
      </c>
      <c r="AA1167" s="13">
        <v>1.0</v>
      </c>
      <c r="AB1167" s="13">
        <v>9.0</v>
      </c>
      <c r="AC1167" s="21">
        <v>0.0</v>
      </c>
      <c r="AD1167" s="21">
        <v>0.0</v>
      </c>
      <c r="AE1167" s="13">
        <v>0.0</v>
      </c>
      <c r="AF1167" s="13">
        <v>0.0</v>
      </c>
      <c r="AG1167" s="13">
        <v>0.0</v>
      </c>
      <c r="AH1167" s="13" t="b">
        <v>0</v>
      </c>
      <c r="AI1167" s="13">
        <v>3.0</v>
      </c>
      <c r="AJ1167" s="13" t="s">
        <v>176</v>
      </c>
      <c r="AK1167" s="23" t="s">
        <v>3430</v>
      </c>
      <c r="AL1167" s="13" t="s">
        <v>3367</v>
      </c>
      <c r="AM1167" s="18" t="s">
        <v>151</v>
      </c>
    </row>
    <row r="1168" ht="14.25" customHeight="1">
      <c r="A1168" s="13" t="s">
        <v>3431</v>
      </c>
      <c r="B1168" s="14">
        <v>42310.0</v>
      </c>
      <c r="C1168" s="15">
        <v>2015.0</v>
      </c>
      <c r="D1168" s="15" t="s">
        <v>2027</v>
      </c>
      <c r="E1168" s="16">
        <v>11.0</v>
      </c>
      <c r="F1168" s="13" t="s">
        <v>203</v>
      </c>
      <c r="G1168" s="13" t="s">
        <v>204</v>
      </c>
      <c r="H1168" s="13" t="s">
        <v>3432</v>
      </c>
      <c r="I1168" s="17" t="s">
        <v>3364</v>
      </c>
      <c r="J1168" s="13" t="s">
        <v>251</v>
      </c>
      <c r="K1168" s="13" t="s">
        <v>3433</v>
      </c>
      <c r="L1168" s="13" t="s">
        <v>161</v>
      </c>
      <c r="M1168" s="13" t="s">
        <v>193</v>
      </c>
      <c r="N1168" s="13" t="s">
        <v>52</v>
      </c>
      <c r="O1168" s="13" t="s">
        <v>2154</v>
      </c>
      <c r="P1168" s="18" t="s">
        <v>147</v>
      </c>
      <c r="Q1168" s="19">
        <v>3.0</v>
      </c>
      <c r="R1168" s="20">
        <v>1.0</v>
      </c>
      <c r="S1168" s="21">
        <v>44.0</v>
      </c>
      <c r="T1168" s="21">
        <v>132.0</v>
      </c>
      <c r="U1168" s="22">
        <v>344360.9</v>
      </c>
      <c r="V1168" s="21">
        <v>340917.291</v>
      </c>
      <c r="W1168" s="13">
        <v>1201.0</v>
      </c>
      <c r="X1168" s="13">
        <v>1.0</v>
      </c>
      <c r="Y1168" s="13">
        <v>1.0</v>
      </c>
      <c r="Z1168" s="13">
        <v>10.0</v>
      </c>
      <c r="AA1168" s="13">
        <v>3.0</v>
      </c>
      <c r="AB1168" s="13">
        <v>9.0</v>
      </c>
      <c r="AC1168" s="21">
        <v>0.0</v>
      </c>
      <c r="AD1168" s="21">
        <v>0.0</v>
      </c>
      <c r="AE1168" s="13">
        <v>0.0</v>
      </c>
      <c r="AF1168" s="13">
        <v>0.0</v>
      </c>
      <c r="AG1168" s="13">
        <v>0.0</v>
      </c>
      <c r="AH1168" s="13" t="b">
        <v>0</v>
      </c>
      <c r="AI1168" s="13">
        <v>46.0</v>
      </c>
      <c r="AJ1168" s="13" t="s">
        <v>386</v>
      </c>
      <c r="AK1168" s="23" t="s">
        <v>3434</v>
      </c>
      <c r="AL1168" s="13" t="s">
        <v>3367</v>
      </c>
      <c r="AM1168" s="18" t="s">
        <v>151</v>
      </c>
    </row>
    <row r="1169" ht="14.25" customHeight="1">
      <c r="A1169" s="13" t="s">
        <v>3435</v>
      </c>
      <c r="B1169" s="14">
        <v>42310.0</v>
      </c>
      <c r="C1169" s="15">
        <v>2015.0</v>
      </c>
      <c r="D1169" s="15" t="s">
        <v>2027</v>
      </c>
      <c r="E1169" s="16">
        <v>11.0</v>
      </c>
      <c r="F1169" s="13" t="s">
        <v>140</v>
      </c>
      <c r="G1169" s="13" t="s">
        <v>141</v>
      </c>
      <c r="H1169" s="13" t="s">
        <v>3436</v>
      </c>
      <c r="I1169" s="17" t="s">
        <v>3364</v>
      </c>
      <c r="J1169" s="13" t="s">
        <v>143</v>
      </c>
      <c r="K1169" s="13" t="s">
        <v>3437</v>
      </c>
      <c r="L1169" s="13" t="s">
        <v>167</v>
      </c>
      <c r="M1169" s="13" t="s">
        <v>193</v>
      </c>
      <c r="N1169" s="13" t="s">
        <v>52</v>
      </c>
      <c r="O1169" s="13" t="s">
        <v>2154</v>
      </c>
      <c r="P1169" s="18" t="s">
        <v>147</v>
      </c>
      <c r="Q1169" s="19">
        <v>1.0</v>
      </c>
      <c r="R1169" s="20">
        <v>0.08</v>
      </c>
      <c r="S1169" s="21">
        <v>26.0</v>
      </c>
      <c r="T1169" s="21">
        <v>26.0</v>
      </c>
      <c r="U1169" s="22">
        <v>1161537.0</v>
      </c>
      <c r="V1169" s="21">
        <v>14554.198554</v>
      </c>
      <c r="W1169" s="13">
        <v>4051.0</v>
      </c>
      <c r="X1169" s="13">
        <v>1.0</v>
      </c>
      <c r="Y1169" s="13">
        <v>10.0</v>
      </c>
      <c r="Z1169" s="13">
        <v>10.0</v>
      </c>
      <c r="AA1169" s="13">
        <v>4.0</v>
      </c>
      <c r="AB1169" s="13">
        <v>1.0</v>
      </c>
      <c r="AC1169" s="21">
        <v>0.0</v>
      </c>
      <c r="AD1169" s="21">
        <v>0.0</v>
      </c>
      <c r="AE1169" s="13">
        <v>0.0</v>
      </c>
      <c r="AF1169" s="13">
        <v>0.0</v>
      </c>
      <c r="AG1169" s="13">
        <v>0.0</v>
      </c>
      <c r="AH1169" s="13" t="b">
        <v>0</v>
      </c>
      <c r="AI1169" s="13">
        <v>58.0</v>
      </c>
      <c r="AJ1169" s="13" t="s">
        <v>194</v>
      </c>
      <c r="AK1169" s="23" t="s">
        <v>3438</v>
      </c>
      <c r="AL1169" s="13" t="s">
        <v>3367</v>
      </c>
      <c r="AM1169" s="18" t="s">
        <v>151</v>
      </c>
    </row>
    <row r="1170" ht="14.25" customHeight="1">
      <c r="A1170" s="13" t="s">
        <v>3439</v>
      </c>
      <c r="B1170" s="14">
        <v>42310.0</v>
      </c>
      <c r="C1170" s="15">
        <v>2015.0</v>
      </c>
      <c r="D1170" s="15" t="s">
        <v>2027</v>
      </c>
      <c r="E1170" s="16">
        <v>11.0</v>
      </c>
      <c r="F1170" s="13" t="s">
        <v>153</v>
      </c>
      <c r="G1170" s="13" t="s">
        <v>154</v>
      </c>
      <c r="H1170" s="13" t="s">
        <v>3440</v>
      </c>
      <c r="I1170" s="17" t="s">
        <v>3364</v>
      </c>
      <c r="J1170" s="13" t="s">
        <v>143</v>
      </c>
      <c r="K1170" s="13" t="s">
        <v>3441</v>
      </c>
      <c r="L1170" s="13" t="s">
        <v>144</v>
      </c>
      <c r="M1170" s="13" t="s">
        <v>193</v>
      </c>
      <c r="N1170" s="13" t="s">
        <v>1496</v>
      </c>
      <c r="O1170" s="13" t="s">
        <v>1594</v>
      </c>
      <c r="P1170" s="18" t="s">
        <v>147</v>
      </c>
      <c r="Q1170" s="19">
        <v>1.0</v>
      </c>
      <c r="R1170" s="20">
        <v>0.0454545454545454</v>
      </c>
      <c r="S1170" s="21">
        <v>23.0</v>
      </c>
      <c r="T1170" s="21">
        <v>23.0</v>
      </c>
      <c r="U1170" s="22">
        <v>1199700.0</v>
      </c>
      <c r="V1170" s="21">
        <v>12542.318181</v>
      </c>
      <c r="W1170" s="13">
        <v>5045.0</v>
      </c>
      <c r="X1170" s="13">
        <v>1.0</v>
      </c>
      <c r="Y1170" s="13">
        <v>10.0</v>
      </c>
      <c r="Z1170" s="13">
        <v>10.0</v>
      </c>
      <c r="AA1170" s="13">
        <v>1.0</v>
      </c>
      <c r="AB1170" s="13">
        <v>1.0</v>
      </c>
      <c r="AC1170" s="21">
        <v>0.0</v>
      </c>
      <c r="AD1170" s="21">
        <v>0.0</v>
      </c>
      <c r="AE1170" s="13">
        <v>0.0</v>
      </c>
      <c r="AF1170" s="13">
        <v>0.0</v>
      </c>
      <c r="AG1170" s="13">
        <v>0.0</v>
      </c>
      <c r="AH1170" s="13" t="b">
        <v>0</v>
      </c>
      <c r="AI1170" s="13">
        <v>28.0</v>
      </c>
      <c r="AJ1170" s="13" t="s">
        <v>169</v>
      </c>
      <c r="AK1170" s="23" t="s">
        <v>3442</v>
      </c>
      <c r="AL1170" s="13" t="s">
        <v>3367</v>
      </c>
      <c r="AM1170" s="18" t="s">
        <v>151</v>
      </c>
    </row>
    <row r="1171" ht="14.25" customHeight="1">
      <c r="A1171" s="13" t="s">
        <v>3443</v>
      </c>
      <c r="B1171" s="14">
        <v>42310.0</v>
      </c>
      <c r="C1171" s="15">
        <v>2015.0</v>
      </c>
      <c r="D1171" s="15" t="s">
        <v>2027</v>
      </c>
      <c r="E1171" s="16">
        <v>11.0</v>
      </c>
      <c r="F1171" s="13" t="s">
        <v>185</v>
      </c>
      <c r="G1171" s="13" t="s">
        <v>186</v>
      </c>
      <c r="H1171" s="13" t="s">
        <v>3444</v>
      </c>
      <c r="I1171" s="17" t="s">
        <v>3364</v>
      </c>
      <c r="J1171" s="13" t="s">
        <v>173</v>
      </c>
      <c r="K1171" s="13" t="s">
        <v>3379</v>
      </c>
      <c r="L1171" s="13" t="s">
        <v>174</v>
      </c>
      <c r="M1171" s="13" t="s">
        <v>168</v>
      </c>
      <c r="N1171" s="13" t="s">
        <v>53</v>
      </c>
      <c r="O1171" s="13" t="s">
        <v>24</v>
      </c>
      <c r="P1171" s="18" t="s">
        <v>147</v>
      </c>
      <c r="Q1171" s="19">
        <v>3.0</v>
      </c>
      <c r="R1171" s="20">
        <v>0.35</v>
      </c>
      <c r="S1171" s="21">
        <v>53.0</v>
      </c>
      <c r="T1171" s="21">
        <v>159.0</v>
      </c>
      <c r="U1171" s="22">
        <v>79228.0</v>
      </c>
      <c r="V1171" s="21">
        <v>44090.382</v>
      </c>
      <c r="W1171" s="13">
        <v>347.0</v>
      </c>
      <c r="X1171" s="13">
        <v>7.0</v>
      </c>
      <c r="Y1171" s="13">
        <v>8.0</v>
      </c>
      <c r="Z1171" s="13">
        <v>6.0</v>
      </c>
      <c r="AA1171" s="13">
        <v>4.0</v>
      </c>
      <c r="AB1171" s="13">
        <v>8.0</v>
      </c>
      <c r="AC1171" s="21">
        <v>0.0</v>
      </c>
      <c r="AD1171" s="21">
        <v>0.0</v>
      </c>
      <c r="AE1171" s="13">
        <v>0.0</v>
      </c>
      <c r="AF1171" s="13">
        <v>2.0</v>
      </c>
      <c r="AG1171" s="13">
        <v>0.0</v>
      </c>
      <c r="AH1171" s="13" t="b">
        <v>0</v>
      </c>
      <c r="AI1171" s="13">
        <v>4.0</v>
      </c>
      <c r="AJ1171" s="13" t="s">
        <v>200</v>
      </c>
      <c r="AK1171" s="23" t="s">
        <v>3445</v>
      </c>
      <c r="AL1171" s="13" t="s">
        <v>3367</v>
      </c>
      <c r="AM1171" s="18" t="s">
        <v>151</v>
      </c>
    </row>
    <row r="1172" ht="14.25" customHeight="1">
      <c r="A1172" s="13" t="s">
        <v>3443</v>
      </c>
      <c r="B1172" s="14">
        <v>42310.0</v>
      </c>
      <c r="C1172" s="15">
        <v>2015.0</v>
      </c>
      <c r="D1172" s="15" t="s">
        <v>2027</v>
      </c>
      <c r="E1172" s="16">
        <v>11.0</v>
      </c>
      <c r="F1172" s="13" t="s">
        <v>203</v>
      </c>
      <c r="G1172" s="13" t="s">
        <v>204</v>
      </c>
      <c r="H1172" s="13" t="s">
        <v>3444</v>
      </c>
      <c r="I1172" s="17" t="s">
        <v>3364</v>
      </c>
      <c r="J1172" s="13" t="s">
        <v>456</v>
      </c>
      <c r="K1172" s="13" t="s">
        <v>3379</v>
      </c>
      <c r="L1172" s="13" t="s">
        <v>174</v>
      </c>
      <c r="M1172" s="13" t="s">
        <v>168</v>
      </c>
      <c r="N1172" s="13" t="s">
        <v>53</v>
      </c>
      <c r="O1172" s="13" t="s">
        <v>24</v>
      </c>
      <c r="P1172" s="18" t="s">
        <v>147</v>
      </c>
      <c r="Q1172" s="19">
        <v>1.0</v>
      </c>
      <c r="R1172" s="20">
        <v>0.05</v>
      </c>
      <c r="S1172" s="21">
        <v>24.0</v>
      </c>
      <c r="T1172" s="21">
        <v>24.0</v>
      </c>
      <c r="U1172" s="22">
        <v>79228.0</v>
      </c>
      <c r="V1172" s="21">
        <v>950.736</v>
      </c>
      <c r="W1172" s="13">
        <v>347.0</v>
      </c>
      <c r="X1172" s="13">
        <v>7.0</v>
      </c>
      <c r="Y1172" s="13">
        <v>8.0</v>
      </c>
      <c r="Z1172" s="13">
        <v>0.0</v>
      </c>
      <c r="AA1172" s="13">
        <v>1.0</v>
      </c>
      <c r="AB1172" s="13">
        <v>8.0</v>
      </c>
      <c r="AC1172" s="21">
        <v>0.0</v>
      </c>
      <c r="AD1172" s="21">
        <v>0.0</v>
      </c>
      <c r="AE1172" s="13">
        <v>0.0</v>
      </c>
      <c r="AF1172" s="13">
        <v>0.0</v>
      </c>
      <c r="AG1172" s="13">
        <v>0.0</v>
      </c>
      <c r="AH1172" s="13" t="b">
        <v>0</v>
      </c>
      <c r="AI1172" s="13">
        <v>4.0</v>
      </c>
      <c r="AJ1172" s="13" t="s">
        <v>200</v>
      </c>
      <c r="AK1172" s="23" t="s">
        <v>3445</v>
      </c>
      <c r="AL1172" s="13" t="s">
        <v>3367</v>
      </c>
      <c r="AM1172" s="18" t="s">
        <v>151</v>
      </c>
    </row>
    <row r="1173" ht="14.25" customHeight="1">
      <c r="A1173" s="13" t="s">
        <v>3446</v>
      </c>
      <c r="B1173" s="14">
        <v>42310.0</v>
      </c>
      <c r="C1173" s="15">
        <v>2015.0</v>
      </c>
      <c r="D1173" s="15" t="s">
        <v>2027</v>
      </c>
      <c r="E1173" s="16">
        <v>11.0</v>
      </c>
      <c r="F1173" s="13" t="s">
        <v>185</v>
      </c>
      <c r="G1173" s="13" t="s">
        <v>186</v>
      </c>
      <c r="H1173" s="13" t="s">
        <v>3447</v>
      </c>
      <c r="I1173" s="17" t="s">
        <v>3364</v>
      </c>
      <c r="J1173" s="13" t="s">
        <v>456</v>
      </c>
      <c r="K1173" s="13" t="s">
        <v>3379</v>
      </c>
      <c r="L1173" s="13" t="s">
        <v>174</v>
      </c>
      <c r="M1173" s="13" t="s">
        <v>168</v>
      </c>
      <c r="N1173" s="13" t="s">
        <v>56</v>
      </c>
      <c r="O1173" s="13" t="s">
        <v>55</v>
      </c>
      <c r="P1173" s="18" t="s">
        <v>147</v>
      </c>
      <c r="Q1173" s="19">
        <v>3.0</v>
      </c>
      <c r="R1173" s="20">
        <v>0.857142857142857</v>
      </c>
      <c r="S1173" s="21">
        <v>72.0</v>
      </c>
      <c r="T1173" s="21">
        <v>216.0</v>
      </c>
      <c r="U1173" s="22">
        <v>13817.0</v>
      </c>
      <c r="V1173" s="21">
        <v>25581.188571</v>
      </c>
      <c r="W1173" s="13">
        <v>183.0</v>
      </c>
      <c r="X1173" s="13">
        <v>8.0</v>
      </c>
      <c r="Y1173" s="13">
        <v>9.0</v>
      </c>
      <c r="Z1173" s="13">
        <v>0.0</v>
      </c>
      <c r="AA1173" s="13">
        <v>5.0</v>
      </c>
      <c r="AB1173" s="13">
        <v>10.0</v>
      </c>
      <c r="AC1173" s="21">
        <v>10.0</v>
      </c>
      <c r="AD1173" s="21"/>
      <c r="AE1173" s="13">
        <v>0.0</v>
      </c>
      <c r="AF1173" s="13">
        <v>2.0</v>
      </c>
      <c r="AG1173" s="13">
        <v>0.0</v>
      </c>
      <c r="AH1173" s="13" t="b">
        <v>1</v>
      </c>
      <c r="AI1173" s="13">
        <v>3.0</v>
      </c>
      <c r="AJ1173" s="13" t="s">
        <v>176</v>
      </c>
      <c r="AK1173" s="23" t="s">
        <v>3448</v>
      </c>
      <c r="AL1173" s="13" t="s">
        <v>3367</v>
      </c>
      <c r="AM1173" s="18" t="s">
        <v>151</v>
      </c>
    </row>
    <row r="1174" ht="14.25" customHeight="1">
      <c r="A1174" s="13" t="s">
        <v>3446</v>
      </c>
      <c r="B1174" s="14">
        <v>42310.0</v>
      </c>
      <c r="C1174" s="15">
        <v>2015.0</v>
      </c>
      <c r="D1174" s="15" t="s">
        <v>2027</v>
      </c>
      <c r="E1174" s="16">
        <v>11.0</v>
      </c>
      <c r="F1174" s="13" t="s">
        <v>203</v>
      </c>
      <c r="G1174" s="13" t="s">
        <v>204</v>
      </c>
      <c r="H1174" s="13" t="s">
        <v>3447</v>
      </c>
      <c r="I1174" s="17" t="s">
        <v>3364</v>
      </c>
      <c r="J1174" s="13" t="s">
        <v>615</v>
      </c>
      <c r="K1174" s="13" t="s">
        <v>908</v>
      </c>
      <c r="L1174" s="13" t="s">
        <v>174</v>
      </c>
      <c r="M1174" s="13" t="s">
        <v>168</v>
      </c>
      <c r="N1174" s="13" t="s">
        <v>56</v>
      </c>
      <c r="O1174" s="13" t="s">
        <v>55</v>
      </c>
      <c r="P1174" s="18" t="s">
        <v>147</v>
      </c>
      <c r="Q1174" s="19">
        <v>1.0</v>
      </c>
      <c r="R1174" s="20">
        <v>0.0714285714285714</v>
      </c>
      <c r="S1174" s="21">
        <v>19.0</v>
      </c>
      <c r="T1174" s="21">
        <v>19.0</v>
      </c>
      <c r="U1174" s="22">
        <v>13817.0</v>
      </c>
      <c r="V1174" s="21">
        <v>187.516428</v>
      </c>
      <c r="W1174" s="13">
        <v>183.0</v>
      </c>
      <c r="X1174" s="13">
        <v>8.0</v>
      </c>
      <c r="Y1174" s="13">
        <v>9.0</v>
      </c>
      <c r="Z1174" s="13">
        <v>0.0</v>
      </c>
      <c r="AA1174" s="13">
        <v>1.0</v>
      </c>
      <c r="AB1174" s="13">
        <v>1.0</v>
      </c>
      <c r="AC1174" s="21">
        <v>0.0</v>
      </c>
      <c r="AD1174" s="21">
        <v>0.0</v>
      </c>
      <c r="AE1174" s="13">
        <v>0.0</v>
      </c>
      <c r="AF1174" s="13">
        <v>0.0</v>
      </c>
      <c r="AG1174" s="13">
        <v>0.0</v>
      </c>
      <c r="AH1174" s="13" t="b">
        <v>0</v>
      </c>
      <c r="AI1174" s="13">
        <v>3.0</v>
      </c>
      <c r="AJ1174" s="13" t="s">
        <v>176</v>
      </c>
      <c r="AK1174" s="23" t="s">
        <v>3448</v>
      </c>
      <c r="AL1174" s="13" t="s">
        <v>3367</v>
      </c>
      <c r="AM1174" s="18" t="s">
        <v>151</v>
      </c>
    </row>
    <row r="1175" ht="14.25" customHeight="1">
      <c r="A1175" s="13" t="s">
        <v>3446</v>
      </c>
      <c r="B1175" s="14">
        <v>42310.0</v>
      </c>
      <c r="C1175" s="15">
        <v>2015.0</v>
      </c>
      <c r="D1175" s="15" t="s">
        <v>2027</v>
      </c>
      <c r="E1175" s="16">
        <v>11.0</v>
      </c>
      <c r="F1175" s="13" t="s">
        <v>188</v>
      </c>
      <c r="G1175" s="13" t="s">
        <v>189</v>
      </c>
      <c r="H1175" s="13" t="s">
        <v>3447</v>
      </c>
      <c r="I1175" s="17" t="s">
        <v>3364</v>
      </c>
      <c r="J1175" s="13" t="s">
        <v>615</v>
      </c>
      <c r="K1175" s="13" t="s">
        <v>908</v>
      </c>
      <c r="L1175" s="13" t="s">
        <v>174</v>
      </c>
      <c r="M1175" s="13" t="s">
        <v>168</v>
      </c>
      <c r="N1175" s="13" t="s">
        <v>56</v>
      </c>
      <c r="O1175" s="13" t="s">
        <v>55</v>
      </c>
      <c r="P1175" s="18" t="s">
        <v>147</v>
      </c>
      <c r="Q1175" s="19">
        <v>1.0</v>
      </c>
      <c r="R1175" s="20">
        <v>0.0714285714285714</v>
      </c>
      <c r="S1175" s="21">
        <v>19.0</v>
      </c>
      <c r="T1175" s="21">
        <v>19.0</v>
      </c>
      <c r="U1175" s="22">
        <v>13817.0</v>
      </c>
      <c r="V1175" s="21">
        <v>187.516428</v>
      </c>
      <c r="W1175" s="13">
        <v>183.0</v>
      </c>
      <c r="X1175" s="13">
        <v>8.0</v>
      </c>
      <c r="Y1175" s="13">
        <v>9.0</v>
      </c>
      <c r="Z1175" s="13">
        <v>0.0</v>
      </c>
      <c r="AA1175" s="13">
        <v>1.0</v>
      </c>
      <c r="AB1175" s="13">
        <v>1.0</v>
      </c>
      <c r="AC1175" s="21">
        <v>0.0</v>
      </c>
      <c r="AD1175" s="21">
        <v>0.0</v>
      </c>
      <c r="AE1175" s="13">
        <v>0.0</v>
      </c>
      <c r="AF1175" s="13">
        <v>0.0</v>
      </c>
      <c r="AG1175" s="13">
        <v>0.0</v>
      </c>
      <c r="AH1175" s="13" t="b">
        <v>0</v>
      </c>
      <c r="AI1175" s="13">
        <v>3.0</v>
      </c>
      <c r="AJ1175" s="13" t="s">
        <v>176</v>
      </c>
      <c r="AK1175" s="23" t="s">
        <v>3448</v>
      </c>
      <c r="AL1175" s="13" t="s">
        <v>3367</v>
      </c>
      <c r="AM1175" s="18" t="s">
        <v>151</v>
      </c>
    </row>
    <row r="1176" ht="14.25" customHeight="1">
      <c r="A1176" s="13" t="s">
        <v>3449</v>
      </c>
      <c r="B1176" s="14">
        <v>42310.0</v>
      </c>
      <c r="C1176" s="15">
        <v>2015.0</v>
      </c>
      <c r="D1176" s="15" t="s">
        <v>2027</v>
      </c>
      <c r="E1176" s="16">
        <v>11.0</v>
      </c>
      <c r="F1176" s="13" t="s">
        <v>140</v>
      </c>
      <c r="G1176" s="13" t="s">
        <v>141</v>
      </c>
      <c r="H1176" s="13" t="s">
        <v>3450</v>
      </c>
      <c r="I1176" s="17" t="s">
        <v>3364</v>
      </c>
      <c r="J1176" s="13" t="s">
        <v>143</v>
      </c>
      <c r="K1176" s="13" t="s">
        <v>3451</v>
      </c>
      <c r="L1176" s="13" t="s">
        <v>144</v>
      </c>
      <c r="M1176" s="13" t="s">
        <v>193</v>
      </c>
      <c r="N1176" s="13" t="s">
        <v>52</v>
      </c>
      <c r="O1176" s="13" t="s">
        <v>1895</v>
      </c>
      <c r="P1176" s="18" t="s">
        <v>147</v>
      </c>
      <c r="Q1176" s="19">
        <v>1.0</v>
      </c>
      <c r="R1176" s="20">
        <v>0.25</v>
      </c>
      <c r="S1176" s="21">
        <v>20.0</v>
      </c>
      <c r="T1176" s="21">
        <v>20.0</v>
      </c>
      <c r="U1176" s="22">
        <v>1381458.0</v>
      </c>
      <c r="V1176" s="21">
        <v>69072.9</v>
      </c>
      <c r="W1176" s="13">
        <v>4818.0</v>
      </c>
      <c r="X1176" s="13">
        <v>1.0</v>
      </c>
      <c r="Y1176" s="13">
        <v>10.0</v>
      </c>
      <c r="Z1176" s="13">
        <v>5.0</v>
      </c>
      <c r="AA1176" s="13">
        <v>3.0</v>
      </c>
      <c r="AB1176" s="13">
        <v>1.0</v>
      </c>
      <c r="AC1176" s="21">
        <v>0.0</v>
      </c>
      <c r="AD1176" s="21">
        <v>0.0</v>
      </c>
      <c r="AE1176" s="13">
        <v>0.0</v>
      </c>
      <c r="AF1176" s="13">
        <v>0.0</v>
      </c>
      <c r="AG1176" s="13">
        <v>0.0</v>
      </c>
      <c r="AH1176" s="13" t="b">
        <v>0</v>
      </c>
      <c r="AI1176" s="13">
        <v>164.0</v>
      </c>
      <c r="AJ1176" s="13" t="s">
        <v>169</v>
      </c>
      <c r="AK1176" s="23" t="s">
        <v>3452</v>
      </c>
      <c r="AL1176" s="13" t="s">
        <v>3367</v>
      </c>
      <c r="AM1176" s="18" t="s">
        <v>151</v>
      </c>
    </row>
    <row r="1177" ht="14.25" customHeight="1">
      <c r="A1177" s="13" t="s">
        <v>3453</v>
      </c>
      <c r="B1177" s="14">
        <v>42310.0</v>
      </c>
      <c r="C1177" s="15">
        <v>2015.0</v>
      </c>
      <c r="D1177" s="15" t="s">
        <v>2027</v>
      </c>
      <c r="E1177" s="16">
        <v>11.0</v>
      </c>
      <c r="F1177" s="13" t="s">
        <v>185</v>
      </c>
      <c r="G1177" s="13" t="s">
        <v>186</v>
      </c>
      <c r="H1177" s="13" t="s">
        <v>3454</v>
      </c>
      <c r="I1177" s="17" t="s">
        <v>3364</v>
      </c>
      <c r="J1177" s="13" t="s">
        <v>143</v>
      </c>
      <c r="K1177" s="13" t="s">
        <v>3441</v>
      </c>
      <c r="L1177" s="13" t="s">
        <v>167</v>
      </c>
      <c r="M1177" s="13" t="s">
        <v>193</v>
      </c>
      <c r="N1177" s="13" t="s">
        <v>52</v>
      </c>
      <c r="O1177" s="13" t="s">
        <v>1895</v>
      </c>
      <c r="P1177" s="18" t="s">
        <v>147</v>
      </c>
      <c r="Q1177" s="19">
        <v>1.0</v>
      </c>
      <c r="R1177" s="20">
        <v>0.05</v>
      </c>
      <c r="S1177" s="21">
        <v>23.0</v>
      </c>
      <c r="T1177" s="21">
        <v>23.0</v>
      </c>
      <c r="U1177" s="22">
        <v>173334.76</v>
      </c>
      <c r="V1177" s="21">
        <v>1993.34974</v>
      </c>
      <c r="W1177" s="13">
        <v>608.0</v>
      </c>
      <c r="X1177" s="13">
        <v>1.0</v>
      </c>
      <c r="Y1177" s="13">
        <v>10.0</v>
      </c>
      <c r="Z1177" s="13">
        <v>10.0</v>
      </c>
      <c r="AA1177" s="13">
        <v>1.0</v>
      </c>
      <c r="AB1177" s="13">
        <v>1.0</v>
      </c>
      <c r="AC1177" s="21">
        <v>0.0</v>
      </c>
      <c r="AD1177" s="21">
        <v>0.0</v>
      </c>
      <c r="AE1177" s="13">
        <v>0.0</v>
      </c>
      <c r="AF1177" s="13">
        <v>0.0</v>
      </c>
      <c r="AG1177" s="13">
        <v>0.0</v>
      </c>
      <c r="AH1177" s="13" t="b">
        <v>0</v>
      </c>
      <c r="AI1177" s="13">
        <v>30.0</v>
      </c>
      <c r="AJ1177" s="13" t="s">
        <v>194</v>
      </c>
      <c r="AK1177" s="23" t="s">
        <v>3455</v>
      </c>
      <c r="AL1177" s="13" t="s">
        <v>3367</v>
      </c>
      <c r="AM1177" s="18" t="s">
        <v>151</v>
      </c>
    </row>
    <row r="1178" ht="14.25" customHeight="1">
      <c r="A1178" s="13" t="s">
        <v>3456</v>
      </c>
      <c r="B1178" s="14">
        <v>42310.0</v>
      </c>
      <c r="C1178" s="15">
        <v>2015.0</v>
      </c>
      <c r="D1178" s="15" t="s">
        <v>2027</v>
      </c>
      <c r="E1178" s="16">
        <v>11.0</v>
      </c>
      <c r="F1178" s="13" t="s">
        <v>140</v>
      </c>
      <c r="G1178" s="13" t="s">
        <v>141</v>
      </c>
      <c r="H1178" s="13" t="s">
        <v>3457</v>
      </c>
      <c r="I1178" s="17" t="s">
        <v>3364</v>
      </c>
      <c r="J1178" s="13" t="s">
        <v>143</v>
      </c>
      <c r="K1178" s="13" t="s">
        <v>3451</v>
      </c>
      <c r="L1178" s="13" t="s">
        <v>144</v>
      </c>
      <c r="M1178" s="13" t="s">
        <v>193</v>
      </c>
      <c r="N1178" s="13" t="s">
        <v>1496</v>
      </c>
      <c r="O1178" s="13" t="s">
        <v>3458</v>
      </c>
      <c r="P1178" s="18" t="s">
        <v>147</v>
      </c>
      <c r="Q1178" s="19">
        <v>1.0</v>
      </c>
      <c r="R1178" s="20">
        <v>0.1875</v>
      </c>
      <c r="S1178" s="21">
        <v>32.0</v>
      </c>
      <c r="T1178" s="21">
        <v>32.0</v>
      </c>
      <c r="U1178" s="22">
        <v>1515022.0</v>
      </c>
      <c r="V1178" s="21">
        <v>90901.32</v>
      </c>
      <c r="W1178" s="13">
        <v>6371.0</v>
      </c>
      <c r="X1178" s="13">
        <v>10.0</v>
      </c>
      <c r="Y1178" s="13">
        <v>8.0</v>
      </c>
      <c r="Z1178" s="13">
        <v>10.0</v>
      </c>
      <c r="AA1178" s="13">
        <v>3.0</v>
      </c>
      <c r="AB1178" s="13">
        <v>1.0</v>
      </c>
      <c r="AC1178" s="21">
        <v>0.0</v>
      </c>
      <c r="AD1178" s="21">
        <v>0.0</v>
      </c>
      <c r="AE1178" s="13">
        <v>0.0</v>
      </c>
      <c r="AF1178" s="13">
        <v>0.0</v>
      </c>
      <c r="AG1178" s="13">
        <v>0.0</v>
      </c>
      <c r="AH1178" s="13" t="b">
        <v>0</v>
      </c>
      <c r="AI1178" s="13">
        <v>1.0</v>
      </c>
      <c r="AJ1178" s="13" t="s">
        <v>437</v>
      </c>
      <c r="AK1178" s="23" t="s">
        <v>3459</v>
      </c>
      <c r="AL1178" s="13" t="s">
        <v>3367</v>
      </c>
      <c r="AM1178" s="18" t="s">
        <v>151</v>
      </c>
    </row>
    <row r="1179" ht="14.25" customHeight="1">
      <c r="A1179" s="13" t="s">
        <v>3460</v>
      </c>
      <c r="B1179" s="14">
        <v>42310.0</v>
      </c>
      <c r="C1179" s="15">
        <v>2015.0</v>
      </c>
      <c r="D1179" s="15" t="s">
        <v>2027</v>
      </c>
      <c r="E1179" s="16">
        <v>11.0</v>
      </c>
      <c r="F1179" s="13" t="s">
        <v>140</v>
      </c>
      <c r="G1179" s="13" t="s">
        <v>141</v>
      </c>
      <c r="H1179" s="13" t="s">
        <v>3461</v>
      </c>
      <c r="I1179" s="17" t="s">
        <v>3364</v>
      </c>
      <c r="J1179" s="13" t="s">
        <v>143</v>
      </c>
      <c r="K1179" s="13" t="s">
        <v>756</v>
      </c>
      <c r="L1179" s="13" t="s">
        <v>167</v>
      </c>
      <c r="M1179" s="13" t="s">
        <v>145</v>
      </c>
      <c r="N1179" s="13" t="s">
        <v>3415</v>
      </c>
      <c r="O1179" s="13" t="s">
        <v>3462</v>
      </c>
      <c r="P1179" s="18" t="s">
        <v>147</v>
      </c>
      <c r="Q1179" s="19">
        <v>1.0</v>
      </c>
      <c r="R1179" s="20">
        <v>0.0555555555555555</v>
      </c>
      <c r="S1179" s="21">
        <v>32.0</v>
      </c>
      <c r="T1179" s="21">
        <v>32.0</v>
      </c>
      <c r="U1179" s="22">
        <v>4200.0</v>
      </c>
      <c r="V1179" s="21">
        <v>74.666666</v>
      </c>
      <c r="W1179" s="13">
        <v>0.0</v>
      </c>
      <c r="X1179" s="13">
        <v>10.0</v>
      </c>
      <c r="Y1179" s="13">
        <v>10.0</v>
      </c>
      <c r="Z1179" s="13">
        <v>10.0</v>
      </c>
      <c r="AA1179" s="13">
        <v>1.0</v>
      </c>
      <c r="AB1179" s="13">
        <v>1.0</v>
      </c>
      <c r="AC1179" s="21">
        <v>0.0</v>
      </c>
      <c r="AD1179" s="21">
        <v>0.0</v>
      </c>
      <c r="AE1179" s="13">
        <v>0.0</v>
      </c>
      <c r="AF1179" s="13">
        <v>0.0</v>
      </c>
      <c r="AG1179" s="13">
        <v>0.0</v>
      </c>
      <c r="AH1179" s="13" t="b">
        <v>0</v>
      </c>
      <c r="AI1179" s="13">
        <v>1.0</v>
      </c>
      <c r="AJ1179" s="13" t="s">
        <v>286</v>
      </c>
      <c r="AK1179" s="23" t="s">
        <v>3463</v>
      </c>
      <c r="AL1179" s="13" t="s">
        <v>3367</v>
      </c>
      <c r="AM1179" s="18" t="s">
        <v>151</v>
      </c>
    </row>
    <row r="1180" ht="14.25" customHeight="1">
      <c r="A1180" s="13" t="s">
        <v>3464</v>
      </c>
      <c r="B1180" s="14">
        <v>42311.0</v>
      </c>
      <c r="C1180" s="15">
        <v>2015.0</v>
      </c>
      <c r="D1180" s="15" t="s">
        <v>2027</v>
      </c>
      <c r="E1180" s="16">
        <v>11.0</v>
      </c>
      <c r="F1180" s="13" t="s">
        <v>140</v>
      </c>
      <c r="G1180" s="13" t="s">
        <v>141</v>
      </c>
      <c r="H1180" s="13" t="s">
        <v>3465</v>
      </c>
      <c r="I1180" s="17" t="s">
        <v>3364</v>
      </c>
      <c r="J1180" s="13" t="s">
        <v>198</v>
      </c>
      <c r="K1180" s="13" t="s">
        <v>3466</v>
      </c>
      <c r="L1180" s="13" t="s">
        <v>174</v>
      </c>
      <c r="M1180" s="13" t="s">
        <v>145</v>
      </c>
      <c r="N1180" s="13" t="s">
        <v>199</v>
      </c>
      <c r="O1180" s="13">
        <v>0.0</v>
      </c>
      <c r="P1180" s="18" t="s">
        <v>147</v>
      </c>
      <c r="Q1180" s="19">
        <v>3.0</v>
      </c>
      <c r="R1180" s="20">
        <v>1.0</v>
      </c>
      <c r="S1180" s="21">
        <v>71.0</v>
      </c>
      <c r="T1180" s="21">
        <v>213.0</v>
      </c>
      <c r="U1180" s="22">
        <v>12600.0</v>
      </c>
      <c r="V1180" s="21">
        <v>26838.0</v>
      </c>
      <c r="W1180" s="13">
        <v>0.0</v>
      </c>
      <c r="X1180" s="13">
        <v>10.0</v>
      </c>
      <c r="Y1180" s="13">
        <v>10.0</v>
      </c>
      <c r="Z1180" s="13">
        <v>10.0</v>
      </c>
      <c r="AA1180" s="13">
        <v>10.0</v>
      </c>
      <c r="AB1180" s="13">
        <v>10.0</v>
      </c>
      <c r="AC1180" s="21">
        <v>10.0</v>
      </c>
      <c r="AD1180" s="21">
        <v>10.0</v>
      </c>
      <c r="AE1180" s="13">
        <v>1.0</v>
      </c>
      <c r="AF1180" s="13">
        <v>1.0</v>
      </c>
      <c r="AG1180" s="13">
        <v>0.0</v>
      </c>
      <c r="AH1180" s="13" t="b">
        <v>1</v>
      </c>
      <c r="AI1180" s="13">
        <v>1.0</v>
      </c>
      <c r="AJ1180" s="13" t="s">
        <v>169</v>
      </c>
      <c r="AK1180" s="23" t="s">
        <v>3467</v>
      </c>
      <c r="AL1180" s="13" t="s">
        <v>3367</v>
      </c>
      <c r="AM1180" s="18" t="s">
        <v>151</v>
      </c>
    </row>
    <row r="1181" ht="14.25" customHeight="1">
      <c r="A1181" s="13" t="s">
        <v>3468</v>
      </c>
      <c r="B1181" s="14">
        <v>42311.0</v>
      </c>
      <c r="C1181" s="15">
        <v>2015.0</v>
      </c>
      <c r="D1181" s="15" t="s">
        <v>2027</v>
      </c>
      <c r="E1181" s="16">
        <v>11.0</v>
      </c>
      <c r="F1181" s="13" t="s">
        <v>140</v>
      </c>
      <c r="G1181" s="13" t="s">
        <v>141</v>
      </c>
      <c r="H1181" s="13" t="s">
        <v>3469</v>
      </c>
      <c r="I1181" s="17" t="s">
        <v>3364</v>
      </c>
      <c r="J1181" s="13" t="s">
        <v>251</v>
      </c>
      <c r="K1181" s="13" t="s">
        <v>2205</v>
      </c>
      <c r="L1181" s="13" t="s">
        <v>161</v>
      </c>
      <c r="M1181" s="13" t="s">
        <v>145</v>
      </c>
      <c r="N1181" s="13" t="s">
        <v>4</v>
      </c>
      <c r="O1181" s="13">
        <v>0.0</v>
      </c>
      <c r="P1181" s="18" t="s">
        <v>147</v>
      </c>
      <c r="Q1181" s="19">
        <v>3.0</v>
      </c>
      <c r="R1181" s="20">
        <v>1.0</v>
      </c>
      <c r="S1181" s="21">
        <v>55.0</v>
      </c>
      <c r="T1181" s="21">
        <v>165.0</v>
      </c>
      <c r="U1181" s="22">
        <v>22400.0</v>
      </c>
      <c r="V1181" s="21">
        <v>36960.0</v>
      </c>
      <c r="W1181" s="13">
        <v>0.0</v>
      </c>
      <c r="X1181" s="13">
        <v>6.0</v>
      </c>
      <c r="Y1181" s="13">
        <v>8.0</v>
      </c>
      <c r="Z1181" s="13">
        <v>10.0</v>
      </c>
      <c r="AA1181" s="13">
        <v>1.0</v>
      </c>
      <c r="AB1181" s="13">
        <v>10.0</v>
      </c>
      <c r="AC1181" s="21">
        <v>10.0</v>
      </c>
      <c r="AD1181" s="21">
        <v>10.0</v>
      </c>
      <c r="AE1181" s="13">
        <v>0.0</v>
      </c>
      <c r="AF1181" s="13">
        <v>0.0</v>
      </c>
      <c r="AG1181" s="13">
        <v>0.0</v>
      </c>
      <c r="AH1181" s="13" t="b">
        <v>1</v>
      </c>
      <c r="AI1181" s="13">
        <v>5.0</v>
      </c>
      <c r="AJ1181" s="13" t="s">
        <v>437</v>
      </c>
      <c r="AK1181" s="23" t="s">
        <v>3470</v>
      </c>
      <c r="AL1181" s="13" t="s">
        <v>3367</v>
      </c>
      <c r="AM1181" s="18" t="s">
        <v>151</v>
      </c>
    </row>
    <row r="1182" ht="14.25" customHeight="1">
      <c r="A1182" s="13" t="s">
        <v>3471</v>
      </c>
      <c r="B1182" s="14">
        <v>42311.0</v>
      </c>
      <c r="C1182" s="15">
        <v>2015.0</v>
      </c>
      <c r="D1182" s="15" t="s">
        <v>2027</v>
      </c>
      <c r="E1182" s="16">
        <v>11.0</v>
      </c>
      <c r="F1182" s="13" t="s">
        <v>185</v>
      </c>
      <c r="G1182" s="13" t="s">
        <v>186</v>
      </c>
      <c r="H1182" s="13" t="s">
        <v>3472</v>
      </c>
      <c r="I1182" s="17" t="s">
        <v>3364</v>
      </c>
      <c r="J1182" s="13" t="s">
        <v>1228</v>
      </c>
      <c r="K1182" s="13" t="s">
        <v>3383</v>
      </c>
      <c r="L1182" s="13" t="s">
        <v>192</v>
      </c>
      <c r="M1182" s="13" t="s">
        <v>168</v>
      </c>
      <c r="N1182" s="13" t="s">
        <v>1083</v>
      </c>
      <c r="O1182" s="13">
        <v>0.0</v>
      </c>
      <c r="P1182" s="18" t="s">
        <v>147</v>
      </c>
      <c r="Q1182" s="19">
        <v>1.0</v>
      </c>
      <c r="R1182" s="20">
        <v>0.08</v>
      </c>
      <c r="S1182" s="21">
        <v>15.0</v>
      </c>
      <c r="T1182" s="21">
        <v>15.0</v>
      </c>
      <c r="U1182" s="22">
        <v>28498.0</v>
      </c>
      <c r="V1182" s="21">
        <v>534.3375</v>
      </c>
      <c r="W1182" s="13">
        <v>337.0</v>
      </c>
      <c r="X1182" s="13">
        <v>4.0</v>
      </c>
      <c r="Y1182" s="13">
        <v>8.0</v>
      </c>
      <c r="Z1182" s="13">
        <v>1.0</v>
      </c>
      <c r="AA1182" s="13">
        <v>1.0</v>
      </c>
      <c r="AB1182" s="13">
        <v>1.0</v>
      </c>
      <c r="AC1182" s="21">
        <v>0.0</v>
      </c>
      <c r="AD1182" s="21">
        <v>0.0</v>
      </c>
      <c r="AE1182" s="13">
        <v>0.0</v>
      </c>
      <c r="AF1182" s="13">
        <v>0.0</v>
      </c>
      <c r="AG1182" s="13">
        <v>0.0</v>
      </c>
      <c r="AH1182" s="13" t="b">
        <v>0</v>
      </c>
      <c r="AI1182" s="13">
        <v>7.0</v>
      </c>
      <c r="AJ1182" s="13" t="s">
        <v>437</v>
      </c>
      <c r="AK1182" s="23" t="s">
        <v>3473</v>
      </c>
      <c r="AL1182" s="13" t="s">
        <v>3367</v>
      </c>
      <c r="AM1182" s="18" t="s">
        <v>151</v>
      </c>
    </row>
    <row r="1183" ht="14.25" customHeight="1">
      <c r="A1183" s="13" t="s">
        <v>3474</v>
      </c>
      <c r="B1183" s="14">
        <v>42311.0</v>
      </c>
      <c r="C1183" s="15">
        <v>2015.0</v>
      </c>
      <c r="D1183" s="15" t="s">
        <v>2027</v>
      </c>
      <c r="E1183" s="16">
        <v>11.0</v>
      </c>
      <c r="F1183" s="13" t="s">
        <v>153</v>
      </c>
      <c r="G1183" s="13" t="s">
        <v>154</v>
      </c>
      <c r="H1183" s="13" t="s">
        <v>3475</v>
      </c>
      <c r="I1183" s="17" t="s">
        <v>3364</v>
      </c>
      <c r="J1183" s="13" t="s">
        <v>1338</v>
      </c>
      <c r="K1183" s="13" t="s">
        <v>3476</v>
      </c>
      <c r="L1183" s="13" t="s">
        <v>174</v>
      </c>
      <c r="M1183" s="13" t="s">
        <v>168</v>
      </c>
      <c r="N1183" s="13" t="s">
        <v>40</v>
      </c>
      <c r="O1183" s="13">
        <v>0.0</v>
      </c>
      <c r="P1183" s="18" t="s">
        <v>147</v>
      </c>
      <c r="Q1183" s="19">
        <v>1.0</v>
      </c>
      <c r="R1183" s="20">
        <v>0.0833333333333333</v>
      </c>
      <c r="S1183" s="21">
        <v>27.0</v>
      </c>
      <c r="T1183" s="21">
        <v>27.0</v>
      </c>
      <c r="U1183" s="22">
        <v>64509.4</v>
      </c>
      <c r="V1183" s="21">
        <v>1451.461499</v>
      </c>
      <c r="W1183" s="13">
        <v>322.0</v>
      </c>
      <c r="X1183" s="13">
        <v>10.0</v>
      </c>
      <c r="Y1183" s="13">
        <v>9.0</v>
      </c>
      <c r="Z1183" s="13">
        <v>6.0</v>
      </c>
      <c r="AA1183" s="13">
        <v>1.0</v>
      </c>
      <c r="AB1183" s="13">
        <v>1.0</v>
      </c>
      <c r="AC1183" s="21">
        <v>0.0</v>
      </c>
      <c r="AD1183" s="21">
        <v>0.0</v>
      </c>
      <c r="AE1183" s="13">
        <v>0.0</v>
      </c>
      <c r="AF1183" s="13">
        <v>0.0</v>
      </c>
      <c r="AG1183" s="13">
        <v>0.0</v>
      </c>
      <c r="AH1183" s="13" t="b">
        <v>0</v>
      </c>
      <c r="AI1183" s="13">
        <v>1.0</v>
      </c>
      <c r="AJ1183" s="13" t="s">
        <v>2447</v>
      </c>
      <c r="AK1183" s="23" t="s">
        <v>3477</v>
      </c>
      <c r="AL1183" s="13" t="s">
        <v>3367</v>
      </c>
      <c r="AM1183" s="18" t="s">
        <v>151</v>
      </c>
    </row>
    <row r="1184" ht="14.25" customHeight="1">
      <c r="A1184" s="13" t="s">
        <v>3474</v>
      </c>
      <c r="B1184" s="14">
        <v>42311.0</v>
      </c>
      <c r="C1184" s="15">
        <v>2015.0</v>
      </c>
      <c r="D1184" s="15" t="s">
        <v>2027</v>
      </c>
      <c r="E1184" s="16">
        <v>11.0</v>
      </c>
      <c r="F1184" s="13" t="s">
        <v>185</v>
      </c>
      <c r="G1184" s="13" t="s">
        <v>186</v>
      </c>
      <c r="H1184" s="13" t="s">
        <v>3475</v>
      </c>
      <c r="I1184" s="17" t="s">
        <v>3364</v>
      </c>
      <c r="J1184" s="13" t="s">
        <v>1338</v>
      </c>
      <c r="K1184" s="13" t="s">
        <v>3476</v>
      </c>
      <c r="L1184" s="13" t="s">
        <v>174</v>
      </c>
      <c r="M1184" s="13" t="s">
        <v>168</v>
      </c>
      <c r="N1184" s="13" t="s">
        <v>40</v>
      </c>
      <c r="O1184" s="13">
        <v>0.0</v>
      </c>
      <c r="P1184" s="18" t="s">
        <v>147</v>
      </c>
      <c r="Q1184" s="19">
        <v>1.0</v>
      </c>
      <c r="R1184" s="20">
        <v>0.0833333333333333</v>
      </c>
      <c r="S1184" s="21">
        <v>27.0</v>
      </c>
      <c r="T1184" s="21">
        <v>27.0</v>
      </c>
      <c r="U1184" s="22">
        <v>64509.4</v>
      </c>
      <c r="V1184" s="21">
        <v>1451.461499</v>
      </c>
      <c r="W1184" s="13">
        <v>322.0</v>
      </c>
      <c r="X1184" s="13">
        <v>10.0</v>
      </c>
      <c r="Y1184" s="13">
        <v>9.0</v>
      </c>
      <c r="Z1184" s="13">
        <v>6.0</v>
      </c>
      <c r="AA1184" s="13">
        <v>1.0</v>
      </c>
      <c r="AB1184" s="13">
        <v>1.0</v>
      </c>
      <c r="AC1184" s="21">
        <v>0.0</v>
      </c>
      <c r="AD1184" s="21">
        <v>0.0</v>
      </c>
      <c r="AE1184" s="13">
        <v>0.0</v>
      </c>
      <c r="AF1184" s="13">
        <v>0.0</v>
      </c>
      <c r="AG1184" s="13">
        <v>0.0</v>
      </c>
      <c r="AH1184" s="13" t="b">
        <v>0</v>
      </c>
      <c r="AI1184" s="13">
        <v>1.0</v>
      </c>
      <c r="AJ1184" s="13" t="s">
        <v>2447</v>
      </c>
      <c r="AK1184" s="23" t="s">
        <v>3477</v>
      </c>
      <c r="AL1184" s="13" t="s">
        <v>3367</v>
      </c>
      <c r="AM1184" s="18" t="s">
        <v>151</v>
      </c>
    </row>
    <row r="1185" ht="14.25" customHeight="1">
      <c r="A1185" s="13" t="s">
        <v>3478</v>
      </c>
      <c r="B1185" s="14">
        <v>42311.0</v>
      </c>
      <c r="C1185" s="15">
        <v>2015.0</v>
      </c>
      <c r="D1185" s="15" t="s">
        <v>2027</v>
      </c>
      <c r="E1185" s="16">
        <v>11.0</v>
      </c>
      <c r="F1185" s="13" t="s">
        <v>185</v>
      </c>
      <c r="G1185" s="13" t="s">
        <v>186</v>
      </c>
      <c r="H1185" s="13" t="s">
        <v>3479</v>
      </c>
      <c r="I1185" s="17" t="s">
        <v>3364</v>
      </c>
      <c r="J1185" s="13" t="s">
        <v>206</v>
      </c>
      <c r="K1185" s="13" t="s">
        <v>3480</v>
      </c>
      <c r="L1185" s="13" t="s">
        <v>192</v>
      </c>
      <c r="M1185" s="13" t="s">
        <v>145</v>
      </c>
      <c r="N1185" s="13" t="s">
        <v>2487</v>
      </c>
      <c r="O1185" s="13">
        <v>0.0</v>
      </c>
      <c r="P1185" s="18" t="s">
        <v>147</v>
      </c>
      <c r="Q1185" s="19">
        <v>1.0</v>
      </c>
      <c r="R1185" s="20">
        <v>0.0666666666666666</v>
      </c>
      <c r="S1185" s="21">
        <v>23.0</v>
      </c>
      <c r="T1185" s="21">
        <v>23.0</v>
      </c>
      <c r="U1185" s="22">
        <v>14700.0</v>
      </c>
      <c r="V1185" s="21">
        <v>225.4</v>
      </c>
      <c r="W1185" s="13">
        <v>0.0</v>
      </c>
      <c r="X1185" s="13">
        <v>5.0</v>
      </c>
      <c r="Y1185" s="13">
        <v>10.0</v>
      </c>
      <c r="Z1185" s="13">
        <v>6.0</v>
      </c>
      <c r="AA1185" s="13">
        <v>1.0</v>
      </c>
      <c r="AB1185" s="13">
        <v>1.0</v>
      </c>
      <c r="AC1185" s="21">
        <v>0.0</v>
      </c>
      <c r="AD1185" s="21">
        <v>0.0</v>
      </c>
      <c r="AE1185" s="13">
        <v>0.0</v>
      </c>
      <c r="AF1185" s="13">
        <v>0.0</v>
      </c>
      <c r="AG1185" s="13">
        <v>0.0</v>
      </c>
      <c r="AH1185" s="13" t="b">
        <v>0</v>
      </c>
      <c r="AI1185" s="13">
        <v>6.0</v>
      </c>
      <c r="AJ1185" s="13" t="s">
        <v>169</v>
      </c>
      <c r="AK1185" s="23" t="s">
        <v>3481</v>
      </c>
      <c r="AL1185" s="13" t="s">
        <v>3367</v>
      </c>
      <c r="AM1185" s="18" t="s">
        <v>151</v>
      </c>
    </row>
    <row r="1186" ht="14.25" customHeight="1">
      <c r="A1186" s="13" t="s">
        <v>3482</v>
      </c>
      <c r="B1186" s="14">
        <v>42311.0</v>
      </c>
      <c r="C1186" s="15">
        <v>2015.0</v>
      </c>
      <c r="D1186" s="15" t="s">
        <v>2027</v>
      </c>
      <c r="E1186" s="16">
        <v>11.0</v>
      </c>
      <c r="F1186" s="13" t="s">
        <v>203</v>
      </c>
      <c r="G1186" s="13" t="s">
        <v>204</v>
      </c>
      <c r="H1186" s="13" t="s">
        <v>3483</v>
      </c>
      <c r="I1186" s="17" t="s">
        <v>3364</v>
      </c>
      <c r="J1186" s="13" t="s">
        <v>206</v>
      </c>
      <c r="K1186" s="13" t="s">
        <v>3480</v>
      </c>
      <c r="L1186" s="13" t="s">
        <v>192</v>
      </c>
      <c r="M1186" s="13" t="s">
        <v>145</v>
      </c>
      <c r="N1186" s="13" t="s">
        <v>95</v>
      </c>
      <c r="O1186" s="13">
        <v>0.0</v>
      </c>
      <c r="P1186" s="18" t="s">
        <v>147</v>
      </c>
      <c r="Q1186" s="19">
        <v>1.0</v>
      </c>
      <c r="R1186" s="20">
        <v>0.142857142857142</v>
      </c>
      <c r="S1186" s="21">
        <v>22.0</v>
      </c>
      <c r="T1186" s="21">
        <v>22.0</v>
      </c>
      <c r="U1186" s="22">
        <v>12600.0</v>
      </c>
      <c r="V1186" s="21">
        <v>396.0</v>
      </c>
      <c r="W1186" s="13">
        <v>0.0</v>
      </c>
      <c r="X1186" s="13">
        <v>4.0</v>
      </c>
      <c r="Y1186" s="13">
        <v>10.0</v>
      </c>
      <c r="Z1186" s="13">
        <v>6.0</v>
      </c>
      <c r="AA1186" s="13">
        <v>1.0</v>
      </c>
      <c r="AB1186" s="13">
        <v>1.0</v>
      </c>
      <c r="AC1186" s="21">
        <v>0.0</v>
      </c>
      <c r="AD1186" s="21">
        <v>0.0</v>
      </c>
      <c r="AE1186" s="13">
        <v>0.0</v>
      </c>
      <c r="AF1186" s="13">
        <v>0.0</v>
      </c>
      <c r="AG1186" s="13">
        <v>0.0</v>
      </c>
      <c r="AH1186" s="13" t="b">
        <v>0</v>
      </c>
      <c r="AI1186" s="13">
        <v>7.0</v>
      </c>
      <c r="AJ1186" s="13" t="s">
        <v>194</v>
      </c>
      <c r="AK1186" s="23" t="s">
        <v>3484</v>
      </c>
      <c r="AL1186" s="13" t="s">
        <v>3367</v>
      </c>
      <c r="AM1186" s="18" t="s">
        <v>151</v>
      </c>
    </row>
    <row r="1187" ht="14.25" customHeight="1">
      <c r="A1187" s="13" t="s">
        <v>3485</v>
      </c>
      <c r="B1187" s="14">
        <v>42311.0</v>
      </c>
      <c r="C1187" s="15">
        <v>2015.0</v>
      </c>
      <c r="D1187" s="15" t="s">
        <v>2027</v>
      </c>
      <c r="E1187" s="16">
        <v>11.0</v>
      </c>
      <c r="F1187" s="13" t="s">
        <v>203</v>
      </c>
      <c r="G1187" s="13" t="s">
        <v>204</v>
      </c>
      <c r="H1187" s="13" t="s">
        <v>3486</v>
      </c>
      <c r="I1187" s="17" t="s">
        <v>3364</v>
      </c>
      <c r="J1187" s="13" t="s">
        <v>251</v>
      </c>
      <c r="K1187" s="13" t="s">
        <v>3487</v>
      </c>
      <c r="L1187" s="13" t="s">
        <v>161</v>
      </c>
      <c r="M1187" s="13" t="s">
        <v>145</v>
      </c>
      <c r="N1187" s="13" t="s">
        <v>4</v>
      </c>
      <c r="O1187" s="13" t="s">
        <v>12</v>
      </c>
      <c r="P1187" s="18" t="s">
        <v>147</v>
      </c>
      <c r="Q1187" s="19">
        <v>3.0</v>
      </c>
      <c r="R1187" s="20">
        <v>0.127659574468085</v>
      </c>
      <c r="S1187" s="21">
        <v>43.0</v>
      </c>
      <c r="T1187" s="21">
        <v>129.0</v>
      </c>
      <c r="U1187" s="22">
        <v>22400.0</v>
      </c>
      <c r="V1187" s="21">
        <v>3688.851063</v>
      </c>
      <c r="W1187" s="13">
        <v>0.0</v>
      </c>
      <c r="X1187" s="13">
        <v>6.0</v>
      </c>
      <c r="Y1187" s="13">
        <v>10.0</v>
      </c>
      <c r="Z1187" s="13">
        <v>10.0</v>
      </c>
      <c r="AA1187" s="13">
        <v>7.0</v>
      </c>
      <c r="AB1187" s="13">
        <v>10.0</v>
      </c>
      <c r="AC1187" s="21">
        <v>0.0</v>
      </c>
      <c r="AD1187" s="21">
        <v>0.0</v>
      </c>
      <c r="AE1187" s="13">
        <v>0.0</v>
      </c>
      <c r="AF1187" s="13">
        <v>2.0</v>
      </c>
      <c r="AG1187" s="13">
        <v>0.0</v>
      </c>
      <c r="AH1187" s="13" t="b">
        <v>0</v>
      </c>
      <c r="AI1187" s="13">
        <v>5.0</v>
      </c>
      <c r="AJ1187" s="13" t="s">
        <v>169</v>
      </c>
      <c r="AK1187" s="23" t="s">
        <v>3488</v>
      </c>
      <c r="AL1187" s="13" t="s">
        <v>3367</v>
      </c>
      <c r="AM1187" s="18" t="s">
        <v>151</v>
      </c>
    </row>
    <row r="1188" ht="14.25" customHeight="1">
      <c r="A1188" s="13" t="s">
        <v>3489</v>
      </c>
      <c r="B1188" s="14">
        <v>42311.0</v>
      </c>
      <c r="C1188" s="15">
        <v>2015.0</v>
      </c>
      <c r="D1188" s="15" t="s">
        <v>2027</v>
      </c>
      <c r="E1188" s="16">
        <v>11.0</v>
      </c>
      <c r="F1188" s="13" t="s">
        <v>140</v>
      </c>
      <c r="G1188" s="13" t="s">
        <v>141</v>
      </c>
      <c r="H1188" s="13" t="s">
        <v>3490</v>
      </c>
      <c r="I1188" s="17" t="s">
        <v>3364</v>
      </c>
      <c r="J1188" s="13" t="s">
        <v>143</v>
      </c>
      <c r="K1188" s="13" t="s">
        <v>3491</v>
      </c>
      <c r="L1188" s="13" t="s">
        <v>167</v>
      </c>
      <c r="M1188" s="13" t="s">
        <v>145</v>
      </c>
      <c r="N1188" s="13" t="s">
        <v>4</v>
      </c>
      <c r="O1188" s="13" t="s">
        <v>1790</v>
      </c>
      <c r="P1188" s="18" t="s">
        <v>147</v>
      </c>
      <c r="Q1188" s="19">
        <v>1.0</v>
      </c>
      <c r="R1188" s="20">
        <v>0.2</v>
      </c>
      <c r="S1188" s="21">
        <v>29.0</v>
      </c>
      <c r="T1188" s="21">
        <v>29.0</v>
      </c>
      <c r="U1188" s="22">
        <v>22400.0</v>
      </c>
      <c r="V1188" s="21">
        <v>1299.2</v>
      </c>
      <c r="W1188" s="13">
        <v>0.0</v>
      </c>
      <c r="X1188" s="13">
        <v>6.0</v>
      </c>
      <c r="Y1188" s="13">
        <v>10.0</v>
      </c>
      <c r="Z1188" s="13">
        <v>10.0</v>
      </c>
      <c r="AA1188" s="13">
        <v>2.0</v>
      </c>
      <c r="AB1188" s="13">
        <v>1.0</v>
      </c>
      <c r="AC1188" s="21">
        <v>0.0</v>
      </c>
      <c r="AD1188" s="21">
        <v>0.0</v>
      </c>
      <c r="AE1188" s="13">
        <v>0.0</v>
      </c>
      <c r="AF1188" s="13">
        <v>0.0</v>
      </c>
      <c r="AG1188" s="13">
        <v>0.0</v>
      </c>
      <c r="AH1188" s="13" t="b">
        <v>0</v>
      </c>
      <c r="AI1188" s="13">
        <v>5.0</v>
      </c>
      <c r="AJ1188" s="13" t="s">
        <v>390</v>
      </c>
      <c r="AK1188" s="23" t="s">
        <v>3492</v>
      </c>
      <c r="AL1188" s="13" t="s">
        <v>3367</v>
      </c>
      <c r="AM1188" s="18" t="s">
        <v>151</v>
      </c>
    </row>
    <row r="1189" ht="14.25" customHeight="1">
      <c r="A1189" s="13" t="s">
        <v>3493</v>
      </c>
      <c r="B1189" s="14">
        <v>42312.0</v>
      </c>
      <c r="C1189" s="15">
        <v>2015.0</v>
      </c>
      <c r="D1189" s="15" t="s">
        <v>2027</v>
      </c>
      <c r="E1189" s="16">
        <v>11.0</v>
      </c>
      <c r="F1189" s="13" t="s">
        <v>140</v>
      </c>
      <c r="G1189" s="13" t="s">
        <v>141</v>
      </c>
      <c r="H1189" s="13" t="s">
        <v>3494</v>
      </c>
      <c r="I1189" s="17" t="s">
        <v>3364</v>
      </c>
      <c r="J1189" s="13" t="s">
        <v>615</v>
      </c>
      <c r="K1189" s="13" t="s">
        <v>3437</v>
      </c>
      <c r="L1189" s="13" t="s">
        <v>221</v>
      </c>
      <c r="M1189" s="13" t="s">
        <v>145</v>
      </c>
      <c r="N1189" s="13" t="s">
        <v>3495</v>
      </c>
      <c r="O1189" s="13">
        <v>0.0</v>
      </c>
      <c r="P1189" s="18" t="s">
        <v>147</v>
      </c>
      <c r="Q1189" s="19">
        <v>1.0</v>
      </c>
      <c r="R1189" s="20">
        <v>0.0454545454545454</v>
      </c>
      <c r="S1189" s="21">
        <v>32.0</v>
      </c>
      <c r="T1189" s="21">
        <v>32.0</v>
      </c>
      <c r="U1189" s="22">
        <v>4200.0</v>
      </c>
      <c r="V1189" s="21">
        <v>61.090909</v>
      </c>
      <c r="W1189" s="13">
        <v>0.0</v>
      </c>
      <c r="X1189" s="13">
        <v>10.0</v>
      </c>
      <c r="Y1189" s="13">
        <v>10.0</v>
      </c>
      <c r="Z1189" s="13">
        <v>10.0</v>
      </c>
      <c r="AA1189" s="13">
        <v>1.0</v>
      </c>
      <c r="AB1189" s="13">
        <v>1.0</v>
      </c>
      <c r="AC1189" s="21">
        <v>0.0</v>
      </c>
      <c r="AD1189" s="21">
        <v>0.0</v>
      </c>
      <c r="AE1189" s="13">
        <v>0.0</v>
      </c>
      <c r="AF1189" s="13">
        <v>0.0</v>
      </c>
      <c r="AG1189" s="13">
        <v>0.0</v>
      </c>
      <c r="AH1189" s="13" t="b">
        <v>0</v>
      </c>
      <c r="AI1189" s="13">
        <v>1.0</v>
      </c>
      <c r="AJ1189" s="13" t="s">
        <v>169</v>
      </c>
      <c r="AK1189" s="23" t="s">
        <v>3496</v>
      </c>
      <c r="AL1189" s="13" t="s">
        <v>3367</v>
      </c>
      <c r="AM1189" s="18" t="s">
        <v>151</v>
      </c>
    </row>
    <row r="1190" ht="14.25" customHeight="1">
      <c r="A1190" s="13" t="s">
        <v>3497</v>
      </c>
      <c r="B1190" s="14">
        <v>42312.0</v>
      </c>
      <c r="C1190" s="15">
        <v>2015.0</v>
      </c>
      <c r="D1190" s="15" t="s">
        <v>2027</v>
      </c>
      <c r="E1190" s="16">
        <v>11.0</v>
      </c>
      <c r="F1190" s="13" t="s">
        <v>140</v>
      </c>
      <c r="G1190" s="13" t="s">
        <v>141</v>
      </c>
      <c r="H1190" s="13" t="s">
        <v>3498</v>
      </c>
      <c r="I1190" s="17" t="s">
        <v>3364</v>
      </c>
      <c r="J1190" s="13" t="s">
        <v>251</v>
      </c>
      <c r="K1190" s="13" t="s">
        <v>2205</v>
      </c>
      <c r="L1190" s="13" t="s">
        <v>161</v>
      </c>
      <c r="M1190" s="13" t="s">
        <v>145</v>
      </c>
      <c r="N1190" s="13" t="s">
        <v>162</v>
      </c>
      <c r="O1190" s="13">
        <v>0.0</v>
      </c>
      <c r="P1190" s="18" t="s">
        <v>147</v>
      </c>
      <c r="Q1190" s="19">
        <v>3.0</v>
      </c>
      <c r="R1190" s="20">
        <v>1.0</v>
      </c>
      <c r="S1190" s="21">
        <v>64.0</v>
      </c>
      <c r="T1190" s="21">
        <v>192.0</v>
      </c>
      <c r="U1190" s="22">
        <v>8400.0</v>
      </c>
      <c r="V1190" s="21">
        <v>16128.0</v>
      </c>
      <c r="W1190" s="13">
        <v>0.0</v>
      </c>
      <c r="X1190" s="13">
        <v>10.0</v>
      </c>
      <c r="Y1190" s="13">
        <v>10.0</v>
      </c>
      <c r="Z1190" s="13">
        <v>10.0</v>
      </c>
      <c r="AA1190" s="13">
        <v>4.0</v>
      </c>
      <c r="AB1190" s="13">
        <v>10.0</v>
      </c>
      <c r="AC1190" s="21">
        <v>10.0</v>
      </c>
      <c r="AD1190" s="21">
        <v>10.0</v>
      </c>
      <c r="AE1190" s="13">
        <v>0.0</v>
      </c>
      <c r="AF1190" s="13">
        <v>0.0</v>
      </c>
      <c r="AG1190" s="13">
        <v>0.0</v>
      </c>
      <c r="AH1190" s="13" t="b">
        <v>1</v>
      </c>
      <c r="AI1190" s="13">
        <v>1.0</v>
      </c>
      <c r="AJ1190" s="13" t="s">
        <v>390</v>
      </c>
      <c r="AK1190" s="23" t="s">
        <v>3499</v>
      </c>
      <c r="AL1190" s="13" t="s">
        <v>3367</v>
      </c>
      <c r="AM1190" s="18" t="s">
        <v>151</v>
      </c>
    </row>
    <row r="1191" ht="14.25" customHeight="1">
      <c r="A1191" s="13" t="s">
        <v>3500</v>
      </c>
      <c r="B1191" s="14">
        <v>42312.0</v>
      </c>
      <c r="C1191" s="15">
        <v>2015.0</v>
      </c>
      <c r="D1191" s="15" t="s">
        <v>2027</v>
      </c>
      <c r="E1191" s="16">
        <v>11.0</v>
      </c>
      <c r="F1191" s="13" t="s">
        <v>140</v>
      </c>
      <c r="G1191" s="13" t="s">
        <v>141</v>
      </c>
      <c r="H1191" s="13" t="s">
        <v>3501</v>
      </c>
      <c r="I1191" s="17" t="s">
        <v>3364</v>
      </c>
      <c r="J1191" s="13" t="s">
        <v>251</v>
      </c>
      <c r="K1191" s="13" t="s">
        <v>2205</v>
      </c>
      <c r="L1191" s="13" t="s">
        <v>161</v>
      </c>
      <c r="M1191" s="13" t="s">
        <v>145</v>
      </c>
      <c r="N1191" s="13" t="s">
        <v>199</v>
      </c>
      <c r="O1191" s="13">
        <v>0.0</v>
      </c>
      <c r="P1191" s="18" t="s">
        <v>147</v>
      </c>
      <c r="Q1191" s="19">
        <v>3.0</v>
      </c>
      <c r="R1191" s="20">
        <v>1.0</v>
      </c>
      <c r="S1191" s="21">
        <v>61.0</v>
      </c>
      <c r="T1191" s="21">
        <v>183.0</v>
      </c>
      <c r="U1191" s="22">
        <v>12600.0</v>
      </c>
      <c r="V1191" s="21">
        <v>23058.0</v>
      </c>
      <c r="W1191" s="13">
        <v>0.0</v>
      </c>
      <c r="X1191" s="13">
        <v>10.0</v>
      </c>
      <c r="Y1191" s="13">
        <v>8.0</v>
      </c>
      <c r="Z1191" s="13">
        <v>10.0</v>
      </c>
      <c r="AA1191" s="13">
        <v>3.0</v>
      </c>
      <c r="AB1191" s="13">
        <v>10.0</v>
      </c>
      <c r="AC1191" s="21">
        <v>10.0</v>
      </c>
      <c r="AD1191" s="21">
        <v>10.0</v>
      </c>
      <c r="AE1191" s="13">
        <v>0.0</v>
      </c>
      <c r="AF1191" s="13">
        <v>1.0</v>
      </c>
      <c r="AG1191" s="13">
        <v>0.0</v>
      </c>
      <c r="AH1191" s="13" t="b">
        <v>1</v>
      </c>
      <c r="AI1191" s="13">
        <v>1.0</v>
      </c>
      <c r="AJ1191" s="13" t="s">
        <v>437</v>
      </c>
      <c r="AK1191" s="23" t="s">
        <v>3502</v>
      </c>
      <c r="AL1191" s="13" t="s">
        <v>3367</v>
      </c>
      <c r="AM1191" s="18" t="s">
        <v>151</v>
      </c>
    </row>
    <row r="1192" ht="14.25" customHeight="1">
      <c r="A1192" s="13" t="s">
        <v>3503</v>
      </c>
      <c r="B1192" s="14">
        <v>42312.0</v>
      </c>
      <c r="C1192" s="15">
        <v>2015.0</v>
      </c>
      <c r="D1192" s="15" t="s">
        <v>2027</v>
      </c>
      <c r="E1192" s="16">
        <v>11.0</v>
      </c>
      <c r="F1192" s="13" t="s">
        <v>140</v>
      </c>
      <c r="G1192" s="13" t="s">
        <v>141</v>
      </c>
      <c r="H1192" s="13" t="s">
        <v>3504</v>
      </c>
      <c r="I1192" s="17" t="s">
        <v>3364</v>
      </c>
      <c r="J1192" s="13" t="s">
        <v>143</v>
      </c>
      <c r="K1192" s="13" t="s">
        <v>655</v>
      </c>
      <c r="L1192" s="13" t="s">
        <v>144</v>
      </c>
      <c r="M1192" s="13" t="s">
        <v>193</v>
      </c>
      <c r="N1192" s="13" t="s">
        <v>1302</v>
      </c>
      <c r="O1192" s="13">
        <v>0.0</v>
      </c>
      <c r="P1192" s="18" t="s">
        <v>147</v>
      </c>
      <c r="Q1192" s="19">
        <v>1.0</v>
      </c>
      <c r="R1192" s="20">
        <v>0.0833333333333333</v>
      </c>
      <c r="S1192" s="21">
        <v>21.0</v>
      </c>
      <c r="T1192" s="21">
        <v>21.0</v>
      </c>
      <c r="U1192" s="22">
        <v>71908.0</v>
      </c>
      <c r="V1192" s="21">
        <v>1258.389999</v>
      </c>
      <c r="W1192" s="13">
        <v>549.0</v>
      </c>
      <c r="X1192" s="13">
        <v>1.0</v>
      </c>
      <c r="Y1192" s="13">
        <v>8.0</v>
      </c>
      <c r="Z1192" s="13">
        <v>10.0</v>
      </c>
      <c r="AA1192" s="13">
        <v>1.0</v>
      </c>
      <c r="AB1192" s="13">
        <v>1.0</v>
      </c>
      <c r="AC1192" s="21">
        <v>0.0</v>
      </c>
      <c r="AD1192" s="21">
        <v>0.0</v>
      </c>
      <c r="AE1192" s="13">
        <v>0.0</v>
      </c>
      <c r="AF1192" s="13">
        <v>0.0</v>
      </c>
      <c r="AG1192" s="13">
        <v>0.0</v>
      </c>
      <c r="AH1192" s="13" t="b">
        <v>0</v>
      </c>
      <c r="AI1192" s="13">
        <v>116.0</v>
      </c>
      <c r="AJ1192" s="13" t="s">
        <v>200</v>
      </c>
      <c r="AK1192" s="23" t="s">
        <v>3505</v>
      </c>
      <c r="AL1192" s="13" t="s">
        <v>3367</v>
      </c>
      <c r="AM1192" s="18" t="s">
        <v>151</v>
      </c>
    </row>
    <row r="1193" ht="14.25" customHeight="1">
      <c r="A1193" s="13" t="s">
        <v>3506</v>
      </c>
      <c r="B1193" s="14">
        <v>42312.0</v>
      </c>
      <c r="C1193" s="15">
        <v>2015.0</v>
      </c>
      <c r="D1193" s="15" t="s">
        <v>2027</v>
      </c>
      <c r="E1193" s="16">
        <v>11.0</v>
      </c>
      <c r="F1193" s="13" t="s">
        <v>185</v>
      </c>
      <c r="G1193" s="13" t="s">
        <v>186</v>
      </c>
      <c r="H1193" s="13" t="s">
        <v>3507</v>
      </c>
      <c r="I1193" s="17" t="s">
        <v>3364</v>
      </c>
      <c r="J1193" s="13" t="s">
        <v>206</v>
      </c>
      <c r="K1193" s="13" t="s">
        <v>3480</v>
      </c>
      <c r="L1193" s="13" t="s">
        <v>192</v>
      </c>
      <c r="M1193" s="13" t="s">
        <v>168</v>
      </c>
      <c r="N1193" s="13" t="s">
        <v>67</v>
      </c>
      <c r="O1193" s="13">
        <v>0.0</v>
      </c>
      <c r="P1193" s="18" t="s">
        <v>147</v>
      </c>
      <c r="Q1193" s="19">
        <v>1.0</v>
      </c>
      <c r="R1193" s="20">
        <v>0.0625</v>
      </c>
      <c r="S1193" s="21">
        <v>25.0</v>
      </c>
      <c r="T1193" s="21">
        <v>25.0</v>
      </c>
      <c r="U1193" s="22">
        <v>87739.0</v>
      </c>
      <c r="V1193" s="21">
        <v>1370.921875</v>
      </c>
      <c r="W1193" s="13">
        <v>618.0</v>
      </c>
      <c r="X1193" s="13">
        <v>7.0</v>
      </c>
      <c r="Y1193" s="13">
        <v>10.0</v>
      </c>
      <c r="Z1193" s="13">
        <v>6.0</v>
      </c>
      <c r="AA1193" s="13">
        <v>1.0</v>
      </c>
      <c r="AB1193" s="13">
        <v>1.0</v>
      </c>
      <c r="AC1193" s="21">
        <v>0.0</v>
      </c>
      <c r="AD1193" s="21">
        <v>0.0</v>
      </c>
      <c r="AE1193" s="13">
        <v>0.0</v>
      </c>
      <c r="AF1193" s="13">
        <v>0.0</v>
      </c>
      <c r="AG1193" s="13">
        <v>0.0</v>
      </c>
      <c r="AH1193" s="13" t="b">
        <v>0</v>
      </c>
      <c r="AI1193" s="13">
        <v>4.0</v>
      </c>
      <c r="AJ1193" s="13" t="s">
        <v>169</v>
      </c>
      <c r="AK1193" s="23" t="s">
        <v>3508</v>
      </c>
      <c r="AL1193" s="13" t="s">
        <v>3367</v>
      </c>
      <c r="AM1193" s="18" t="s">
        <v>151</v>
      </c>
    </row>
    <row r="1194" ht="14.25" customHeight="1">
      <c r="A1194" s="13" t="s">
        <v>3509</v>
      </c>
      <c r="B1194" s="14">
        <v>42312.0</v>
      </c>
      <c r="C1194" s="15">
        <v>2015.0</v>
      </c>
      <c r="D1194" s="15" t="s">
        <v>2027</v>
      </c>
      <c r="E1194" s="16">
        <v>11.0</v>
      </c>
      <c r="F1194" s="13" t="s">
        <v>185</v>
      </c>
      <c r="G1194" s="13" t="s">
        <v>186</v>
      </c>
      <c r="H1194" s="13" t="s">
        <v>3510</v>
      </c>
      <c r="I1194" s="17" t="s">
        <v>3364</v>
      </c>
      <c r="J1194" s="13" t="s">
        <v>1542</v>
      </c>
      <c r="K1194" s="13" t="s">
        <v>3511</v>
      </c>
      <c r="L1194" s="13" t="s">
        <v>1542</v>
      </c>
      <c r="M1194" s="13" t="s">
        <v>168</v>
      </c>
      <c r="N1194" s="13" t="s">
        <v>1083</v>
      </c>
      <c r="O1194" s="13">
        <v>0.0</v>
      </c>
      <c r="P1194" s="18" t="s">
        <v>147</v>
      </c>
      <c r="Q1194" s="19">
        <v>3.0</v>
      </c>
      <c r="R1194" s="20">
        <v>1.0</v>
      </c>
      <c r="S1194" s="21">
        <v>33.0</v>
      </c>
      <c r="T1194" s="21">
        <v>99.0</v>
      </c>
      <c r="U1194" s="22">
        <v>6804.0</v>
      </c>
      <c r="V1194" s="21">
        <v>6735.96</v>
      </c>
      <c r="W1194" s="13">
        <v>81.0</v>
      </c>
      <c r="X1194" s="13">
        <v>1.0</v>
      </c>
      <c r="Y1194" s="13">
        <v>10.0</v>
      </c>
      <c r="Z1194" s="13">
        <v>5.0</v>
      </c>
      <c r="AA1194" s="13">
        <v>6.0</v>
      </c>
      <c r="AB1194" s="13">
        <v>1.0</v>
      </c>
      <c r="AC1194" s="21">
        <v>0.0</v>
      </c>
      <c r="AD1194" s="21">
        <v>0.0</v>
      </c>
      <c r="AE1194" s="13">
        <v>0.0</v>
      </c>
      <c r="AF1194" s="13">
        <v>0.0</v>
      </c>
      <c r="AG1194" s="13">
        <v>0.0</v>
      </c>
      <c r="AH1194" s="13" t="b">
        <v>0</v>
      </c>
      <c r="AI1194" s="13">
        <v>10.0</v>
      </c>
      <c r="AJ1194" s="13" t="s">
        <v>390</v>
      </c>
      <c r="AK1194" s="23" t="s">
        <v>3512</v>
      </c>
      <c r="AL1194" s="13" t="s">
        <v>3367</v>
      </c>
      <c r="AM1194" s="18" t="s">
        <v>151</v>
      </c>
    </row>
    <row r="1195" ht="14.25" customHeight="1">
      <c r="A1195" s="13" t="s">
        <v>3513</v>
      </c>
      <c r="B1195" s="14">
        <v>42312.0</v>
      </c>
      <c r="C1195" s="15">
        <v>2015.0</v>
      </c>
      <c r="D1195" s="15" t="s">
        <v>2027</v>
      </c>
      <c r="E1195" s="16">
        <v>11.0</v>
      </c>
      <c r="F1195" s="13" t="s">
        <v>153</v>
      </c>
      <c r="G1195" s="13" t="s">
        <v>154</v>
      </c>
      <c r="H1195" s="13" t="s">
        <v>3514</v>
      </c>
      <c r="I1195" s="17" t="s">
        <v>3364</v>
      </c>
      <c r="J1195" s="13" t="s">
        <v>1338</v>
      </c>
      <c r="K1195" s="13" t="s">
        <v>3476</v>
      </c>
      <c r="L1195" s="13" t="s">
        <v>174</v>
      </c>
      <c r="M1195" s="13" t="s">
        <v>168</v>
      </c>
      <c r="N1195" s="13" t="s">
        <v>2</v>
      </c>
      <c r="O1195" s="13">
        <v>0.0</v>
      </c>
      <c r="P1195" s="18" t="s">
        <v>147</v>
      </c>
      <c r="Q1195" s="19">
        <v>1.0</v>
      </c>
      <c r="R1195" s="20">
        <v>0.1</v>
      </c>
      <c r="S1195" s="21">
        <v>24.0</v>
      </c>
      <c r="T1195" s="21">
        <v>24.0</v>
      </c>
      <c r="U1195" s="22">
        <v>77130.75</v>
      </c>
      <c r="V1195" s="21">
        <v>1851.138</v>
      </c>
      <c r="W1195" s="13">
        <v>385.0</v>
      </c>
      <c r="X1195" s="13">
        <v>7.0</v>
      </c>
      <c r="Y1195" s="13">
        <v>9.0</v>
      </c>
      <c r="Z1195" s="13">
        <v>6.0</v>
      </c>
      <c r="AA1195" s="13">
        <v>1.0</v>
      </c>
      <c r="AB1195" s="13">
        <v>1.0</v>
      </c>
      <c r="AC1195" s="21">
        <v>0.0</v>
      </c>
      <c r="AD1195" s="21">
        <v>0.0</v>
      </c>
      <c r="AE1195" s="13">
        <v>0.0</v>
      </c>
      <c r="AF1195" s="13">
        <v>0.0</v>
      </c>
      <c r="AG1195" s="13">
        <v>0.0</v>
      </c>
      <c r="AH1195" s="13" t="b">
        <v>0</v>
      </c>
      <c r="AI1195" s="13">
        <v>4.0</v>
      </c>
      <c r="AJ1195" s="13" t="s">
        <v>176</v>
      </c>
      <c r="AK1195" s="23" t="s">
        <v>3515</v>
      </c>
      <c r="AL1195" s="13" t="s">
        <v>3367</v>
      </c>
      <c r="AM1195" s="18" t="s">
        <v>151</v>
      </c>
    </row>
    <row r="1196" ht="14.25" customHeight="1">
      <c r="A1196" s="13" t="s">
        <v>3513</v>
      </c>
      <c r="B1196" s="14">
        <v>42312.0</v>
      </c>
      <c r="C1196" s="15">
        <v>2015.0</v>
      </c>
      <c r="D1196" s="15" t="s">
        <v>2027</v>
      </c>
      <c r="E1196" s="16">
        <v>11.0</v>
      </c>
      <c r="F1196" s="13" t="s">
        <v>185</v>
      </c>
      <c r="G1196" s="13" t="s">
        <v>186</v>
      </c>
      <c r="H1196" s="13" t="s">
        <v>3514</v>
      </c>
      <c r="I1196" s="17" t="s">
        <v>3364</v>
      </c>
      <c r="J1196" s="13" t="s">
        <v>1338</v>
      </c>
      <c r="K1196" s="13" t="s">
        <v>3476</v>
      </c>
      <c r="L1196" s="13" t="s">
        <v>174</v>
      </c>
      <c r="M1196" s="13" t="s">
        <v>168</v>
      </c>
      <c r="N1196" s="13" t="s">
        <v>2</v>
      </c>
      <c r="O1196" s="13">
        <v>0.0</v>
      </c>
      <c r="P1196" s="18" t="s">
        <v>147</v>
      </c>
      <c r="Q1196" s="19">
        <v>1.0</v>
      </c>
      <c r="R1196" s="20">
        <v>0.1</v>
      </c>
      <c r="S1196" s="21">
        <v>24.0</v>
      </c>
      <c r="T1196" s="21">
        <v>24.0</v>
      </c>
      <c r="U1196" s="22">
        <v>77130.75</v>
      </c>
      <c r="V1196" s="21">
        <v>1851.138</v>
      </c>
      <c r="W1196" s="13">
        <v>385.0</v>
      </c>
      <c r="X1196" s="13">
        <v>7.0</v>
      </c>
      <c r="Y1196" s="13">
        <v>9.0</v>
      </c>
      <c r="Z1196" s="13">
        <v>6.0</v>
      </c>
      <c r="AA1196" s="13">
        <v>1.0</v>
      </c>
      <c r="AB1196" s="13">
        <v>1.0</v>
      </c>
      <c r="AC1196" s="21">
        <v>0.0</v>
      </c>
      <c r="AD1196" s="21">
        <v>0.0</v>
      </c>
      <c r="AE1196" s="13">
        <v>0.0</v>
      </c>
      <c r="AF1196" s="13">
        <v>0.0</v>
      </c>
      <c r="AG1196" s="13">
        <v>0.0</v>
      </c>
      <c r="AH1196" s="13" t="b">
        <v>0</v>
      </c>
      <c r="AI1196" s="13">
        <v>4.0</v>
      </c>
      <c r="AJ1196" s="13" t="s">
        <v>176</v>
      </c>
      <c r="AK1196" s="23" t="s">
        <v>3515</v>
      </c>
      <c r="AL1196" s="13" t="s">
        <v>3367</v>
      </c>
      <c r="AM1196" s="18" t="s">
        <v>151</v>
      </c>
    </row>
    <row r="1197" ht="14.25" customHeight="1">
      <c r="A1197" s="13" t="s">
        <v>3516</v>
      </c>
      <c r="B1197" s="14">
        <v>42312.0</v>
      </c>
      <c r="C1197" s="15">
        <v>2015.0</v>
      </c>
      <c r="D1197" s="15" t="s">
        <v>2027</v>
      </c>
      <c r="E1197" s="16">
        <v>11.0</v>
      </c>
      <c r="F1197" s="13" t="s">
        <v>140</v>
      </c>
      <c r="G1197" s="13" t="s">
        <v>141</v>
      </c>
      <c r="H1197" s="13" t="s">
        <v>3517</v>
      </c>
      <c r="I1197" s="17" t="s">
        <v>3364</v>
      </c>
      <c r="J1197" s="13" t="s">
        <v>3518</v>
      </c>
      <c r="K1197" s="13" t="s">
        <v>3518</v>
      </c>
      <c r="L1197" s="13" t="s">
        <v>161</v>
      </c>
      <c r="M1197" s="13" t="s">
        <v>145</v>
      </c>
      <c r="N1197" s="13" t="s">
        <v>3519</v>
      </c>
      <c r="O1197" s="13">
        <v>0.0</v>
      </c>
      <c r="P1197" s="18" t="s">
        <v>147</v>
      </c>
      <c r="Q1197" s="19">
        <v>1.0</v>
      </c>
      <c r="R1197" s="20">
        <v>1.0</v>
      </c>
      <c r="S1197" s="21">
        <v>39.0</v>
      </c>
      <c r="T1197" s="21">
        <v>39.0</v>
      </c>
      <c r="U1197" s="22">
        <v>6300.0</v>
      </c>
      <c r="V1197" s="21">
        <v>2457.0</v>
      </c>
      <c r="W1197" s="13">
        <v>0.0</v>
      </c>
      <c r="X1197" s="13">
        <v>10.0</v>
      </c>
      <c r="Y1197" s="13">
        <v>8.0</v>
      </c>
      <c r="Z1197" s="13">
        <v>0.0</v>
      </c>
      <c r="AA1197" s="13">
        <v>1.0</v>
      </c>
      <c r="AB1197" s="13">
        <v>10.0</v>
      </c>
      <c r="AC1197" s="21">
        <v>10.0</v>
      </c>
      <c r="AD1197" s="21"/>
      <c r="AE1197" s="13">
        <v>0.0</v>
      </c>
      <c r="AF1197" s="13">
        <v>0.0</v>
      </c>
      <c r="AG1197" s="13">
        <v>0.0</v>
      </c>
      <c r="AH1197" s="13" t="b">
        <v>1</v>
      </c>
      <c r="AI1197" s="13">
        <v>1.0</v>
      </c>
      <c r="AJ1197" s="13" t="s">
        <v>437</v>
      </c>
      <c r="AK1197" s="23" t="s">
        <v>3520</v>
      </c>
      <c r="AL1197" s="13" t="s">
        <v>3367</v>
      </c>
      <c r="AM1197" s="18" t="s">
        <v>151</v>
      </c>
    </row>
    <row r="1198" ht="14.25" customHeight="1">
      <c r="A1198" s="13" t="s">
        <v>3521</v>
      </c>
      <c r="B1198" s="14">
        <v>42312.0</v>
      </c>
      <c r="C1198" s="15">
        <v>2015.0</v>
      </c>
      <c r="D1198" s="15" t="s">
        <v>2027</v>
      </c>
      <c r="E1198" s="16">
        <v>11.0</v>
      </c>
      <c r="F1198" s="13" t="s">
        <v>140</v>
      </c>
      <c r="G1198" s="13" t="s">
        <v>141</v>
      </c>
      <c r="H1198" s="13" t="s">
        <v>3522</v>
      </c>
      <c r="I1198" s="17" t="s">
        <v>3364</v>
      </c>
      <c r="J1198" s="13" t="s">
        <v>251</v>
      </c>
      <c r="K1198" s="13" t="s">
        <v>2205</v>
      </c>
      <c r="L1198" s="13" t="s">
        <v>161</v>
      </c>
      <c r="M1198" s="13" t="s">
        <v>145</v>
      </c>
      <c r="N1198" s="13" t="s">
        <v>607</v>
      </c>
      <c r="O1198" s="13">
        <v>0.0</v>
      </c>
      <c r="P1198" s="18" t="s">
        <v>147</v>
      </c>
      <c r="Q1198" s="19">
        <v>3.0</v>
      </c>
      <c r="R1198" s="20">
        <v>0.444444444444444</v>
      </c>
      <c r="S1198" s="21">
        <v>55.0</v>
      </c>
      <c r="T1198" s="21">
        <v>165.0</v>
      </c>
      <c r="U1198" s="22">
        <v>2100.0</v>
      </c>
      <c r="V1198" s="21">
        <v>1539.999999</v>
      </c>
      <c r="W1198" s="13">
        <v>0.0</v>
      </c>
      <c r="X1198" s="13">
        <v>1.0</v>
      </c>
      <c r="Y1198" s="13">
        <v>10.0</v>
      </c>
      <c r="Z1198" s="13">
        <v>10.0</v>
      </c>
      <c r="AA1198" s="13">
        <v>4.0</v>
      </c>
      <c r="AB1198" s="13">
        <v>10.0</v>
      </c>
      <c r="AC1198" s="21">
        <v>10.0</v>
      </c>
      <c r="AD1198" s="21"/>
      <c r="AE1198" s="13">
        <v>0.0</v>
      </c>
      <c r="AF1198" s="13">
        <v>0.0</v>
      </c>
      <c r="AG1198" s="13">
        <v>0.0</v>
      </c>
      <c r="AH1198" s="13" t="b">
        <v>1</v>
      </c>
      <c r="AI1198" s="13">
        <v>10.0</v>
      </c>
      <c r="AJ1198" s="13" t="s">
        <v>390</v>
      </c>
      <c r="AK1198" s="23" t="s">
        <v>3523</v>
      </c>
      <c r="AL1198" s="13" t="s">
        <v>3367</v>
      </c>
      <c r="AM1198" s="18" t="s">
        <v>151</v>
      </c>
    </row>
    <row r="1199" ht="14.25" customHeight="1">
      <c r="A1199" s="13" t="s">
        <v>3524</v>
      </c>
      <c r="B1199" s="14">
        <v>42312.0</v>
      </c>
      <c r="C1199" s="15">
        <v>2015.0</v>
      </c>
      <c r="D1199" s="15" t="s">
        <v>2027</v>
      </c>
      <c r="E1199" s="16">
        <v>11.0</v>
      </c>
      <c r="F1199" s="13" t="s">
        <v>203</v>
      </c>
      <c r="G1199" s="13" t="s">
        <v>204</v>
      </c>
      <c r="H1199" s="13" t="s">
        <v>3525</v>
      </c>
      <c r="I1199" s="17" t="s">
        <v>3364</v>
      </c>
      <c r="J1199" s="13" t="s">
        <v>251</v>
      </c>
      <c r="K1199" s="13" t="s">
        <v>3487</v>
      </c>
      <c r="L1199" s="13" t="s">
        <v>174</v>
      </c>
      <c r="M1199" s="13" t="s">
        <v>168</v>
      </c>
      <c r="N1199" s="13" t="s">
        <v>2</v>
      </c>
      <c r="O1199" s="13" t="s">
        <v>12</v>
      </c>
      <c r="P1199" s="18" t="s">
        <v>147</v>
      </c>
      <c r="Q1199" s="19">
        <v>3.0</v>
      </c>
      <c r="R1199" s="20">
        <v>0.5</v>
      </c>
      <c r="S1199" s="21">
        <v>47.0</v>
      </c>
      <c r="T1199" s="21">
        <v>141.0</v>
      </c>
      <c r="U1199" s="22">
        <v>333384.0</v>
      </c>
      <c r="V1199" s="21">
        <v>60009.119999</v>
      </c>
      <c r="W1199" s="13">
        <v>1653.0</v>
      </c>
      <c r="X1199" s="13">
        <v>10.0</v>
      </c>
      <c r="Y1199" s="13">
        <v>10.0</v>
      </c>
      <c r="Z1199" s="13">
        <v>10.0</v>
      </c>
      <c r="AA1199" s="13">
        <v>7.0</v>
      </c>
      <c r="AB1199" s="13">
        <v>10.0</v>
      </c>
      <c r="AC1199" s="21">
        <v>0.0</v>
      </c>
      <c r="AD1199" s="21">
        <v>0.0</v>
      </c>
      <c r="AE1199" s="13">
        <v>0.0</v>
      </c>
      <c r="AF1199" s="13">
        <v>0.0</v>
      </c>
      <c r="AG1199" s="13">
        <v>0.0</v>
      </c>
      <c r="AH1199" s="13" t="b">
        <v>0</v>
      </c>
      <c r="AI1199" s="13">
        <v>1.0</v>
      </c>
      <c r="AJ1199" s="13" t="s">
        <v>169</v>
      </c>
      <c r="AK1199" s="23" t="s">
        <v>3526</v>
      </c>
      <c r="AL1199" s="13" t="s">
        <v>3367</v>
      </c>
      <c r="AM1199" s="18" t="s">
        <v>151</v>
      </c>
    </row>
    <row r="1200" ht="14.25" customHeight="1">
      <c r="A1200" s="13" t="s">
        <v>3527</v>
      </c>
      <c r="B1200" s="14">
        <v>42312.0</v>
      </c>
      <c r="C1200" s="15">
        <v>2015.0</v>
      </c>
      <c r="D1200" s="15" t="s">
        <v>2027</v>
      </c>
      <c r="E1200" s="16">
        <v>11.0</v>
      </c>
      <c r="F1200" s="13" t="s">
        <v>140</v>
      </c>
      <c r="G1200" s="13" t="s">
        <v>141</v>
      </c>
      <c r="H1200" s="13" t="s">
        <v>3528</v>
      </c>
      <c r="I1200" s="17" t="s">
        <v>3364</v>
      </c>
      <c r="J1200" s="13" t="s">
        <v>143</v>
      </c>
      <c r="K1200" s="13" t="s">
        <v>2153</v>
      </c>
      <c r="L1200" s="13" t="s">
        <v>144</v>
      </c>
      <c r="M1200" s="13" t="s">
        <v>193</v>
      </c>
      <c r="N1200" s="13" t="s">
        <v>1302</v>
      </c>
      <c r="O1200" s="13" t="s">
        <v>1303</v>
      </c>
      <c r="P1200" s="18" t="s">
        <v>147</v>
      </c>
      <c r="Q1200" s="19">
        <v>1.0</v>
      </c>
      <c r="R1200" s="20">
        <v>0.0714285714285714</v>
      </c>
      <c r="S1200" s="21">
        <v>23.0</v>
      </c>
      <c r="T1200" s="21">
        <v>23.0</v>
      </c>
      <c r="U1200" s="22">
        <v>438690.48</v>
      </c>
      <c r="V1200" s="21">
        <v>7207.057885</v>
      </c>
      <c r="W1200" s="13">
        <v>3350.0</v>
      </c>
      <c r="X1200" s="13">
        <v>1.0</v>
      </c>
      <c r="Y1200" s="13">
        <v>10.0</v>
      </c>
      <c r="Z1200" s="13">
        <v>10.0</v>
      </c>
      <c r="AA1200" s="13">
        <v>1.0</v>
      </c>
      <c r="AB1200" s="13">
        <v>1.0</v>
      </c>
      <c r="AC1200" s="21">
        <v>0.0</v>
      </c>
      <c r="AD1200" s="21">
        <v>0.0</v>
      </c>
      <c r="AE1200" s="13">
        <v>0.0</v>
      </c>
      <c r="AF1200" s="13">
        <v>0.0</v>
      </c>
      <c r="AG1200" s="13">
        <v>0.0</v>
      </c>
      <c r="AH1200" s="13" t="b">
        <v>0</v>
      </c>
      <c r="AI1200" s="13">
        <v>42.0</v>
      </c>
      <c r="AJ1200" s="13" t="s">
        <v>169</v>
      </c>
      <c r="AK1200" s="23" t="s">
        <v>3529</v>
      </c>
      <c r="AL1200" s="13" t="s">
        <v>3367</v>
      </c>
      <c r="AM1200" s="18" t="s">
        <v>151</v>
      </c>
    </row>
    <row r="1201" ht="14.25" customHeight="1">
      <c r="A1201" s="13" t="s">
        <v>3530</v>
      </c>
      <c r="B1201" s="14">
        <v>42312.0</v>
      </c>
      <c r="C1201" s="15">
        <v>2015.0</v>
      </c>
      <c r="D1201" s="15" t="s">
        <v>2027</v>
      </c>
      <c r="E1201" s="16">
        <v>11.0</v>
      </c>
      <c r="F1201" s="13" t="s">
        <v>140</v>
      </c>
      <c r="G1201" s="13" t="s">
        <v>141</v>
      </c>
      <c r="H1201" s="13" t="s">
        <v>3531</v>
      </c>
      <c r="I1201" s="17" t="s">
        <v>3364</v>
      </c>
      <c r="J1201" s="13" t="s">
        <v>251</v>
      </c>
      <c r="K1201" s="13" t="s">
        <v>2205</v>
      </c>
      <c r="L1201" s="13" t="s">
        <v>161</v>
      </c>
      <c r="M1201" s="13" t="s">
        <v>145</v>
      </c>
      <c r="N1201" s="13" t="s">
        <v>3532</v>
      </c>
      <c r="O1201" s="13" t="s">
        <v>3533</v>
      </c>
      <c r="P1201" s="18" t="s">
        <v>147</v>
      </c>
      <c r="Q1201" s="19">
        <v>1.0</v>
      </c>
      <c r="R1201" s="20">
        <v>0.2</v>
      </c>
      <c r="S1201" s="21">
        <v>37.0</v>
      </c>
      <c r="T1201" s="21">
        <v>37.0</v>
      </c>
      <c r="U1201" s="22">
        <v>4900.0</v>
      </c>
      <c r="V1201" s="21">
        <v>362.6</v>
      </c>
      <c r="W1201" s="13">
        <v>0.0</v>
      </c>
      <c r="X1201" s="13">
        <v>10.0</v>
      </c>
      <c r="Y1201" s="13">
        <v>10.0</v>
      </c>
      <c r="Z1201" s="13">
        <v>6.0</v>
      </c>
      <c r="AA1201" s="13">
        <v>1.0</v>
      </c>
      <c r="AB1201" s="13">
        <v>10.0</v>
      </c>
      <c r="AC1201" s="21">
        <v>0.0</v>
      </c>
      <c r="AD1201" s="21">
        <v>0.0</v>
      </c>
      <c r="AE1201" s="13">
        <v>0.0</v>
      </c>
      <c r="AF1201" s="13">
        <v>0.0</v>
      </c>
      <c r="AG1201" s="13">
        <v>0.0</v>
      </c>
      <c r="AH1201" s="13" t="b">
        <v>0</v>
      </c>
      <c r="AI1201" s="13">
        <v>1.0</v>
      </c>
      <c r="AJ1201" s="13" t="s">
        <v>286</v>
      </c>
      <c r="AK1201" s="23" t="s">
        <v>3534</v>
      </c>
      <c r="AL1201" s="13" t="s">
        <v>3367</v>
      </c>
      <c r="AM1201" s="18" t="s">
        <v>151</v>
      </c>
    </row>
    <row r="1202" ht="14.25" customHeight="1">
      <c r="A1202" s="13" t="s">
        <v>3535</v>
      </c>
      <c r="B1202" s="14">
        <v>42312.0</v>
      </c>
      <c r="C1202" s="15">
        <v>2015.0</v>
      </c>
      <c r="D1202" s="15" t="s">
        <v>2027</v>
      </c>
      <c r="E1202" s="16">
        <v>11.0</v>
      </c>
      <c r="F1202" s="13" t="s">
        <v>140</v>
      </c>
      <c r="G1202" s="13" t="s">
        <v>141</v>
      </c>
      <c r="H1202" s="13" t="s">
        <v>3536</v>
      </c>
      <c r="I1202" s="17" t="s">
        <v>3364</v>
      </c>
      <c r="J1202" s="13" t="s">
        <v>198</v>
      </c>
      <c r="K1202" s="13" t="s">
        <v>2205</v>
      </c>
      <c r="L1202" s="13" t="s">
        <v>167</v>
      </c>
      <c r="M1202" s="13" t="s">
        <v>145</v>
      </c>
      <c r="N1202" s="13" t="s">
        <v>795</v>
      </c>
      <c r="O1202" s="13" t="s">
        <v>3537</v>
      </c>
      <c r="P1202" s="18" t="s">
        <v>147</v>
      </c>
      <c r="Q1202" s="19">
        <v>3.0</v>
      </c>
      <c r="R1202" s="20">
        <v>1.0</v>
      </c>
      <c r="S1202" s="21">
        <v>66.0</v>
      </c>
      <c r="T1202" s="21">
        <v>198.0</v>
      </c>
      <c r="U1202" s="22">
        <v>2800.0</v>
      </c>
      <c r="V1202" s="21">
        <v>5544.0</v>
      </c>
      <c r="W1202" s="13">
        <v>0.0</v>
      </c>
      <c r="X1202" s="13">
        <v>10.0</v>
      </c>
      <c r="Y1202" s="13">
        <v>9.0</v>
      </c>
      <c r="Z1202" s="13">
        <v>10.0</v>
      </c>
      <c r="AA1202" s="13">
        <v>7.0</v>
      </c>
      <c r="AB1202" s="13">
        <v>10.0</v>
      </c>
      <c r="AC1202" s="21">
        <v>10.0</v>
      </c>
      <c r="AD1202" s="21"/>
      <c r="AE1202" s="13">
        <v>0.0</v>
      </c>
      <c r="AF1202" s="13">
        <v>1.0</v>
      </c>
      <c r="AG1202" s="13">
        <v>0.0</v>
      </c>
      <c r="AH1202" s="13" t="b">
        <v>1</v>
      </c>
      <c r="AI1202" s="13">
        <v>1.0</v>
      </c>
      <c r="AJ1202" s="13" t="s">
        <v>148</v>
      </c>
      <c r="AK1202" s="23" t="s">
        <v>3538</v>
      </c>
      <c r="AL1202" s="13" t="s">
        <v>3367</v>
      </c>
      <c r="AM1202" s="18" t="s">
        <v>151</v>
      </c>
    </row>
    <row r="1203" ht="14.25" customHeight="1">
      <c r="A1203" s="13" t="s">
        <v>3539</v>
      </c>
      <c r="B1203" s="14">
        <v>42312.0</v>
      </c>
      <c r="C1203" s="15">
        <v>2015.0</v>
      </c>
      <c r="D1203" s="15" t="s">
        <v>2027</v>
      </c>
      <c r="E1203" s="16">
        <v>11.0</v>
      </c>
      <c r="F1203" s="13" t="s">
        <v>140</v>
      </c>
      <c r="G1203" s="13" t="s">
        <v>141</v>
      </c>
      <c r="H1203" s="13" t="s">
        <v>3540</v>
      </c>
      <c r="I1203" s="17" t="s">
        <v>3364</v>
      </c>
      <c r="J1203" s="13" t="s">
        <v>191</v>
      </c>
      <c r="K1203" s="13" t="s">
        <v>2205</v>
      </c>
      <c r="L1203" s="13" t="s">
        <v>192</v>
      </c>
      <c r="M1203" s="13" t="s">
        <v>145</v>
      </c>
      <c r="N1203" s="13" t="s">
        <v>4</v>
      </c>
      <c r="O1203" s="13" t="s">
        <v>1869</v>
      </c>
      <c r="P1203" s="18" t="s">
        <v>147</v>
      </c>
      <c r="Q1203" s="19">
        <v>3.0</v>
      </c>
      <c r="R1203" s="20">
        <v>1.0</v>
      </c>
      <c r="S1203" s="21">
        <v>47.0</v>
      </c>
      <c r="T1203" s="21">
        <v>141.0</v>
      </c>
      <c r="U1203" s="22">
        <v>22400.0</v>
      </c>
      <c r="V1203" s="21">
        <v>31584.0</v>
      </c>
      <c r="W1203" s="13">
        <v>0.0</v>
      </c>
      <c r="X1203" s="13">
        <v>6.0</v>
      </c>
      <c r="Y1203" s="13">
        <v>10.0</v>
      </c>
      <c r="Z1203" s="13">
        <v>10.0</v>
      </c>
      <c r="AA1203" s="13">
        <v>1.0</v>
      </c>
      <c r="AB1203" s="13">
        <v>10.0</v>
      </c>
      <c r="AC1203" s="21">
        <v>0.0</v>
      </c>
      <c r="AD1203" s="21">
        <v>0.0</v>
      </c>
      <c r="AE1203" s="13">
        <v>0.0</v>
      </c>
      <c r="AF1203" s="13">
        <v>0.0</v>
      </c>
      <c r="AG1203" s="13">
        <v>0.0</v>
      </c>
      <c r="AH1203" s="13" t="b">
        <v>0</v>
      </c>
      <c r="AI1203" s="13">
        <v>5.0</v>
      </c>
      <c r="AJ1203" s="13" t="s">
        <v>169</v>
      </c>
      <c r="AK1203" s="23" t="s">
        <v>3541</v>
      </c>
      <c r="AL1203" s="13" t="s">
        <v>3367</v>
      </c>
      <c r="AM1203" s="18" t="s">
        <v>151</v>
      </c>
    </row>
    <row r="1204" ht="14.25" customHeight="1">
      <c r="A1204" s="13" t="s">
        <v>3542</v>
      </c>
      <c r="B1204" s="14">
        <v>42312.0</v>
      </c>
      <c r="C1204" s="15">
        <v>2015.0</v>
      </c>
      <c r="D1204" s="15" t="s">
        <v>2027</v>
      </c>
      <c r="E1204" s="16">
        <v>11.0</v>
      </c>
      <c r="F1204" s="13" t="s">
        <v>140</v>
      </c>
      <c r="G1204" s="13" t="s">
        <v>141</v>
      </c>
      <c r="H1204" s="13" t="s">
        <v>3543</v>
      </c>
      <c r="I1204" s="17" t="s">
        <v>3364</v>
      </c>
      <c r="J1204" s="13" t="s">
        <v>191</v>
      </c>
      <c r="K1204" s="13" t="s">
        <v>2205</v>
      </c>
      <c r="L1204" s="13" t="s">
        <v>192</v>
      </c>
      <c r="M1204" s="13" t="s">
        <v>145</v>
      </c>
      <c r="N1204" s="13" t="s">
        <v>199</v>
      </c>
      <c r="O1204" s="13" t="s">
        <v>2010</v>
      </c>
      <c r="P1204" s="18" t="s">
        <v>147</v>
      </c>
      <c r="Q1204" s="19">
        <v>3.0</v>
      </c>
      <c r="R1204" s="20">
        <v>1.0</v>
      </c>
      <c r="S1204" s="21">
        <v>51.0</v>
      </c>
      <c r="T1204" s="21">
        <v>153.0</v>
      </c>
      <c r="U1204" s="22">
        <v>12600.0</v>
      </c>
      <c r="V1204" s="21">
        <v>19278.0</v>
      </c>
      <c r="W1204" s="13">
        <v>0.0</v>
      </c>
      <c r="X1204" s="13">
        <v>10.0</v>
      </c>
      <c r="Y1204" s="13">
        <v>10.0</v>
      </c>
      <c r="Z1204" s="13">
        <v>10.0</v>
      </c>
      <c r="AA1204" s="13">
        <v>1.0</v>
      </c>
      <c r="AB1204" s="13">
        <v>10.0</v>
      </c>
      <c r="AC1204" s="21">
        <v>0.0</v>
      </c>
      <c r="AD1204" s="21">
        <v>0.0</v>
      </c>
      <c r="AE1204" s="13">
        <v>0.0</v>
      </c>
      <c r="AF1204" s="13">
        <v>0.0</v>
      </c>
      <c r="AG1204" s="13">
        <v>0.0</v>
      </c>
      <c r="AH1204" s="13" t="b">
        <v>0</v>
      </c>
      <c r="AI1204" s="13">
        <v>1.0</v>
      </c>
      <c r="AJ1204" s="13" t="s">
        <v>169</v>
      </c>
      <c r="AK1204" s="23" t="s">
        <v>3544</v>
      </c>
      <c r="AL1204" s="13" t="s">
        <v>3367</v>
      </c>
      <c r="AM1204" s="18" t="s">
        <v>151</v>
      </c>
    </row>
    <row r="1205" ht="14.25" customHeight="1">
      <c r="A1205" s="13" t="s">
        <v>3545</v>
      </c>
      <c r="B1205" s="14">
        <v>42313.0</v>
      </c>
      <c r="C1205" s="15">
        <v>2015.0</v>
      </c>
      <c r="D1205" s="15" t="s">
        <v>2027</v>
      </c>
      <c r="E1205" s="16">
        <v>11.0</v>
      </c>
      <c r="F1205" s="13" t="s">
        <v>153</v>
      </c>
      <c r="G1205" s="13" t="s">
        <v>154</v>
      </c>
      <c r="H1205" s="13" t="s">
        <v>3546</v>
      </c>
      <c r="I1205" s="17" t="s">
        <v>3364</v>
      </c>
      <c r="J1205" s="13" t="s">
        <v>143</v>
      </c>
      <c r="K1205" s="13" t="s">
        <v>3426</v>
      </c>
      <c r="L1205" s="13" t="s">
        <v>144</v>
      </c>
      <c r="M1205" s="13" t="s">
        <v>193</v>
      </c>
      <c r="N1205" s="13" t="s">
        <v>11</v>
      </c>
      <c r="O1205" s="13">
        <v>0.0</v>
      </c>
      <c r="P1205" s="18" t="s">
        <v>147</v>
      </c>
      <c r="Q1205" s="19">
        <v>1.0</v>
      </c>
      <c r="R1205" s="20">
        <v>0.25</v>
      </c>
      <c r="S1205" s="21">
        <v>23.0</v>
      </c>
      <c r="T1205" s="21">
        <v>23.0</v>
      </c>
      <c r="U1205" s="22">
        <v>145227.7</v>
      </c>
      <c r="V1205" s="21">
        <v>16701.1855</v>
      </c>
      <c r="W1205" s="13">
        <v>547.0</v>
      </c>
      <c r="X1205" s="13">
        <v>1.0</v>
      </c>
      <c r="Y1205" s="13">
        <v>10.0</v>
      </c>
      <c r="Z1205" s="13">
        <v>10.0</v>
      </c>
      <c r="AA1205" s="13">
        <v>1.0</v>
      </c>
      <c r="AB1205" s="13">
        <v>1.0</v>
      </c>
      <c r="AC1205" s="21">
        <v>0.0</v>
      </c>
      <c r="AD1205" s="21">
        <v>0.0</v>
      </c>
      <c r="AE1205" s="13">
        <v>0.0</v>
      </c>
      <c r="AF1205" s="13">
        <v>0.0</v>
      </c>
      <c r="AG1205" s="13">
        <v>0.0</v>
      </c>
      <c r="AH1205" s="13" t="b">
        <v>0</v>
      </c>
      <c r="AI1205" s="13">
        <v>15.0</v>
      </c>
      <c r="AJ1205" s="13" t="s">
        <v>194</v>
      </c>
      <c r="AK1205" s="23" t="s">
        <v>3547</v>
      </c>
      <c r="AL1205" s="13" t="s">
        <v>3367</v>
      </c>
      <c r="AM1205" s="18" t="s">
        <v>151</v>
      </c>
    </row>
    <row r="1206" ht="14.25" customHeight="1">
      <c r="A1206" s="13" t="s">
        <v>3548</v>
      </c>
      <c r="B1206" s="14">
        <v>42313.0</v>
      </c>
      <c r="C1206" s="15">
        <v>2015.0</v>
      </c>
      <c r="D1206" s="15" t="s">
        <v>2027</v>
      </c>
      <c r="E1206" s="16">
        <v>11.0</v>
      </c>
      <c r="F1206" s="13" t="s">
        <v>140</v>
      </c>
      <c r="G1206" s="13" t="s">
        <v>141</v>
      </c>
      <c r="H1206" s="13" t="s">
        <v>3549</v>
      </c>
      <c r="I1206" s="17" t="s">
        <v>3364</v>
      </c>
      <c r="J1206" s="13" t="s">
        <v>251</v>
      </c>
      <c r="K1206" s="13" t="s">
        <v>2205</v>
      </c>
      <c r="L1206" s="13" t="s">
        <v>161</v>
      </c>
      <c r="M1206" s="13" t="s">
        <v>168</v>
      </c>
      <c r="N1206" s="13" t="s">
        <v>98</v>
      </c>
      <c r="O1206" s="13">
        <v>0.0</v>
      </c>
      <c r="P1206" s="18" t="s">
        <v>147</v>
      </c>
      <c r="Q1206" s="19">
        <v>1.0</v>
      </c>
      <c r="R1206" s="20">
        <v>0.0476190476190476</v>
      </c>
      <c r="S1206" s="21">
        <v>15.0</v>
      </c>
      <c r="T1206" s="21">
        <v>15.0</v>
      </c>
      <c r="U1206" s="22">
        <v>9064.0</v>
      </c>
      <c r="V1206" s="21">
        <v>64.742857</v>
      </c>
      <c r="W1206" s="13">
        <v>249.0</v>
      </c>
      <c r="X1206" s="13">
        <v>4.0</v>
      </c>
      <c r="Y1206" s="13">
        <v>8.0</v>
      </c>
      <c r="Z1206" s="13">
        <v>1.0</v>
      </c>
      <c r="AA1206" s="13">
        <v>1.0</v>
      </c>
      <c r="AB1206" s="13">
        <v>1.0</v>
      </c>
      <c r="AC1206" s="21">
        <v>0.0</v>
      </c>
      <c r="AD1206" s="21">
        <v>0.0</v>
      </c>
      <c r="AE1206" s="13">
        <v>0.0</v>
      </c>
      <c r="AF1206" s="13">
        <v>0.0</v>
      </c>
      <c r="AG1206" s="13">
        <v>0.0</v>
      </c>
      <c r="AH1206" s="13" t="b">
        <v>0</v>
      </c>
      <c r="AI1206" s="13">
        <v>7.0</v>
      </c>
      <c r="AJ1206" s="13" t="s">
        <v>942</v>
      </c>
      <c r="AK1206" s="23" t="s">
        <v>3550</v>
      </c>
      <c r="AL1206" s="13" t="s">
        <v>3367</v>
      </c>
      <c r="AM1206" s="18" t="s">
        <v>151</v>
      </c>
    </row>
    <row r="1207" ht="14.25" customHeight="1">
      <c r="A1207" s="13" t="s">
        <v>3551</v>
      </c>
      <c r="B1207" s="14">
        <v>42313.0</v>
      </c>
      <c r="C1207" s="15">
        <v>2015.0</v>
      </c>
      <c r="D1207" s="15" t="s">
        <v>2027</v>
      </c>
      <c r="E1207" s="16">
        <v>11.0</v>
      </c>
      <c r="F1207" s="13" t="s">
        <v>140</v>
      </c>
      <c r="G1207" s="13" t="s">
        <v>141</v>
      </c>
      <c r="H1207" s="13" t="s">
        <v>3552</v>
      </c>
      <c r="I1207" s="17" t="s">
        <v>3364</v>
      </c>
      <c r="J1207" s="13" t="s">
        <v>143</v>
      </c>
      <c r="K1207" s="13" t="s">
        <v>655</v>
      </c>
      <c r="L1207" s="13" t="s">
        <v>144</v>
      </c>
      <c r="M1207" s="13" t="s">
        <v>145</v>
      </c>
      <c r="N1207" s="13" t="s">
        <v>828</v>
      </c>
      <c r="O1207" s="13">
        <v>0.0</v>
      </c>
      <c r="P1207" s="18" t="s">
        <v>147</v>
      </c>
      <c r="Q1207" s="19">
        <v>1.0</v>
      </c>
      <c r="R1207" s="20">
        <v>0.2</v>
      </c>
      <c r="S1207" s="21">
        <v>28.0</v>
      </c>
      <c r="T1207" s="21">
        <v>28.0</v>
      </c>
      <c r="U1207" s="22">
        <v>2100.0</v>
      </c>
      <c r="V1207" s="21">
        <v>294.0</v>
      </c>
      <c r="W1207" s="13">
        <v>0.0</v>
      </c>
      <c r="X1207" s="13">
        <v>10.0</v>
      </c>
      <c r="Y1207" s="13">
        <v>9.0</v>
      </c>
      <c r="Z1207" s="13">
        <v>6.0</v>
      </c>
      <c r="AA1207" s="13">
        <v>2.0</v>
      </c>
      <c r="AB1207" s="13">
        <v>1.0</v>
      </c>
      <c r="AC1207" s="21">
        <v>0.0</v>
      </c>
      <c r="AD1207" s="21">
        <v>0.0</v>
      </c>
      <c r="AE1207" s="13">
        <v>0.0</v>
      </c>
      <c r="AF1207" s="13">
        <v>0.0</v>
      </c>
      <c r="AG1207" s="13">
        <v>0.0</v>
      </c>
      <c r="AH1207" s="13" t="b">
        <v>0</v>
      </c>
      <c r="AI1207" s="13">
        <v>1.0</v>
      </c>
      <c r="AJ1207" s="13" t="s">
        <v>148</v>
      </c>
      <c r="AK1207" s="23" t="s">
        <v>3553</v>
      </c>
      <c r="AL1207" s="13" t="s">
        <v>3367</v>
      </c>
      <c r="AM1207" s="18" t="s">
        <v>151</v>
      </c>
    </row>
    <row r="1208" ht="14.25" customHeight="1">
      <c r="A1208" s="13" t="s">
        <v>3554</v>
      </c>
      <c r="B1208" s="14">
        <v>42313.0</v>
      </c>
      <c r="C1208" s="15">
        <v>2015.0</v>
      </c>
      <c r="D1208" s="15" t="s">
        <v>2027</v>
      </c>
      <c r="E1208" s="16">
        <v>11.0</v>
      </c>
      <c r="F1208" s="13" t="s">
        <v>153</v>
      </c>
      <c r="G1208" s="13" t="s">
        <v>154</v>
      </c>
      <c r="H1208" s="13" t="s">
        <v>3555</v>
      </c>
      <c r="I1208" s="17" t="s">
        <v>3364</v>
      </c>
      <c r="J1208" s="13" t="s">
        <v>143</v>
      </c>
      <c r="K1208" s="13" t="s">
        <v>3441</v>
      </c>
      <c r="L1208" s="13" t="s">
        <v>167</v>
      </c>
      <c r="M1208" s="13" t="s">
        <v>193</v>
      </c>
      <c r="N1208" s="13" t="s">
        <v>11</v>
      </c>
      <c r="O1208" s="13">
        <v>0.0</v>
      </c>
      <c r="P1208" s="18" t="s">
        <v>147</v>
      </c>
      <c r="Q1208" s="19">
        <v>1.0</v>
      </c>
      <c r="R1208" s="20">
        <v>0.5</v>
      </c>
      <c r="S1208" s="21">
        <v>23.0</v>
      </c>
      <c r="T1208" s="21">
        <v>23.0</v>
      </c>
      <c r="U1208" s="22">
        <v>40259.74</v>
      </c>
      <c r="V1208" s="21">
        <v>4629.8701</v>
      </c>
      <c r="W1208" s="13">
        <v>155.0</v>
      </c>
      <c r="X1208" s="13">
        <v>1.0</v>
      </c>
      <c r="Y1208" s="13">
        <v>10.0</v>
      </c>
      <c r="Z1208" s="13">
        <v>10.0</v>
      </c>
      <c r="AA1208" s="13">
        <v>1.0</v>
      </c>
      <c r="AB1208" s="13">
        <v>1.0</v>
      </c>
      <c r="AC1208" s="21">
        <v>0.0</v>
      </c>
      <c r="AD1208" s="21">
        <v>0.0</v>
      </c>
      <c r="AE1208" s="13">
        <v>0.0</v>
      </c>
      <c r="AF1208" s="13">
        <v>0.0</v>
      </c>
      <c r="AG1208" s="13">
        <v>0.0</v>
      </c>
      <c r="AH1208" s="13" t="b">
        <v>0</v>
      </c>
      <c r="AI1208" s="13">
        <v>91.0</v>
      </c>
      <c r="AJ1208" s="13" t="s">
        <v>169</v>
      </c>
      <c r="AK1208" s="23" t="s">
        <v>3556</v>
      </c>
      <c r="AL1208" s="13" t="s">
        <v>3367</v>
      </c>
      <c r="AM1208" s="18" t="s">
        <v>151</v>
      </c>
    </row>
    <row r="1209" ht="14.25" customHeight="1">
      <c r="A1209" s="13" t="s">
        <v>3557</v>
      </c>
      <c r="B1209" s="14">
        <v>42313.0</v>
      </c>
      <c r="C1209" s="15">
        <v>2015.0</v>
      </c>
      <c r="D1209" s="15" t="s">
        <v>2027</v>
      </c>
      <c r="E1209" s="16">
        <v>11.0</v>
      </c>
      <c r="F1209" s="13" t="s">
        <v>153</v>
      </c>
      <c r="G1209" s="13" t="s">
        <v>154</v>
      </c>
      <c r="H1209" s="13" t="s">
        <v>3558</v>
      </c>
      <c r="I1209" s="17" t="s">
        <v>3364</v>
      </c>
      <c r="J1209" s="13" t="s">
        <v>143</v>
      </c>
      <c r="K1209" s="13" t="s">
        <v>2454</v>
      </c>
      <c r="L1209" s="13" t="s">
        <v>144</v>
      </c>
      <c r="M1209" s="13" t="s">
        <v>193</v>
      </c>
      <c r="N1209" s="13" t="s">
        <v>11</v>
      </c>
      <c r="O1209" s="13">
        <v>0.0</v>
      </c>
      <c r="P1209" s="18" t="s">
        <v>147</v>
      </c>
      <c r="Q1209" s="19">
        <v>1.0</v>
      </c>
      <c r="R1209" s="20">
        <v>0.5</v>
      </c>
      <c r="S1209" s="21">
        <v>21.0</v>
      </c>
      <c r="T1209" s="21">
        <v>21.0</v>
      </c>
      <c r="U1209" s="22">
        <v>39220.78</v>
      </c>
      <c r="V1209" s="21">
        <v>4118.1819</v>
      </c>
      <c r="W1209" s="13">
        <v>151.0</v>
      </c>
      <c r="X1209" s="13">
        <v>1.0</v>
      </c>
      <c r="Y1209" s="13">
        <v>8.0</v>
      </c>
      <c r="Z1209" s="13">
        <v>10.0</v>
      </c>
      <c r="AA1209" s="13">
        <v>1.0</v>
      </c>
      <c r="AB1209" s="13">
        <v>1.0</v>
      </c>
      <c r="AC1209" s="21">
        <v>0.0</v>
      </c>
      <c r="AD1209" s="21">
        <v>0.0</v>
      </c>
      <c r="AE1209" s="13">
        <v>0.0</v>
      </c>
      <c r="AF1209" s="13">
        <v>0.0</v>
      </c>
      <c r="AG1209" s="13">
        <v>0.0</v>
      </c>
      <c r="AH1209" s="13" t="b">
        <v>0</v>
      </c>
      <c r="AI1209" s="13">
        <v>91.0</v>
      </c>
      <c r="AJ1209" s="13" t="s">
        <v>942</v>
      </c>
      <c r="AK1209" s="23" t="s">
        <v>3559</v>
      </c>
      <c r="AL1209" s="13" t="s">
        <v>3367</v>
      </c>
      <c r="AM1209" s="18" t="s">
        <v>151</v>
      </c>
    </row>
    <row r="1210" ht="14.25" customHeight="1">
      <c r="A1210" s="13" t="s">
        <v>3560</v>
      </c>
      <c r="B1210" s="14">
        <v>42313.0</v>
      </c>
      <c r="C1210" s="15">
        <v>2015.0</v>
      </c>
      <c r="D1210" s="15" t="s">
        <v>2027</v>
      </c>
      <c r="E1210" s="16">
        <v>11.0</v>
      </c>
      <c r="F1210" s="13" t="s">
        <v>188</v>
      </c>
      <c r="G1210" s="13" t="s">
        <v>189</v>
      </c>
      <c r="H1210" s="13" t="s">
        <v>3561</v>
      </c>
      <c r="I1210" s="17" t="s">
        <v>3364</v>
      </c>
      <c r="J1210" s="13" t="s">
        <v>173</v>
      </c>
      <c r="K1210" s="13" t="s">
        <v>3562</v>
      </c>
      <c r="L1210" s="13" t="s">
        <v>174</v>
      </c>
      <c r="M1210" s="13" t="s">
        <v>193</v>
      </c>
      <c r="N1210" s="13" t="s">
        <v>94</v>
      </c>
      <c r="O1210" s="13">
        <v>0.0</v>
      </c>
      <c r="P1210" s="18" t="s">
        <v>147</v>
      </c>
      <c r="Q1210" s="19">
        <v>1.0</v>
      </c>
      <c r="R1210" s="20">
        <v>0.2</v>
      </c>
      <c r="S1210" s="21">
        <v>28.0</v>
      </c>
      <c r="T1210" s="21">
        <v>28.0</v>
      </c>
      <c r="U1210" s="22">
        <v>11540.18</v>
      </c>
      <c r="V1210" s="21">
        <v>646.25008</v>
      </c>
      <c r="W1210" s="13">
        <v>235.0</v>
      </c>
      <c r="X1210" s="13">
        <v>1.0</v>
      </c>
      <c r="Y1210" s="13">
        <v>10.0</v>
      </c>
      <c r="Z1210" s="13">
        <v>6.0</v>
      </c>
      <c r="AA1210" s="13">
        <v>1.0</v>
      </c>
      <c r="AB1210" s="13">
        <v>10.0</v>
      </c>
      <c r="AC1210" s="21">
        <v>0.0</v>
      </c>
      <c r="AD1210" s="21">
        <v>0.0</v>
      </c>
      <c r="AE1210" s="13">
        <v>0.0</v>
      </c>
      <c r="AF1210" s="13">
        <v>0.0</v>
      </c>
      <c r="AG1210" s="13">
        <v>0.0</v>
      </c>
      <c r="AH1210" s="13" t="b">
        <v>0</v>
      </c>
      <c r="AI1210" s="13">
        <v>44.0</v>
      </c>
      <c r="AJ1210" s="13" t="s">
        <v>169</v>
      </c>
      <c r="AK1210" s="23" t="s">
        <v>3563</v>
      </c>
      <c r="AL1210" s="13" t="s">
        <v>3367</v>
      </c>
      <c r="AM1210" s="18" t="s">
        <v>151</v>
      </c>
    </row>
    <row r="1211" ht="14.25" customHeight="1">
      <c r="A1211" s="13" t="s">
        <v>3564</v>
      </c>
      <c r="B1211" s="14">
        <v>42313.0</v>
      </c>
      <c r="C1211" s="15">
        <v>2015.0</v>
      </c>
      <c r="D1211" s="15" t="s">
        <v>2027</v>
      </c>
      <c r="E1211" s="16">
        <v>11.0</v>
      </c>
      <c r="F1211" s="13" t="s">
        <v>203</v>
      </c>
      <c r="G1211" s="13" t="s">
        <v>204</v>
      </c>
      <c r="H1211" s="13" t="s">
        <v>3565</v>
      </c>
      <c r="I1211" s="17" t="s">
        <v>3364</v>
      </c>
      <c r="J1211" s="13" t="s">
        <v>594</v>
      </c>
      <c r="K1211" s="13" t="s">
        <v>3566</v>
      </c>
      <c r="L1211" s="13" t="s">
        <v>174</v>
      </c>
      <c r="M1211" s="13" t="s">
        <v>193</v>
      </c>
      <c r="N1211" s="13" t="s">
        <v>94</v>
      </c>
      <c r="O1211" s="13">
        <v>0.0</v>
      </c>
      <c r="P1211" s="18" t="s">
        <v>147</v>
      </c>
      <c r="Q1211" s="19">
        <v>1.0</v>
      </c>
      <c r="R1211" s="20">
        <v>0.333333333333333</v>
      </c>
      <c r="S1211" s="21">
        <v>24.0</v>
      </c>
      <c r="T1211" s="21">
        <v>24.0</v>
      </c>
      <c r="U1211" s="22">
        <v>5794.64</v>
      </c>
      <c r="V1211" s="21">
        <v>463.5712</v>
      </c>
      <c r="W1211" s="13">
        <v>118.0</v>
      </c>
      <c r="X1211" s="13">
        <v>1.0</v>
      </c>
      <c r="Y1211" s="13">
        <v>8.0</v>
      </c>
      <c r="Z1211" s="13">
        <v>6.0</v>
      </c>
      <c r="AA1211" s="13">
        <v>1.0</v>
      </c>
      <c r="AB1211" s="13">
        <v>8.0</v>
      </c>
      <c r="AC1211" s="21">
        <v>0.0</v>
      </c>
      <c r="AD1211" s="21">
        <v>0.0</v>
      </c>
      <c r="AE1211" s="13">
        <v>0.0</v>
      </c>
      <c r="AF1211" s="13">
        <v>0.0</v>
      </c>
      <c r="AG1211" s="13">
        <v>0.0</v>
      </c>
      <c r="AH1211" s="13" t="b">
        <v>0</v>
      </c>
      <c r="AI1211" s="13">
        <v>46.0</v>
      </c>
      <c r="AJ1211" s="13" t="s">
        <v>437</v>
      </c>
      <c r="AK1211" s="23" t="s">
        <v>3567</v>
      </c>
      <c r="AL1211" s="13" t="s">
        <v>3367</v>
      </c>
      <c r="AM1211" s="18" t="s">
        <v>151</v>
      </c>
    </row>
    <row r="1212" ht="14.25" customHeight="1">
      <c r="A1212" s="13" t="s">
        <v>3568</v>
      </c>
      <c r="B1212" s="14">
        <v>42313.0</v>
      </c>
      <c r="C1212" s="15">
        <v>2015.0</v>
      </c>
      <c r="D1212" s="15" t="s">
        <v>2027</v>
      </c>
      <c r="E1212" s="16">
        <v>11.0</v>
      </c>
      <c r="F1212" s="13" t="s">
        <v>203</v>
      </c>
      <c r="G1212" s="13" t="s">
        <v>204</v>
      </c>
      <c r="H1212" s="13" t="s">
        <v>3569</v>
      </c>
      <c r="I1212" s="17" t="s">
        <v>3364</v>
      </c>
      <c r="J1212" s="13" t="s">
        <v>143</v>
      </c>
      <c r="K1212" s="13" t="s">
        <v>3451</v>
      </c>
      <c r="L1212" s="13" t="s">
        <v>144</v>
      </c>
      <c r="M1212" s="13" t="s">
        <v>193</v>
      </c>
      <c r="N1212" s="13" t="s">
        <v>11</v>
      </c>
      <c r="O1212" s="13" t="s">
        <v>10</v>
      </c>
      <c r="P1212" s="18" t="s">
        <v>147</v>
      </c>
      <c r="Q1212" s="19">
        <v>1.0</v>
      </c>
      <c r="R1212" s="20">
        <v>0.2</v>
      </c>
      <c r="S1212" s="21">
        <v>23.0</v>
      </c>
      <c r="T1212" s="21">
        <v>23.0</v>
      </c>
      <c r="U1212" s="22">
        <v>1099164.0</v>
      </c>
      <c r="V1212" s="21">
        <v>126403.86</v>
      </c>
      <c r="W1212" s="13">
        <v>4140.0</v>
      </c>
      <c r="X1212" s="13">
        <v>1.0</v>
      </c>
      <c r="Y1212" s="13">
        <v>10.0</v>
      </c>
      <c r="Z1212" s="13">
        <v>10.0</v>
      </c>
      <c r="AA1212" s="13">
        <v>1.0</v>
      </c>
      <c r="AB1212" s="13">
        <v>1.0</v>
      </c>
      <c r="AC1212" s="21">
        <v>0.0</v>
      </c>
      <c r="AD1212" s="21">
        <v>0.0</v>
      </c>
      <c r="AE1212" s="13">
        <v>0.0</v>
      </c>
      <c r="AF1212" s="13">
        <v>0.0</v>
      </c>
      <c r="AG1212" s="13">
        <v>0.0</v>
      </c>
      <c r="AH1212" s="13" t="b">
        <v>0</v>
      </c>
      <c r="AI1212" s="13"/>
      <c r="AJ1212" s="13" t="s">
        <v>169</v>
      </c>
      <c r="AK1212" s="23" t="s">
        <v>3570</v>
      </c>
      <c r="AL1212" s="13" t="s">
        <v>3367</v>
      </c>
      <c r="AM1212" s="18" t="s">
        <v>151</v>
      </c>
    </row>
    <row r="1213" ht="14.25" customHeight="1">
      <c r="A1213" s="13" t="s">
        <v>3571</v>
      </c>
      <c r="B1213" s="14">
        <v>42313.0</v>
      </c>
      <c r="C1213" s="15">
        <v>2015.0</v>
      </c>
      <c r="D1213" s="15" t="s">
        <v>2027</v>
      </c>
      <c r="E1213" s="16">
        <v>11.0</v>
      </c>
      <c r="F1213" s="13" t="s">
        <v>140</v>
      </c>
      <c r="G1213" s="13" t="s">
        <v>141</v>
      </c>
      <c r="H1213" s="13" t="s">
        <v>3572</v>
      </c>
      <c r="I1213" s="17" t="s">
        <v>3364</v>
      </c>
      <c r="J1213" s="13" t="s">
        <v>198</v>
      </c>
      <c r="K1213" s="13" t="s">
        <v>2205</v>
      </c>
      <c r="L1213" s="13" t="s">
        <v>174</v>
      </c>
      <c r="M1213" s="13" t="s">
        <v>145</v>
      </c>
      <c r="N1213" s="13" t="s">
        <v>199</v>
      </c>
      <c r="O1213" s="13" t="s">
        <v>1234</v>
      </c>
      <c r="P1213" s="18" t="s">
        <v>147</v>
      </c>
      <c r="Q1213" s="19">
        <v>3.0</v>
      </c>
      <c r="R1213" s="20">
        <v>1.0</v>
      </c>
      <c r="S1213" s="21">
        <v>62.0</v>
      </c>
      <c r="T1213" s="21">
        <v>186.0</v>
      </c>
      <c r="U1213" s="22">
        <v>12600.0</v>
      </c>
      <c r="V1213" s="21">
        <v>23436.0</v>
      </c>
      <c r="W1213" s="13">
        <v>0.0</v>
      </c>
      <c r="X1213" s="13">
        <v>10.0</v>
      </c>
      <c r="Y1213" s="13">
        <v>10.0</v>
      </c>
      <c r="Z1213" s="13">
        <v>10.0</v>
      </c>
      <c r="AA1213" s="13">
        <v>2.0</v>
      </c>
      <c r="AB1213" s="13">
        <v>10.0</v>
      </c>
      <c r="AC1213" s="21">
        <v>10.0</v>
      </c>
      <c r="AD1213" s="21">
        <v>10.0</v>
      </c>
      <c r="AE1213" s="13">
        <v>0.0</v>
      </c>
      <c r="AF1213" s="13">
        <v>1.0</v>
      </c>
      <c r="AG1213" s="13">
        <v>0.0</v>
      </c>
      <c r="AH1213" s="13" t="b">
        <v>1</v>
      </c>
      <c r="AI1213" s="13">
        <v>1.0</v>
      </c>
      <c r="AJ1213" s="13" t="s">
        <v>169</v>
      </c>
      <c r="AK1213" s="23" t="s">
        <v>3573</v>
      </c>
      <c r="AL1213" s="13" t="s">
        <v>3367</v>
      </c>
      <c r="AM1213" s="18" t="s">
        <v>151</v>
      </c>
    </row>
    <row r="1214" ht="14.25" customHeight="1">
      <c r="A1214" s="13" t="s">
        <v>3574</v>
      </c>
      <c r="B1214" s="14">
        <v>42313.0</v>
      </c>
      <c r="C1214" s="15">
        <v>2015.0</v>
      </c>
      <c r="D1214" s="15" t="s">
        <v>2027</v>
      </c>
      <c r="E1214" s="16">
        <v>11.0</v>
      </c>
      <c r="F1214" s="13" t="s">
        <v>140</v>
      </c>
      <c r="G1214" s="13" t="s">
        <v>141</v>
      </c>
      <c r="H1214" s="13" t="s">
        <v>3575</v>
      </c>
      <c r="I1214" s="17" t="s">
        <v>3364</v>
      </c>
      <c r="J1214" s="13" t="s">
        <v>251</v>
      </c>
      <c r="K1214" s="13" t="s">
        <v>2205</v>
      </c>
      <c r="L1214" s="13" t="s">
        <v>161</v>
      </c>
      <c r="M1214" s="13" t="s">
        <v>145</v>
      </c>
      <c r="N1214" s="13" t="s">
        <v>199</v>
      </c>
      <c r="O1214" s="13" t="s">
        <v>1234</v>
      </c>
      <c r="P1214" s="18" t="s">
        <v>147</v>
      </c>
      <c r="Q1214" s="19">
        <v>3.0</v>
      </c>
      <c r="R1214" s="20">
        <v>1.0</v>
      </c>
      <c r="S1214" s="21">
        <v>55.0</v>
      </c>
      <c r="T1214" s="21">
        <v>165.0</v>
      </c>
      <c r="U1214" s="22">
        <v>12600.0</v>
      </c>
      <c r="V1214" s="21">
        <v>20790.0</v>
      </c>
      <c r="W1214" s="13">
        <v>0.0</v>
      </c>
      <c r="X1214" s="13">
        <v>10.0</v>
      </c>
      <c r="Y1214" s="13">
        <v>10.0</v>
      </c>
      <c r="Z1214" s="13">
        <v>10.0</v>
      </c>
      <c r="AA1214" s="13">
        <v>5.0</v>
      </c>
      <c r="AB1214" s="13">
        <v>10.0</v>
      </c>
      <c r="AC1214" s="21">
        <v>10.0</v>
      </c>
      <c r="AD1214" s="21">
        <v>10.0</v>
      </c>
      <c r="AE1214" s="13">
        <v>0.0</v>
      </c>
      <c r="AF1214" s="13">
        <v>0.0</v>
      </c>
      <c r="AG1214" s="13">
        <v>0.0</v>
      </c>
      <c r="AH1214" s="13" t="b">
        <v>1</v>
      </c>
      <c r="AI1214" s="13">
        <v>1.0</v>
      </c>
      <c r="AJ1214" s="13" t="s">
        <v>169</v>
      </c>
      <c r="AK1214" s="23" t="s">
        <v>3576</v>
      </c>
      <c r="AL1214" s="13" t="s">
        <v>3367</v>
      </c>
      <c r="AM1214" s="18" t="s">
        <v>151</v>
      </c>
    </row>
    <row r="1215" ht="14.25" customHeight="1">
      <c r="A1215" s="13" t="s">
        <v>3577</v>
      </c>
      <c r="B1215" s="14">
        <v>42313.0</v>
      </c>
      <c r="C1215" s="15">
        <v>2015.0</v>
      </c>
      <c r="D1215" s="15" t="s">
        <v>2027</v>
      </c>
      <c r="E1215" s="16">
        <v>11.0</v>
      </c>
      <c r="F1215" s="13" t="s">
        <v>153</v>
      </c>
      <c r="G1215" s="13" t="s">
        <v>154</v>
      </c>
      <c r="H1215" s="13" t="s">
        <v>3578</v>
      </c>
      <c r="I1215" s="17" t="s">
        <v>3364</v>
      </c>
      <c r="J1215" s="13" t="s">
        <v>143</v>
      </c>
      <c r="K1215" s="13" t="s">
        <v>3579</v>
      </c>
      <c r="L1215" s="13" t="s">
        <v>144</v>
      </c>
      <c r="M1215" s="13" t="s">
        <v>193</v>
      </c>
      <c r="N1215" s="13" t="s">
        <v>11</v>
      </c>
      <c r="O1215" s="13" t="s">
        <v>1256</v>
      </c>
      <c r="P1215" s="18" t="s">
        <v>147</v>
      </c>
      <c r="Q1215" s="19">
        <v>1.0</v>
      </c>
      <c r="R1215" s="20">
        <v>0.38461538461538464</v>
      </c>
      <c r="S1215" s="21">
        <v>25.0</v>
      </c>
      <c r="T1215" s="21">
        <v>25.0</v>
      </c>
      <c r="U1215" s="22">
        <v>282857.14</v>
      </c>
      <c r="V1215" s="21">
        <v>27197.801923</v>
      </c>
      <c r="W1215" s="13">
        <v>1089.0</v>
      </c>
      <c r="X1215" s="13">
        <v>1.0</v>
      </c>
      <c r="Y1215" s="13">
        <v>8.0</v>
      </c>
      <c r="Z1215" s="13">
        <v>10.0</v>
      </c>
      <c r="AA1215" s="13">
        <v>5.0</v>
      </c>
      <c r="AB1215" s="13">
        <v>1.0</v>
      </c>
      <c r="AC1215" s="21">
        <v>0.0</v>
      </c>
      <c r="AD1215" s="21">
        <v>0.0</v>
      </c>
      <c r="AE1215" s="13">
        <v>0.0</v>
      </c>
      <c r="AF1215" s="13">
        <v>0.0</v>
      </c>
      <c r="AG1215" s="13">
        <v>0.0</v>
      </c>
      <c r="AH1215" s="13" t="b">
        <v>0</v>
      </c>
      <c r="AI1215" s="13">
        <v>94.0</v>
      </c>
      <c r="AJ1215" s="13" t="s">
        <v>437</v>
      </c>
      <c r="AK1215" s="23" t="s">
        <v>3580</v>
      </c>
      <c r="AL1215" s="13" t="s">
        <v>3367</v>
      </c>
      <c r="AM1215" s="18" t="s">
        <v>151</v>
      </c>
    </row>
    <row r="1216" ht="14.25" customHeight="1">
      <c r="A1216" s="13" t="s">
        <v>3577</v>
      </c>
      <c r="B1216" s="14">
        <v>42313.0</v>
      </c>
      <c r="C1216" s="15">
        <v>2015.0</v>
      </c>
      <c r="D1216" s="15" t="s">
        <v>2027</v>
      </c>
      <c r="E1216" s="16">
        <v>11.0</v>
      </c>
      <c r="F1216" s="13" t="s">
        <v>188</v>
      </c>
      <c r="G1216" s="13" t="s">
        <v>189</v>
      </c>
      <c r="H1216" s="13" t="s">
        <v>3578</v>
      </c>
      <c r="I1216" s="17" t="s">
        <v>3364</v>
      </c>
      <c r="J1216" s="13" t="s">
        <v>143</v>
      </c>
      <c r="K1216" s="13" t="s">
        <v>3579</v>
      </c>
      <c r="L1216" s="13" t="s">
        <v>144</v>
      </c>
      <c r="M1216" s="13" t="s">
        <v>193</v>
      </c>
      <c r="N1216" s="13" t="s">
        <v>11</v>
      </c>
      <c r="O1216" s="13" t="s">
        <v>1256</v>
      </c>
      <c r="P1216" s="18" t="s">
        <v>147</v>
      </c>
      <c r="Q1216" s="19">
        <v>1.0</v>
      </c>
      <c r="R1216" s="20">
        <v>0.3076923076923077</v>
      </c>
      <c r="S1216" s="21">
        <v>33.0</v>
      </c>
      <c r="T1216" s="21">
        <v>33.0</v>
      </c>
      <c r="U1216" s="22">
        <v>282857.14</v>
      </c>
      <c r="V1216" s="21">
        <v>28720.87883</v>
      </c>
      <c r="W1216" s="13">
        <v>1089.0</v>
      </c>
      <c r="X1216" s="13">
        <v>1.0</v>
      </c>
      <c r="Y1216" s="13">
        <v>8.0</v>
      </c>
      <c r="Z1216" s="13">
        <v>10.0</v>
      </c>
      <c r="AA1216" s="13">
        <v>4.0</v>
      </c>
      <c r="AB1216" s="13">
        <v>10.0</v>
      </c>
      <c r="AC1216" s="21">
        <v>0.0</v>
      </c>
      <c r="AD1216" s="21">
        <v>0.0</v>
      </c>
      <c r="AE1216" s="13">
        <v>0.0</v>
      </c>
      <c r="AF1216" s="13">
        <v>0.0</v>
      </c>
      <c r="AG1216" s="13">
        <v>0.0</v>
      </c>
      <c r="AH1216" s="13" t="b">
        <v>0</v>
      </c>
      <c r="AI1216" s="13">
        <v>94.0</v>
      </c>
      <c r="AJ1216" s="13" t="s">
        <v>437</v>
      </c>
      <c r="AK1216" s="23" t="s">
        <v>3580</v>
      </c>
      <c r="AL1216" s="13" t="s">
        <v>3367</v>
      </c>
      <c r="AM1216" s="18" t="s">
        <v>151</v>
      </c>
    </row>
    <row r="1217" ht="14.25" customHeight="1">
      <c r="A1217" s="13" t="s">
        <v>3581</v>
      </c>
      <c r="B1217" s="14">
        <v>42313.0</v>
      </c>
      <c r="C1217" s="15">
        <v>2015.0</v>
      </c>
      <c r="D1217" s="15" t="s">
        <v>2027</v>
      </c>
      <c r="E1217" s="16">
        <v>11.0</v>
      </c>
      <c r="F1217" s="13" t="s">
        <v>140</v>
      </c>
      <c r="G1217" s="13" t="s">
        <v>141</v>
      </c>
      <c r="H1217" s="13" t="s">
        <v>3582</v>
      </c>
      <c r="I1217" s="17" t="s">
        <v>3364</v>
      </c>
      <c r="J1217" s="13" t="s">
        <v>143</v>
      </c>
      <c r="K1217" s="13" t="s">
        <v>756</v>
      </c>
      <c r="L1217" s="13" t="s">
        <v>167</v>
      </c>
      <c r="M1217" s="13" t="s">
        <v>193</v>
      </c>
      <c r="N1217" s="13" t="s">
        <v>1275</v>
      </c>
      <c r="O1217" s="13" t="s">
        <v>3583</v>
      </c>
      <c r="P1217" s="18" t="s">
        <v>147</v>
      </c>
      <c r="Q1217" s="19">
        <v>1.0</v>
      </c>
      <c r="R1217" s="20">
        <v>0.111111111111111</v>
      </c>
      <c r="S1217" s="21">
        <v>21.0</v>
      </c>
      <c r="T1217" s="21">
        <v>21.0</v>
      </c>
      <c r="U1217" s="22">
        <v>726839.0</v>
      </c>
      <c r="V1217" s="21">
        <v>16959.576666</v>
      </c>
      <c r="W1217" s="13">
        <v>3839.0</v>
      </c>
      <c r="X1217" s="13">
        <v>1.0</v>
      </c>
      <c r="Y1217" s="13">
        <v>8.0</v>
      </c>
      <c r="Z1217" s="13">
        <v>10.0</v>
      </c>
      <c r="AA1217" s="13">
        <v>1.0</v>
      </c>
      <c r="AB1217" s="13">
        <v>1.0</v>
      </c>
      <c r="AC1217" s="21">
        <v>0.0</v>
      </c>
      <c r="AD1217" s="21">
        <v>0.0</v>
      </c>
      <c r="AE1217" s="13">
        <v>0.0</v>
      </c>
      <c r="AF1217" s="13">
        <v>0.0</v>
      </c>
      <c r="AG1217" s="13">
        <v>0.0</v>
      </c>
      <c r="AH1217" s="13" t="b">
        <v>0</v>
      </c>
      <c r="AI1217" s="13">
        <v>70.0</v>
      </c>
      <c r="AJ1217" s="13" t="s">
        <v>437</v>
      </c>
      <c r="AK1217" s="23" t="s">
        <v>3584</v>
      </c>
      <c r="AL1217" s="13" t="s">
        <v>3367</v>
      </c>
      <c r="AM1217" s="18" t="s">
        <v>151</v>
      </c>
    </row>
    <row r="1218" ht="14.25" customHeight="1">
      <c r="A1218" s="13" t="s">
        <v>3585</v>
      </c>
      <c r="B1218" s="14">
        <v>42313.0</v>
      </c>
      <c r="C1218" s="15">
        <v>2015.0</v>
      </c>
      <c r="D1218" s="15" t="s">
        <v>2027</v>
      </c>
      <c r="E1218" s="16">
        <v>11.0</v>
      </c>
      <c r="F1218" s="13" t="s">
        <v>140</v>
      </c>
      <c r="G1218" s="13" t="s">
        <v>141</v>
      </c>
      <c r="H1218" s="13" t="s">
        <v>3586</v>
      </c>
      <c r="I1218" s="17" t="s">
        <v>3364</v>
      </c>
      <c r="J1218" s="13" t="s">
        <v>1228</v>
      </c>
      <c r="K1218" s="13" t="s">
        <v>3587</v>
      </c>
      <c r="L1218" s="13" t="s">
        <v>192</v>
      </c>
      <c r="M1218" s="13" t="s">
        <v>145</v>
      </c>
      <c r="N1218" s="13" t="s">
        <v>162</v>
      </c>
      <c r="O1218" s="13" t="s">
        <v>3588</v>
      </c>
      <c r="P1218" s="18" t="s">
        <v>147</v>
      </c>
      <c r="Q1218" s="19">
        <v>3.0</v>
      </c>
      <c r="R1218" s="20">
        <v>0.181818181818181</v>
      </c>
      <c r="S1218" s="21">
        <v>62.0</v>
      </c>
      <c r="T1218" s="21">
        <v>186.0</v>
      </c>
      <c r="U1218" s="22">
        <v>8400.0</v>
      </c>
      <c r="V1218" s="21">
        <v>2840.727272</v>
      </c>
      <c r="W1218" s="13">
        <v>0.0</v>
      </c>
      <c r="X1218" s="13">
        <v>10.0</v>
      </c>
      <c r="Y1218" s="13">
        <v>10.0</v>
      </c>
      <c r="Z1218" s="13">
        <v>10.0</v>
      </c>
      <c r="AA1218" s="13">
        <v>1.0</v>
      </c>
      <c r="AB1218" s="13">
        <v>1.0</v>
      </c>
      <c r="AC1218" s="21">
        <v>0.0</v>
      </c>
      <c r="AD1218" s="21">
        <v>0.0</v>
      </c>
      <c r="AE1218" s="13">
        <v>0.0</v>
      </c>
      <c r="AF1218" s="13">
        <v>2.0</v>
      </c>
      <c r="AG1218" s="13">
        <v>0.0</v>
      </c>
      <c r="AH1218" s="13" t="b">
        <v>0</v>
      </c>
      <c r="AI1218" s="13">
        <v>1.0</v>
      </c>
      <c r="AJ1218" s="13" t="s">
        <v>169</v>
      </c>
      <c r="AK1218" s="23" t="s">
        <v>3589</v>
      </c>
      <c r="AL1218" s="13" t="s">
        <v>3367</v>
      </c>
      <c r="AM1218" s="18" t="s">
        <v>151</v>
      </c>
    </row>
    <row r="1219" ht="14.25" customHeight="1">
      <c r="A1219" s="13" t="s">
        <v>3590</v>
      </c>
      <c r="B1219" s="14">
        <v>42313.0</v>
      </c>
      <c r="C1219" s="15">
        <v>2015.0</v>
      </c>
      <c r="D1219" s="15" t="s">
        <v>2027</v>
      </c>
      <c r="E1219" s="16">
        <v>11.0</v>
      </c>
      <c r="F1219" s="13" t="s">
        <v>140</v>
      </c>
      <c r="G1219" s="13" t="s">
        <v>141</v>
      </c>
      <c r="H1219" s="13" t="s">
        <v>3591</v>
      </c>
      <c r="I1219" s="17" t="s">
        <v>3364</v>
      </c>
      <c r="J1219" s="13" t="s">
        <v>143</v>
      </c>
      <c r="K1219" s="13" t="s">
        <v>756</v>
      </c>
      <c r="L1219" s="13" t="s">
        <v>167</v>
      </c>
      <c r="M1219" s="13" t="s">
        <v>193</v>
      </c>
      <c r="N1219" s="13" t="s">
        <v>1275</v>
      </c>
      <c r="O1219" s="13" t="s">
        <v>3592</v>
      </c>
      <c r="P1219" s="18" t="s">
        <v>147</v>
      </c>
      <c r="Q1219" s="19">
        <v>1.0</v>
      </c>
      <c r="R1219" s="20">
        <v>0.225</v>
      </c>
      <c r="S1219" s="21">
        <v>31.0</v>
      </c>
      <c r="T1219" s="21">
        <v>31.0</v>
      </c>
      <c r="U1219" s="22">
        <v>514410.0</v>
      </c>
      <c r="V1219" s="21">
        <v>35880.0975</v>
      </c>
      <c r="W1219" s="13">
        <v>2717.0</v>
      </c>
      <c r="X1219" s="13">
        <v>1.0</v>
      </c>
      <c r="Y1219" s="13">
        <v>10.0</v>
      </c>
      <c r="Z1219" s="13">
        <v>10.0</v>
      </c>
      <c r="AA1219" s="13">
        <v>9.0</v>
      </c>
      <c r="AB1219" s="13">
        <v>1.0</v>
      </c>
      <c r="AC1219" s="21">
        <v>0.0</v>
      </c>
      <c r="AD1219" s="21">
        <v>0.0</v>
      </c>
      <c r="AE1219" s="13">
        <v>0.0</v>
      </c>
      <c r="AF1219" s="13">
        <v>0.0</v>
      </c>
      <c r="AG1219" s="13">
        <v>0.0</v>
      </c>
      <c r="AH1219" s="13" t="b">
        <v>0</v>
      </c>
      <c r="AI1219" s="13">
        <v>12.0</v>
      </c>
      <c r="AJ1219" s="13" t="s">
        <v>169</v>
      </c>
      <c r="AK1219" s="23" t="s">
        <v>3593</v>
      </c>
      <c r="AL1219" s="13" t="s">
        <v>3367</v>
      </c>
      <c r="AM1219" s="18" t="s">
        <v>151</v>
      </c>
    </row>
    <row r="1220" ht="14.25" customHeight="1">
      <c r="A1220" s="13" t="s">
        <v>3594</v>
      </c>
      <c r="B1220" s="14">
        <v>42313.0</v>
      </c>
      <c r="C1220" s="15">
        <v>2015.0</v>
      </c>
      <c r="D1220" s="15" t="s">
        <v>2027</v>
      </c>
      <c r="E1220" s="16">
        <v>11.0</v>
      </c>
      <c r="F1220" s="13" t="s">
        <v>140</v>
      </c>
      <c r="G1220" s="13" t="s">
        <v>141</v>
      </c>
      <c r="H1220" s="13" t="s">
        <v>3595</v>
      </c>
      <c r="I1220" s="17" t="s">
        <v>3364</v>
      </c>
      <c r="J1220" s="13" t="s">
        <v>143</v>
      </c>
      <c r="K1220" s="13" t="s">
        <v>756</v>
      </c>
      <c r="L1220" s="13" t="s">
        <v>167</v>
      </c>
      <c r="M1220" s="13" t="s">
        <v>193</v>
      </c>
      <c r="N1220" s="13" t="s">
        <v>1275</v>
      </c>
      <c r="O1220" s="13" t="s">
        <v>3596</v>
      </c>
      <c r="P1220" s="18" t="s">
        <v>147</v>
      </c>
      <c r="Q1220" s="19">
        <v>1.0</v>
      </c>
      <c r="R1220" s="20">
        <v>0.05</v>
      </c>
      <c r="S1220" s="21">
        <v>23.0</v>
      </c>
      <c r="T1220" s="21">
        <v>23.0</v>
      </c>
      <c r="U1220" s="22">
        <v>1009699.0</v>
      </c>
      <c r="V1220" s="21">
        <v>11611.5385</v>
      </c>
      <c r="W1220" s="13">
        <v>5333.0</v>
      </c>
      <c r="X1220" s="13">
        <v>1.0</v>
      </c>
      <c r="Y1220" s="13">
        <v>10.0</v>
      </c>
      <c r="Z1220" s="13">
        <v>10.0</v>
      </c>
      <c r="AA1220" s="13">
        <v>1.0</v>
      </c>
      <c r="AB1220" s="13">
        <v>1.0</v>
      </c>
      <c r="AC1220" s="21">
        <v>0.0</v>
      </c>
      <c r="AD1220" s="21">
        <v>0.0</v>
      </c>
      <c r="AE1220" s="13">
        <v>0.0</v>
      </c>
      <c r="AF1220" s="13">
        <v>0.0</v>
      </c>
      <c r="AG1220" s="13">
        <v>0.0</v>
      </c>
      <c r="AH1220" s="13" t="b">
        <v>0</v>
      </c>
      <c r="AI1220" s="13">
        <v>50.0</v>
      </c>
      <c r="AJ1220" s="13" t="s">
        <v>390</v>
      </c>
      <c r="AK1220" s="23" t="s">
        <v>3597</v>
      </c>
      <c r="AL1220" s="13" t="s">
        <v>3367</v>
      </c>
      <c r="AM1220" s="18" t="s">
        <v>151</v>
      </c>
    </row>
    <row r="1221" ht="14.25" customHeight="1">
      <c r="A1221" s="13" t="s">
        <v>3598</v>
      </c>
      <c r="B1221" s="14">
        <v>42313.0</v>
      </c>
      <c r="C1221" s="15">
        <v>2015.0</v>
      </c>
      <c r="D1221" s="15" t="s">
        <v>2027</v>
      </c>
      <c r="E1221" s="16">
        <v>11.0</v>
      </c>
      <c r="F1221" s="13" t="s">
        <v>140</v>
      </c>
      <c r="G1221" s="13" t="s">
        <v>141</v>
      </c>
      <c r="H1221" s="13" t="s">
        <v>3599</v>
      </c>
      <c r="I1221" s="17" t="s">
        <v>3364</v>
      </c>
      <c r="J1221" s="13" t="s">
        <v>143</v>
      </c>
      <c r="K1221" s="13" t="s">
        <v>756</v>
      </c>
      <c r="L1221" s="13" t="s">
        <v>144</v>
      </c>
      <c r="M1221" s="13" t="s">
        <v>193</v>
      </c>
      <c r="N1221" s="13" t="s">
        <v>1275</v>
      </c>
      <c r="O1221" s="13" t="s">
        <v>3596</v>
      </c>
      <c r="P1221" s="18" t="s">
        <v>147</v>
      </c>
      <c r="Q1221" s="19">
        <v>1.0</v>
      </c>
      <c r="R1221" s="20">
        <v>0.05</v>
      </c>
      <c r="S1221" s="21">
        <v>14.0</v>
      </c>
      <c r="T1221" s="21">
        <v>14.0</v>
      </c>
      <c r="U1221" s="22">
        <v>756827.59</v>
      </c>
      <c r="V1221" s="21">
        <v>5297.79313</v>
      </c>
      <c r="W1221" s="13">
        <v>4071.0</v>
      </c>
      <c r="X1221" s="13">
        <v>1.0</v>
      </c>
      <c r="Y1221" s="13">
        <v>1.0</v>
      </c>
      <c r="Z1221" s="13">
        <v>10.0</v>
      </c>
      <c r="AA1221" s="13">
        <v>1.0</v>
      </c>
      <c r="AB1221" s="13">
        <v>1.0</v>
      </c>
      <c r="AC1221" s="21">
        <v>0.0</v>
      </c>
      <c r="AD1221" s="21">
        <v>0.0</v>
      </c>
      <c r="AE1221" s="13">
        <v>0.0</v>
      </c>
      <c r="AF1221" s="13">
        <v>0.0</v>
      </c>
      <c r="AG1221" s="13">
        <v>0.0</v>
      </c>
      <c r="AH1221" s="13" t="b">
        <v>0</v>
      </c>
      <c r="AI1221" s="13">
        <v>78.0</v>
      </c>
      <c r="AJ1221" s="13" t="s">
        <v>386</v>
      </c>
      <c r="AK1221" s="23" t="s">
        <v>3600</v>
      </c>
      <c r="AL1221" s="13" t="s">
        <v>3367</v>
      </c>
      <c r="AM1221" s="18" t="s">
        <v>151</v>
      </c>
    </row>
    <row r="1222" ht="14.25" customHeight="1">
      <c r="A1222" s="13" t="s">
        <v>3601</v>
      </c>
      <c r="B1222" s="14">
        <v>42313.0</v>
      </c>
      <c r="C1222" s="15">
        <v>2015.0</v>
      </c>
      <c r="D1222" s="15" t="s">
        <v>2027</v>
      </c>
      <c r="E1222" s="16">
        <v>11.0</v>
      </c>
      <c r="F1222" s="13" t="s">
        <v>153</v>
      </c>
      <c r="G1222" s="13" t="s">
        <v>154</v>
      </c>
      <c r="H1222" s="13" t="s">
        <v>3602</v>
      </c>
      <c r="I1222" s="17" t="s">
        <v>3364</v>
      </c>
      <c r="J1222" s="13" t="s">
        <v>143</v>
      </c>
      <c r="K1222" s="13" t="s">
        <v>3426</v>
      </c>
      <c r="L1222" s="13" t="s">
        <v>144</v>
      </c>
      <c r="M1222" s="13" t="s">
        <v>193</v>
      </c>
      <c r="N1222" s="13" t="s">
        <v>11</v>
      </c>
      <c r="O1222" s="13" t="s">
        <v>2871</v>
      </c>
      <c r="P1222" s="18" t="s">
        <v>147</v>
      </c>
      <c r="Q1222" s="19">
        <v>1.0</v>
      </c>
      <c r="R1222" s="20">
        <v>0.2</v>
      </c>
      <c r="S1222" s="21">
        <v>23.0</v>
      </c>
      <c r="T1222" s="21">
        <v>23.0</v>
      </c>
      <c r="U1222" s="22">
        <v>598965.0</v>
      </c>
      <c r="V1222" s="21">
        <v>45920.65</v>
      </c>
      <c r="W1222" s="13">
        <v>2256.0</v>
      </c>
      <c r="X1222" s="13">
        <v>1.0</v>
      </c>
      <c r="Y1222" s="13">
        <v>10.0</v>
      </c>
      <c r="Z1222" s="13">
        <v>10.0</v>
      </c>
      <c r="AA1222" s="13">
        <v>1.0</v>
      </c>
      <c r="AB1222" s="13">
        <v>1.0</v>
      </c>
      <c r="AC1222" s="21">
        <v>0.0</v>
      </c>
      <c r="AD1222" s="21">
        <v>0.0</v>
      </c>
      <c r="AE1222" s="13">
        <v>0.0</v>
      </c>
      <c r="AF1222" s="13">
        <v>0.0</v>
      </c>
      <c r="AG1222" s="13">
        <v>0.0</v>
      </c>
      <c r="AH1222" s="13" t="b">
        <v>0</v>
      </c>
      <c r="AI1222" s="13">
        <v>74.0</v>
      </c>
      <c r="AJ1222" s="13" t="s">
        <v>169</v>
      </c>
      <c r="AK1222" s="23" t="s">
        <v>3603</v>
      </c>
      <c r="AL1222" s="13" t="s">
        <v>3367</v>
      </c>
      <c r="AM1222" s="18" t="s">
        <v>151</v>
      </c>
    </row>
    <row r="1223" ht="14.25" customHeight="1">
      <c r="A1223" s="13" t="s">
        <v>3604</v>
      </c>
      <c r="B1223" s="14">
        <v>42313.0</v>
      </c>
      <c r="C1223" s="15">
        <v>2015.0</v>
      </c>
      <c r="D1223" s="15" t="s">
        <v>2027</v>
      </c>
      <c r="E1223" s="16">
        <v>11.0</v>
      </c>
      <c r="F1223" s="13" t="s">
        <v>203</v>
      </c>
      <c r="G1223" s="13" t="s">
        <v>204</v>
      </c>
      <c r="H1223" s="13" t="s">
        <v>3605</v>
      </c>
      <c r="I1223" s="17" t="s">
        <v>3364</v>
      </c>
      <c r="J1223" s="13" t="s">
        <v>3606</v>
      </c>
      <c r="K1223" s="13" t="s">
        <v>3607</v>
      </c>
      <c r="L1223" s="13" t="s">
        <v>221</v>
      </c>
      <c r="M1223" s="13" t="s">
        <v>145</v>
      </c>
      <c r="N1223" s="13" t="s">
        <v>45</v>
      </c>
      <c r="O1223" s="13" t="s">
        <v>46</v>
      </c>
      <c r="P1223" s="18" t="s">
        <v>147</v>
      </c>
      <c r="Q1223" s="19">
        <v>1.0</v>
      </c>
      <c r="R1223" s="20">
        <v>0.0454545454545454</v>
      </c>
      <c r="S1223" s="21">
        <v>22.0</v>
      </c>
      <c r="T1223" s="21">
        <v>22.0</v>
      </c>
      <c r="U1223" s="22">
        <v>16800.0</v>
      </c>
      <c r="V1223" s="21">
        <v>168.0</v>
      </c>
      <c r="W1223" s="13">
        <v>0.0</v>
      </c>
      <c r="X1223" s="13">
        <v>6.0</v>
      </c>
      <c r="Y1223" s="13">
        <v>8.0</v>
      </c>
      <c r="Z1223" s="13">
        <v>6.0</v>
      </c>
      <c r="AA1223" s="13">
        <v>1.0</v>
      </c>
      <c r="AB1223" s="13">
        <v>1.0</v>
      </c>
      <c r="AC1223" s="21">
        <v>0.0</v>
      </c>
      <c r="AD1223" s="21">
        <v>0.0</v>
      </c>
      <c r="AE1223" s="13">
        <v>0.0</v>
      </c>
      <c r="AF1223" s="13">
        <v>0.0</v>
      </c>
      <c r="AG1223" s="13">
        <v>0.0</v>
      </c>
      <c r="AH1223" s="13" t="b">
        <v>0</v>
      </c>
      <c r="AI1223" s="13">
        <v>5.0</v>
      </c>
      <c r="AJ1223" s="13" t="s">
        <v>437</v>
      </c>
      <c r="AK1223" s="23" t="s">
        <v>3608</v>
      </c>
      <c r="AL1223" s="13" t="s">
        <v>3367</v>
      </c>
      <c r="AM1223" s="18" t="s">
        <v>151</v>
      </c>
    </row>
    <row r="1224" ht="14.25" customHeight="1">
      <c r="A1224" s="13" t="s">
        <v>3609</v>
      </c>
      <c r="B1224" s="14">
        <v>42313.0</v>
      </c>
      <c r="C1224" s="15">
        <v>2015.0</v>
      </c>
      <c r="D1224" s="15" t="s">
        <v>2027</v>
      </c>
      <c r="E1224" s="16">
        <v>11.0</v>
      </c>
      <c r="F1224" s="13" t="s">
        <v>140</v>
      </c>
      <c r="G1224" s="13" t="s">
        <v>141</v>
      </c>
      <c r="H1224" s="13" t="s">
        <v>3610</v>
      </c>
      <c r="I1224" s="17" t="s">
        <v>3364</v>
      </c>
      <c r="J1224" s="13" t="s">
        <v>143</v>
      </c>
      <c r="K1224" s="13" t="s">
        <v>756</v>
      </c>
      <c r="L1224" s="13" t="s">
        <v>167</v>
      </c>
      <c r="M1224" s="13" t="s">
        <v>193</v>
      </c>
      <c r="N1224" s="13" t="s">
        <v>1275</v>
      </c>
      <c r="O1224" s="13" t="s">
        <v>1580</v>
      </c>
      <c r="P1224" s="18" t="s">
        <v>147</v>
      </c>
      <c r="Q1224" s="19">
        <v>1.0</v>
      </c>
      <c r="R1224" s="20">
        <v>0.2</v>
      </c>
      <c r="S1224" s="21">
        <v>23.0</v>
      </c>
      <c r="T1224" s="21">
        <v>23.0</v>
      </c>
      <c r="U1224" s="22">
        <v>212119.94</v>
      </c>
      <c r="V1224" s="21">
        <v>9757.51724</v>
      </c>
      <c r="W1224" s="13">
        <v>1141.0</v>
      </c>
      <c r="X1224" s="13">
        <v>1.0</v>
      </c>
      <c r="Y1224" s="13">
        <v>10.0</v>
      </c>
      <c r="Z1224" s="13">
        <v>10.0</v>
      </c>
      <c r="AA1224" s="13">
        <v>1.0</v>
      </c>
      <c r="AB1224" s="13">
        <v>1.0</v>
      </c>
      <c r="AC1224" s="21">
        <v>0.0</v>
      </c>
      <c r="AD1224" s="21">
        <v>0.0</v>
      </c>
      <c r="AE1224" s="13">
        <v>0.0</v>
      </c>
      <c r="AF1224" s="13">
        <v>0.0</v>
      </c>
      <c r="AG1224" s="13">
        <v>0.0</v>
      </c>
      <c r="AH1224" s="13" t="b">
        <v>0</v>
      </c>
      <c r="AI1224" s="13">
        <v>87.0</v>
      </c>
      <c r="AJ1224" s="13" t="s">
        <v>169</v>
      </c>
      <c r="AK1224" s="23" t="s">
        <v>3611</v>
      </c>
      <c r="AL1224" s="13" t="s">
        <v>3367</v>
      </c>
      <c r="AM1224" s="18" t="s">
        <v>151</v>
      </c>
    </row>
    <row r="1225" ht="14.25" customHeight="1">
      <c r="A1225" s="13" t="s">
        <v>3612</v>
      </c>
      <c r="B1225" s="14">
        <v>42313.0</v>
      </c>
      <c r="C1225" s="15">
        <v>2015.0</v>
      </c>
      <c r="D1225" s="15" t="s">
        <v>2027</v>
      </c>
      <c r="E1225" s="16">
        <v>11.0</v>
      </c>
      <c r="F1225" s="13" t="s">
        <v>153</v>
      </c>
      <c r="G1225" s="13" t="s">
        <v>154</v>
      </c>
      <c r="H1225" s="13" t="s">
        <v>3613</v>
      </c>
      <c r="I1225" s="17" t="s">
        <v>3364</v>
      </c>
      <c r="J1225" s="13" t="s">
        <v>143</v>
      </c>
      <c r="K1225" s="13" t="s">
        <v>3426</v>
      </c>
      <c r="L1225" s="13" t="s">
        <v>144</v>
      </c>
      <c r="M1225" s="13" t="s">
        <v>193</v>
      </c>
      <c r="N1225" s="13" t="s">
        <v>11</v>
      </c>
      <c r="O1225" s="13" t="s">
        <v>1762</v>
      </c>
      <c r="P1225" s="18" t="s">
        <v>147</v>
      </c>
      <c r="Q1225" s="19">
        <v>1.0</v>
      </c>
      <c r="R1225" s="20">
        <v>0.629629629629629</v>
      </c>
      <c r="S1225" s="21">
        <v>32.0</v>
      </c>
      <c r="T1225" s="21">
        <v>32.0</v>
      </c>
      <c r="U1225" s="22">
        <v>945175.0</v>
      </c>
      <c r="V1225" s="21">
        <v>190435.259259</v>
      </c>
      <c r="W1225" s="13">
        <v>3560.0</v>
      </c>
      <c r="X1225" s="13">
        <v>1.0</v>
      </c>
      <c r="Y1225" s="13">
        <v>10.0</v>
      </c>
      <c r="Z1225" s="13">
        <v>10.0</v>
      </c>
      <c r="AA1225" s="13">
        <v>10.0</v>
      </c>
      <c r="AB1225" s="13">
        <v>1.0</v>
      </c>
      <c r="AC1225" s="21">
        <v>0.0</v>
      </c>
      <c r="AD1225" s="21">
        <v>0.0</v>
      </c>
      <c r="AE1225" s="13">
        <v>0.0</v>
      </c>
      <c r="AF1225" s="13">
        <v>0.0</v>
      </c>
      <c r="AG1225" s="13">
        <v>0.0</v>
      </c>
      <c r="AH1225" s="13" t="b">
        <v>0</v>
      </c>
      <c r="AI1225" s="13">
        <v>50.0</v>
      </c>
      <c r="AJ1225" s="13" t="s">
        <v>169</v>
      </c>
      <c r="AK1225" s="23" t="s">
        <v>3614</v>
      </c>
      <c r="AL1225" s="13" t="s">
        <v>3367</v>
      </c>
      <c r="AM1225" s="18" t="s">
        <v>151</v>
      </c>
    </row>
    <row r="1226" ht="14.25" customHeight="1">
      <c r="A1226" s="13" t="s">
        <v>3612</v>
      </c>
      <c r="B1226" s="14">
        <v>42313.0</v>
      </c>
      <c r="C1226" s="15">
        <v>2015.0</v>
      </c>
      <c r="D1226" s="15" t="s">
        <v>2027</v>
      </c>
      <c r="E1226" s="16">
        <v>11.0</v>
      </c>
      <c r="F1226" s="13" t="s">
        <v>188</v>
      </c>
      <c r="G1226" s="13" t="s">
        <v>189</v>
      </c>
      <c r="H1226" s="13" t="s">
        <v>3613</v>
      </c>
      <c r="I1226" s="17" t="s">
        <v>3364</v>
      </c>
      <c r="J1226" s="13" t="s">
        <v>143</v>
      </c>
      <c r="K1226" s="13" t="s">
        <v>3426</v>
      </c>
      <c r="L1226" s="13" t="s">
        <v>144</v>
      </c>
      <c r="M1226" s="13" t="s">
        <v>193</v>
      </c>
      <c r="N1226" s="13" t="s">
        <v>11</v>
      </c>
      <c r="O1226" s="13" t="s">
        <v>1762</v>
      </c>
      <c r="P1226" s="18" t="s">
        <v>147</v>
      </c>
      <c r="Q1226" s="19">
        <v>1.0</v>
      </c>
      <c r="R1226" s="20">
        <v>0.259259259259259</v>
      </c>
      <c r="S1226" s="21">
        <v>29.0</v>
      </c>
      <c r="T1226" s="21">
        <v>29.0</v>
      </c>
      <c r="U1226" s="22">
        <v>945175.0</v>
      </c>
      <c r="V1226" s="21">
        <v>71063.157407</v>
      </c>
      <c r="W1226" s="13">
        <v>3560.0</v>
      </c>
      <c r="X1226" s="13">
        <v>1.0</v>
      </c>
      <c r="Y1226" s="13">
        <v>10.0</v>
      </c>
      <c r="Z1226" s="13">
        <v>10.0</v>
      </c>
      <c r="AA1226" s="13">
        <v>7.0</v>
      </c>
      <c r="AB1226" s="13">
        <v>1.0</v>
      </c>
      <c r="AC1226" s="21">
        <v>0.0</v>
      </c>
      <c r="AD1226" s="21">
        <v>0.0</v>
      </c>
      <c r="AE1226" s="13">
        <v>0.0</v>
      </c>
      <c r="AF1226" s="13">
        <v>0.0</v>
      </c>
      <c r="AG1226" s="13">
        <v>0.0</v>
      </c>
      <c r="AH1226" s="13" t="b">
        <v>0</v>
      </c>
      <c r="AI1226" s="13">
        <v>50.0</v>
      </c>
      <c r="AJ1226" s="13" t="s">
        <v>169</v>
      </c>
      <c r="AK1226" s="23" t="s">
        <v>3614</v>
      </c>
      <c r="AL1226" s="13" t="s">
        <v>3367</v>
      </c>
      <c r="AM1226" s="18" t="s">
        <v>151</v>
      </c>
    </row>
    <row r="1227" ht="14.25" customHeight="1">
      <c r="A1227" s="13" t="s">
        <v>3615</v>
      </c>
      <c r="B1227" s="14">
        <v>42313.0</v>
      </c>
      <c r="C1227" s="15">
        <v>2015.0</v>
      </c>
      <c r="D1227" s="15" t="s">
        <v>2027</v>
      </c>
      <c r="E1227" s="16">
        <v>11.0</v>
      </c>
      <c r="F1227" s="13" t="s">
        <v>153</v>
      </c>
      <c r="G1227" s="13" t="s">
        <v>154</v>
      </c>
      <c r="H1227" s="13" t="s">
        <v>3616</v>
      </c>
      <c r="I1227" s="17" t="s">
        <v>3364</v>
      </c>
      <c r="J1227" s="13" t="s">
        <v>143</v>
      </c>
      <c r="K1227" s="13" t="s">
        <v>3426</v>
      </c>
      <c r="L1227" s="13" t="s">
        <v>144</v>
      </c>
      <c r="M1227" s="13" t="s">
        <v>193</v>
      </c>
      <c r="N1227" s="13" t="s">
        <v>11</v>
      </c>
      <c r="O1227" s="13" t="s">
        <v>1762</v>
      </c>
      <c r="P1227" s="18" t="s">
        <v>147</v>
      </c>
      <c r="Q1227" s="19">
        <v>1.0</v>
      </c>
      <c r="R1227" s="20">
        <v>0.5</v>
      </c>
      <c r="S1227" s="21">
        <v>23.0</v>
      </c>
      <c r="T1227" s="21">
        <v>23.0</v>
      </c>
      <c r="U1227" s="22">
        <v>749767.7</v>
      </c>
      <c r="V1227" s="21">
        <v>86223.2855</v>
      </c>
      <c r="W1227" s="13">
        <v>2824.0</v>
      </c>
      <c r="X1227" s="13">
        <v>1.0</v>
      </c>
      <c r="Y1227" s="13">
        <v>10.0</v>
      </c>
      <c r="Z1227" s="13">
        <v>10.0</v>
      </c>
      <c r="AA1227" s="13">
        <v>1.0</v>
      </c>
      <c r="AB1227" s="13">
        <v>1.0</v>
      </c>
      <c r="AC1227" s="21">
        <v>0.0</v>
      </c>
      <c r="AD1227" s="21">
        <v>0.0</v>
      </c>
      <c r="AE1227" s="13">
        <v>0.0</v>
      </c>
      <c r="AF1227" s="13">
        <v>0.0</v>
      </c>
      <c r="AG1227" s="13">
        <v>0.0</v>
      </c>
      <c r="AH1227" s="13" t="b">
        <v>0</v>
      </c>
      <c r="AI1227" s="13">
        <v>58.0</v>
      </c>
      <c r="AJ1227" s="13" t="s">
        <v>194</v>
      </c>
      <c r="AK1227" s="23" t="s">
        <v>3617</v>
      </c>
      <c r="AL1227" s="13" t="s">
        <v>3367</v>
      </c>
      <c r="AM1227" s="18" t="s">
        <v>151</v>
      </c>
    </row>
    <row r="1228" ht="14.25" customHeight="1">
      <c r="A1228" s="13" t="s">
        <v>3618</v>
      </c>
      <c r="B1228" s="14">
        <v>42313.0</v>
      </c>
      <c r="C1228" s="15">
        <v>2015.0</v>
      </c>
      <c r="D1228" s="15" t="s">
        <v>2027</v>
      </c>
      <c r="E1228" s="16">
        <v>11.0</v>
      </c>
      <c r="F1228" s="13" t="s">
        <v>153</v>
      </c>
      <c r="G1228" s="13" t="s">
        <v>154</v>
      </c>
      <c r="H1228" s="13" t="s">
        <v>3619</v>
      </c>
      <c r="I1228" s="17" t="s">
        <v>3364</v>
      </c>
      <c r="J1228" s="13" t="s">
        <v>143</v>
      </c>
      <c r="K1228" s="13" t="s">
        <v>3441</v>
      </c>
      <c r="L1228" s="13" t="s">
        <v>167</v>
      </c>
      <c r="M1228" s="13" t="s">
        <v>193</v>
      </c>
      <c r="N1228" s="13" t="s">
        <v>11</v>
      </c>
      <c r="O1228" s="13" t="s">
        <v>1762</v>
      </c>
      <c r="P1228" s="18" t="s">
        <v>147</v>
      </c>
      <c r="Q1228" s="19">
        <v>1.0</v>
      </c>
      <c r="R1228" s="20">
        <v>0.2</v>
      </c>
      <c r="S1228" s="21">
        <v>15.0</v>
      </c>
      <c r="T1228" s="21">
        <v>15.0</v>
      </c>
      <c r="U1228" s="22">
        <v>148831.17</v>
      </c>
      <c r="V1228" s="21">
        <v>4464.9351</v>
      </c>
      <c r="W1228" s="13">
        <v>573.0</v>
      </c>
      <c r="X1228" s="13">
        <v>1.0</v>
      </c>
      <c r="Y1228" s="13">
        <v>1.0</v>
      </c>
      <c r="Z1228" s="13">
        <v>10.0</v>
      </c>
      <c r="AA1228" s="13">
        <v>2.0</v>
      </c>
      <c r="AB1228" s="13">
        <v>1.0</v>
      </c>
      <c r="AC1228" s="21">
        <v>0.0</v>
      </c>
      <c r="AD1228" s="21">
        <v>0.0</v>
      </c>
      <c r="AE1228" s="13">
        <v>0.0</v>
      </c>
      <c r="AF1228" s="13">
        <v>0.0</v>
      </c>
      <c r="AG1228" s="13">
        <v>0.0</v>
      </c>
      <c r="AH1228" s="13" t="b">
        <v>0</v>
      </c>
      <c r="AI1228" s="13">
        <v>16.0</v>
      </c>
      <c r="AJ1228" s="13" t="s">
        <v>386</v>
      </c>
      <c r="AK1228" s="23" t="s">
        <v>3620</v>
      </c>
      <c r="AL1228" s="13" t="s">
        <v>3367</v>
      </c>
      <c r="AM1228" s="18" t="s">
        <v>151</v>
      </c>
    </row>
    <row r="1229" ht="14.25" customHeight="1">
      <c r="A1229" s="13" t="s">
        <v>3621</v>
      </c>
      <c r="B1229" s="14">
        <v>42313.0</v>
      </c>
      <c r="C1229" s="15">
        <v>2015.0</v>
      </c>
      <c r="D1229" s="15" t="s">
        <v>2027</v>
      </c>
      <c r="E1229" s="16">
        <v>11.0</v>
      </c>
      <c r="F1229" s="13" t="s">
        <v>153</v>
      </c>
      <c r="G1229" s="13" t="s">
        <v>154</v>
      </c>
      <c r="H1229" s="13" t="s">
        <v>3622</v>
      </c>
      <c r="I1229" s="17" t="s">
        <v>3364</v>
      </c>
      <c r="J1229" s="13" t="s">
        <v>143</v>
      </c>
      <c r="K1229" s="13" t="s">
        <v>3441</v>
      </c>
      <c r="L1229" s="13" t="s">
        <v>167</v>
      </c>
      <c r="M1229" s="13" t="s">
        <v>193</v>
      </c>
      <c r="N1229" s="13" t="s">
        <v>11</v>
      </c>
      <c r="O1229" s="13" t="s">
        <v>1762</v>
      </c>
      <c r="P1229" s="18" t="s">
        <v>147</v>
      </c>
      <c r="Q1229" s="19">
        <v>1.0</v>
      </c>
      <c r="R1229" s="20">
        <v>0.181818181818181</v>
      </c>
      <c r="S1229" s="21">
        <v>24.0</v>
      </c>
      <c r="T1229" s="21">
        <v>24.0</v>
      </c>
      <c r="U1229" s="22">
        <v>149870.13</v>
      </c>
      <c r="V1229" s="21">
        <v>6539.78749</v>
      </c>
      <c r="W1229" s="13">
        <v>577.0</v>
      </c>
      <c r="X1229" s="13">
        <v>1.0</v>
      </c>
      <c r="Y1229" s="13">
        <v>10.0</v>
      </c>
      <c r="Z1229" s="13">
        <v>10.0</v>
      </c>
      <c r="AA1229" s="13">
        <v>2.0</v>
      </c>
      <c r="AB1229" s="13">
        <v>1.0</v>
      </c>
      <c r="AC1229" s="21">
        <v>0.0</v>
      </c>
      <c r="AD1229" s="21">
        <v>0.0</v>
      </c>
      <c r="AE1229" s="13">
        <v>0.0</v>
      </c>
      <c r="AF1229" s="13">
        <v>0.0</v>
      </c>
      <c r="AG1229" s="13">
        <v>0.0</v>
      </c>
      <c r="AH1229" s="13" t="b">
        <v>0</v>
      </c>
      <c r="AI1229" s="13">
        <v>17.0</v>
      </c>
      <c r="AJ1229" s="13" t="s">
        <v>169</v>
      </c>
      <c r="AK1229" s="23" t="s">
        <v>3623</v>
      </c>
      <c r="AL1229" s="13" t="s">
        <v>3367</v>
      </c>
      <c r="AM1229" s="18" t="s">
        <v>151</v>
      </c>
    </row>
    <row r="1230" ht="14.25" customHeight="1">
      <c r="A1230" s="13" t="s">
        <v>3624</v>
      </c>
      <c r="B1230" s="14">
        <v>42313.0</v>
      </c>
      <c r="C1230" s="15">
        <v>2015.0</v>
      </c>
      <c r="D1230" s="15" t="s">
        <v>2027</v>
      </c>
      <c r="E1230" s="16">
        <v>11.0</v>
      </c>
      <c r="F1230" s="13" t="s">
        <v>153</v>
      </c>
      <c r="G1230" s="13" t="s">
        <v>154</v>
      </c>
      <c r="H1230" s="13" t="s">
        <v>3625</v>
      </c>
      <c r="I1230" s="17" t="s">
        <v>3364</v>
      </c>
      <c r="J1230" s="13" t="s">
        <v>143</v>
      </c>
      <c r="K1230" s="13" t="s">
        <v>3441</v>
      </c>
      <c r="L1230" s="13" t="s">
        <v>167</v>
      </c>
      <c r="M1230" s="13" t="s">
        <v>193</v>
      </c>
      <c r="N1230" s="13" t="s">
        <v>11</v>
      </c>
      <c r="O1230" s="13" t="s">
        <v>1762</v>
      </c>
      <c r="P1230" s="18" t="s">
        <v>147</v>
      </c>
      <c r="Q1230" s="19">
        <v>1.0</v>
      </c>
      <c r="R1230" s="20">
        <v>0.0909090909090909</v>
      </c>
      <c r="S1230" s="21">
        <v>33.0</v>
      </c>
      <c r="T1230" s="21">
        <v>33.0</v>
      </c>
      <c r="U1230" s="22">
        <v>142857.14</v>
      </c>
      <c r="V1230" s="21">
        <v>4285.714199</v>
      </c>
      <c r="W1230" s="13">
        <v>550.0</v>
      </c>
      <c r="X1230" s="13">
        <v>1.0</v>
      </c>
      <c r="Y1230" s="13">
        <v>10.0</v>
      </c>
      <c r="Z1230" s="13">
        <v>10.0</v>
      </c>
      <c r="AA1230" s="13">
        <v>1.0</v>
      </c>
      <c r="AB1230" s="13">
        <v>1.0</v>
      </c>
      <c r="AC1230" s="21">
        <v>0.0</v>
      </c>
      <c r="AD1230" s="21">
        <v>0.0</v>
      </c>
      <c r="AE1230" s="13">
        <v>0.0</v>
      </c>
      <c r="AF1230" s="13">
        <v>0.0</v>
      </c>
      <c r="AG1230" s="13">
        <v>0.0</v>
      </c>
      <c r="AH1230" s="13" t="b">
        <v>0</v>
      </c>
      <c r="AI1230" s="13">
        <v>20.0</v>
      </c>
      <c r="AJ1230" s="13" t="s">
        <v>390</v>
      </c>
      <c r="AK1230" s="23" t="s">
        <v>3626</v>
      </c>
      <c r="AL1230" s="13" t="s">
        <v>3367</v>
      </c>
      <c r="AM1230" s="18" t="s">
        <v>151</v>
      </c>
    </row>
    <row r="1231" ht="14.25" customHeight="1">
      <c r="A1231" s="13" t="s">
        <v>3627</v>
      </c>
      <c r="B1231" s="14">
        <v>42313.0</v>
      </c>
      <c r="C1231" s="15">
        <v>2015.0</v>
      </c>
      <c r="D1231" s="15" t="s">
        <v>2027</v>
      </c>
      <c r="E1231" s="16">
        <v>11.0</v>
      </c>
      <c r="F1231" s="13" t="s">
        <v>153</v>
      </c>
      <c r="G1231" s="13" t="s">
        <v>154</v>
      </c>
      <c r="H1231" s="13" t="s">
        <v>3628</v>
      </c>
      <c r="I1231" s="17" t="s">
        <v>3364</v>
      </c>
      <c r="J1231" s="13" t="s">
        <v>143</v>
      </c>
      <c r="K1231" s="13" t="s">
        <v>2454</v>
      </c>
      <c r="L1231" s="13" t="s">
        <v>167</v>
      </c>
      <c r="M1231" s="13" t="s">
        <v>193</v>
      </c>
      <c r="N1231" s="13" t="s">
        <v>11</v>
      </c>
      <c r="O1231" s="13" t="s">
        <v>1762</v>
      </c>
      <c r="P1231" s="18" t="s">
        <v>147</v>
      </c>
      <c r="Q1231" s="19">
        <v>1.0</v>
      </c>
      <c r="R1231" s="20">
        <v>0.33</v>
      </c>
      <c r="S1231" s="21">
        <v>25.0</v>
      </c>
      <c r="T1231" s="21">
        <v>25.0</v>
      </c>
      <c r="U1231" s="22">
        <v>114285.71</v>
      </c>
      <c r="V1231" s="21">
        <v>12244.8975</v>
      </c>
      <c r="W1231" s="13">
        <v>440.0</v>
      </c>
      <c r="X1231" s="13">
        <v>1.0</v>
      </c>
      <c r="Y1231" s="13">
        <v>10.0</v>
      </c>
      <c r="Z1231" s="13">
        <v>10.0</v>
      </c>
      <c r="AA1231" s="13">
        <v>3.0</v>
      </c>
      <c r="AB1231" s="13">
        <v>1.0</v>
      </c>
      <c r="AC1231" s="21">
        <v>0.0</v>
      </c>
      <c r="AD1231" s="21">
        <v>0.0</v>
      </c>
      <c r="AE1231" s="13">
        <v>0.0</v>
      </c>
      <c r="AF1231" s="13">
        <v>0.0</v>
      </c>
      <c r="AG1231" s="13">
        <v>0.0</v>
      </c>
      <c r="AH1231" s="13" t="b">
        <v>0</v>
      </c>
      <c r="AI1231" s="13">
        <v>24.0</v>
      </c>
      <c r="AJ1231" s="13" t="s">
        <v>169</v>
      </c>
      <c r="AK1231" s="23" t="s">
        <v>3629</v>
      </c>
      <c r="AL1231" s="13" t="s">
        <v>3367</v>
      </c>
      <c r="AM1231" s="18" t="s">
        <v>151</v>
      </c>
    </row>
    <row r="1232" ht="14.25" customHeight="1">
      <c r="A1232" s="13" t="s">
        <v>3630</v>
      </c>
      <c r="B1232" s="14">
        <v>42313.0</v>
      </c>
      <c r="C1232" s="15">
        <v>2015.0</v>
      </c>
      <c r="D1232" s="15" t="s">
        <v>2027</v>
      </c>
      <c r="E1232" s="16">
        <v>11.0</v>
      </c>
      <c r="F1232" s="13" t="s">
        <v>140</v>
      </c>
      <c r="G1232" s="13" t="s">
        <v>141</v>
      </c>
      <c r="H1232" s="13" t="s">
        <v>3631</v>
      </c>
      <c r="I1232" s="17" t="s">
        <v>3364</v>
      </c>
      <c r="J1232" s="13" t="s">
        <v>143</v>
      </c>
      <c r="K1232" s="13" t="s">
        <v>756</v>
      </c>
      <c r="L1232" s="13" t="s">
        <v>167</v>
      </c>
      <c r="M1232" s="13" t="s">
        <v>193</v>
      </c>
      <c r="N1232" s="13" t="s">
        <v>1275</v>
      </c>
      <c r="O1232" s="13" t="s">
        <v>3632</v>
      </c>
      <c r="P1232" s="18" t="s">
        <v>147</v>
      </c>
      <c r="Q1232" s="19">
        <v>1.0</v>
      </c>
      <c r="R1232" s="20">
        <v>0.0454545454545454</v>
      </c>
      <c r="S1232" s="21">
        <v>23.0</v>
      </c>
      <c r="T1232" s="21">
        <v>23.0</v>
      </c>
      <c r="U1232" s="22">
        <v>454961.0</v>
      </c>
      <c r="V1232" s="21">
        <v>4756.410454</v>
      </c>
      <c r="W1232" s="13">
        <v>2403.0</v>
      </c>
      <c r="X1232" s="13">
        <v>1.0</v>
      </c>
      <c r="Y1232" s="13">
        <v>10.0</v>
      </c>
      <c r="Z1232" s="13">
        <v>10.0</v>
      </c>
      <c r="AA1232" s="13">
        <v>1.0</v>
      </c>
      <c r="AB1232" s="13">
        <v>1.0</v>
      </c>
      <c r="AC1232" s="21">
        <v>0.0</v>
      </c>
      <c r="AD1232" s="21">
        <v>0.0</v>
      </c>
      <c r="AE1232" s="13">
        <v>0.0</v>
      </c>
      <c r="AF1232" s="13">
        <v>0.0</v>
      </c>
      <c r="AG1232" s="13">
        <v>0.0</v>
      </c>
      <c r="AH1232" s="13" t="b">
        <v>0</v>
      </c>
      <c r="AI1232" s="13">
        <v>30.0</v>
      </c>
      <c r="AJ1232" s="13" t="s">
        <v>169</v>
      </c>
      <c r="AK1232" s="23" t="s">
        <v>3633</v>
      </c>
      <c r="AL1232" s="13" t="s">
        <v>3367</v>
      </c>
      <c r="AM1232" s="18" t="s">
        <v>151</v>
      </c>
    </row>
    <row r="1233" ht="14.25" customHeight="1">
      <c r="A1233" s="13" t="s">
        <v>3634</v>
      </c>
      <c r="B1233" s="14">
        <v>42313.0</v>
      </c>
      <c r="C1233" s="15">
        <v>2015.0</v>
      </c>
      <c r="D1233" s="15" t="s">
        <v>2027</v>
      </c>
      <c r="E1233" s="16">
        <v>11.0</v>
      </c>
      <c r="F1233" s="13" t="s">
        <v>140</v>
      </c>
      <c r="G1233" s="13" t="s">
        <v>141</v>
      </c>
      <c r="H1233" s="13" t="s">
        <v>3635</v>
      </c>
      <c r="I1233" s="17" t="s">
        <v>3364</v>
      </c>
      <c r="J1233" s="13" t="s">
        <v>143</v>
      </c>
      <c r="K1233" s="13" t="s">
        <v>756</v>
      </c>
      <c r="L1233" s="13" t="s">
        <v>167</v>
      </c>
      <c r="M1233" s="13" t="s">
        <v>193</v>
      </c>
      <c r="N1233" s="13" t="s">
        <v>1275</v>
      </c>
      <c r="O1233" s="13" t="s">
        <v>3632</v>
      </c>
      <c r="P1233" s="18" t="s">
        <v>147</v>
      </c>
      <c r="Q1233" s="19">
        <v>1.0</v>
      </c>
      <c r="R1233" s="20">
        <v>0.111111111111111</v>
      </c>
      <c r="S1233" s="21">
        <v>23.0</v>
      </c>
      <c r="T1233" s="21">
        <v>23.0</v>
      </c>
      <c r="U1233" s="22">
        <v>104665.67</v>
      </c>
      <c r="V1233" s="21">
        <v>2674.789344</v>
      </c>
      <c r="W1233" s="13">
        <v>563.0</v>
      </c>
      <c r="X1233" s="13">
        <v>1.0</v>
      </c>
      <c r="Y1233" s="13">
        <v>10.0</v>
      </c>
      <c r="Z1233" s="13">
        <v>10.0</v>
      </c>
      <c r="AA1233" s="13">
        <v>1.0</v>
      </c>
      <c r="AB1233" s="13">
        <v>1.0</v>
      </c>
      <c r="AC1233" s="21">
        <v>0.0</v>
      </c>
      <c r="AD1233" s="21">
        <v>0.0</v>
      </c>
      <c r="AE1233" s="13">
        <v>0.0</v>
      </c>
      <c r="AF1233" s="13">
        <v>0.0</v>
      </c>
      <c r="AG1233" s="13">
        <v>0.0</v>
      </c>
      <c r="AH1233" s="13" t="b">
        <v>0</v>
      </c>
      <c r="AI1233" s="13">
        <v>77.0</v>
      </c>
      <c r="AJ1233" s="13" t="s">
        <v>390</v>
      </c>
      <c r="AK1233" s="23" t="s">
        <v>3636</v>
      </c>
      <c r="AL1233" s="13" t="s">
        <v>3367</v>
      </c>
      <c r="AM1233" s="18" t="s">
        <v>151</v>
      </c>
    </row>
    <row r="1234" ht="14.25" customHeight="1">
      <c r="A1234" s="13" t="s">
        <v>3637</v>
      </c>
      <c r="B1234" s="14">
        <v>42313.0</v>
      </c>
      <c r="C1234" s="15">
        <v>2015.0</v>
      </c>
      <c r="D1234" s="15" t="s">
        <v>2027</v>
      </c>
      <c r="E1234" s="16">
        <v>11.0</v>
      </c>
      <c r="F1234" s="13" t="s">
        <v>153</v>
      </c>
      <c r="G1234" s="13" t="s">
        <v>154</v>
      </c>
      <c r="H1234" s="13" t="s">
        <v>3638</v>
      </c>
      <c r="I1234" s="17" t="s">
        <v>3364</v>
      </c>
      <c r="J1234" s="13" t="s">
        <v>143</v>
      </c>
      <c r="K1234" s="13" t="s">
        <v>2454</v>
      </c>
      <c r="L1234" s="13" t="s">
        <v>167</v>
      </c>
      <c r="M1234" s="13" t="s">
        <v>193</v>
      </c>
      <c r="N1234" s="13" t="s">
        <v>11</v>
      </c>
      <c r="O1234" s="13" t="s">
        <v>3639</v>
      </c>
      <c r="P1234" s="18" t="s">
        <v>147</v>
      </c>
      <c r="Q1234" s="19">
        <v>1.0</v>
      </c>
      <c r="R1234" s="20">
        <v>0.111111111111111</v>
      </c>
      <c r="S1234" s="21">
        <v>23.0</v>
      </c>
      <c r="T1234" s="21">
        <v>23.0</v>
      </c>
      <c r="U1234" s="22">
        <v>143116.88</v>
      </c>
      <c r="V1234" s="21">
        <v>3657.431377</v>
      </c>
      <c r="W1234" s="13">
        <v>551.0</v>
      </c>
      <c r="X1234" s="13">
        <v>1.0</v>
      </c>
      <c r="Y1234" s="13">
        <v>10.0</v>
      </c>
      <c r="Z1234" s="13">
        <v>10.0</v>
      </c>
      <c r="AA1234" s="13">
        <v>1.0</v>
      </c>
      <c r="AB1234" s="13">
        <v>1.0</v>
      </c>
      <c r="AC1234" s="21">
        <v>0.0</v>
      </c>
      <c r="AD1234" s="21">
        <v>0.0</v>
      </c>
      <c r="AE1234" s="13">
        <v>0.0</v>
      </c>
      <c r="AF1234" s="13">
        <v>0.0</v>
      </c>
      <c r="AG1234" s="13">
        <v>0.0</v>
      </c>
      <c r="AH1234" s="13" t="b">
        <v>0</v>
      </c>
      <c r="AI1234" s="13">
        <v>88.0</v>
      </c>
      <c r="AJ1234" s="13" t="s">
        <v>194</v>
      </c>
      <c r="AK1234" s="23" t="s">
        <v>3640</v>
      </c>
      <c r="AL1234" s="13" t="s">
        <v>3367</v>
      </c>
      <c r="AM1234" s="18" t="s">
        <v>151</v>
      </c>
    </row>
    <row r="1235" ht="14.25" customHeight="1">
      <c r="A1235" s="13" t="s">
        <v>3641</v>
      </c>
      <c r="B1235" s="14">
        <v>42313.0</v>
      </c>
      <c r="C1235" s="15">
        <v>2015.0</v>
      </c>
      <c r="D1235" s="15" t="s">
        <v>2027</v>
      </c>
      <c r="E1235" s="16">
        <v>11.0</v>
      </c>
      <c r="F1235" s="13" t="s">
        <v>188</v>
      </c>
      <c r="G1235" s="13" t="s">
        <v>189</v>
      </c>
      <c r="H1235" s="13" t="s">
        <v>3642</v>
      </c>
      <c r="I1235" s="17" t="s">
        <v>3364</v>
      </c>
      <c r="J1235" s="13" t="s">
        <v>615</v>
      </c>
      <c r="K1235" s="13" t="s">
        <v>3365</v>
      </c>
      <c r="L1235" s="13" t="s">
        <v>221</v>
      </c>
      <c r="M1235" s="13" t="s">
        <v>193</v>
      </c>
      <c r="N1235" s="13" t="s">
        <v>1275</v>
      </c>
      <c r="O1235" s="13" t="s">
        <v>1940</v>
      </c>
      <c r="P1235" s="18" t="s">
        <v>147</v>
      </c>
      <c r="Q1235" s="19">
        <v>1.0</v>
      </c>
      <c r="R1235" s="20">
        <v>0.25</v>
      </c>
      <c r="S1235" s="21">
        <v>32.0</v>
      </c>
      <c r="T1235" s="21">
        <v>32.0</v>
      </c>
      <c r="U1235" s="22">
        <v>226439.0</v>
      </c>
      <c r="V1235" s="21">
        <v>18115.12</v>
      </c>
      <c r="W1235" s="13">
        <v>1196.0</v>
      </c>
      <c r="X1235" s="13">
        <v>1.0</v>
      </c>
      <c r="Y1235" s="13">
        <v>10.0</v>
      </c>
      <c r="Z1235" s="13">
        <v>10.0</v>
      </c>
      <c r="AA1235" s="13">
        <v>1.0</v>
      </c>
      <c r="AB1235" s="13">
        <v>10.0</v>
      </c>
      <c r="AC1235" s="21">
        <v>0.0</v>
      </c>
      <c r="AD1235" s="21">
        <v>0.0</v>
      </c>
      <c r="AE1235" s="13">
        <v>0.0</v>
      </c>
      <c r="AF1235" s="13">
        <v>0.0</v>
      </c>
      <c r="AG1235" s="13">
        <v>0.0</v>
      </c>
      <c r="AH1235" s="13" t="b">
        <v>0</v>
      </c>
      <c r="AI1235" s="13">
        <v>26.0</v>
      </c>
      <c r="AJ1235" s="13" t="s">
        <v>390</v>
      </c>
      <c r="AK1235" s="23" t="s">
        <v>3643</v>
      </c>
      <c r="AL1235" s="13" t="s">
        <v>3367</v>
      </c>
      <c r="AM1235" s="18" t="s">
        <v>151</v>
      </c>
    </row>
    <row r="1236" ht="14.25" customHeight="1">
      <c r="A1236" s="13" t="s">
        <v>3644</v>
      </c>
      <c r="B1236" s="14">
        <v>42313.0</v>
      </c>
      <c r="C1236" s="15">
        <v>2015.0</v>
      </c>
      <c r="D1236" s="15" t="s">
        <v>2027</v>
      </c>
      <c r="E1236" s="16">
        <v>11.0</v>
      </c>
      <c r="F1236" s="13" t="s">
        <v>140</v>
      </c>
      <c r="G1236" s="13" t="s">
        <v>141</v>
      </c>
      <c r="H1236" s="13" t="s">
        <v>3645</v>
      </c>
      <c r="I1236" s="17" t="s">
        <v>3364</v>
      </c>
      <c r="J1236" s="13" t="s">
        <v>143</v>
      </c>
      <c r="K1236" s="13" t="s">
        <v>756</v>
      </c>
      <c r="L1236" s="13" t="s">
        <v>167</v>
      </c>
      <c r="M1236" s="13" t="s">
        <v>193</v>
      </c>
      <c r="N1236" s="13" t="s">
        <v>1275</v>
      </c>
      <c r="O1236" s="13" t="s">
        <v>1948</v>
      </c>
      <c r="P1236" s="18" t="s">
        <v>147</v>
      </c>
      <c r="Q1236" s="19">
        <v>1.0</v>
      </c>
      <c r="R1236" s="20">
        <v>0.125</v>
      </c>
      <c r="S1236" s="21">
        <v>22.0</v>
      </c>
      <c r="T1236" s="21">
        <v>22.0</v>
      </c>
      <c r="U1236" s="22">
        <v>222084.0</v>
      </c>
      <c r="V1236" s="21">
        <v>6107.31</v>
      </c>
      <c r="W1236" s="13">
        <v>1173.0</v>
      </c>
      <c r="X1236" s="13">
        <v>1.0</v>
      </c>
      <c r="Y1236" s="13">
        <v>8.0</v>
      </c>
      <c r="Z1236" s="13">
        <v>10.0</v>
      </c>
      <c r="AA1236" s="13">
        <v>2.0</v>
      </c>
      <c r="AB1236" s="13">
        <v>1.0</v>
      </c>
      <c r="AC1236" s="21">
        <v>0.0</v>
      </c>
      <c r="AD1236" s="21">
        <v>0.0</v>
      </c>
      <c r="AE1236" s="13">
        <v>0.0</v>
      </c>
      <c r="AF1236" s="13">
        <v>0.0</v>
      </c>
      <c r="AG1236" s="13">
        <v>0.0</v>
      </c>
      <c r="AH1236" s="13" t="b">
        <v>0</v>
      </c>
      <c r="AI1236" s="13">
        <v>34.0</v>
      </c>
      <c r="AJ1236" s="13" t="s">
        <v>200</v>
      </c>
      <c r="AK1236" s="23" t="s">
        <v>3646</v>
      </c>
      <c r="AL1236" s="13" t="s">
        <v>3367</v>
      </c>
      <c r="AM1236" s="18" t="s">
        <v>151</v>
      </c>
    </row>
    <row r="1237" ht="14.25" customHeight="1">
      <c r="A1237" s="13" t="s">
        <v>3647</v>
      </c>
      <c r="B1237" s="14">
        <v>42313.0</v>
      </c>
      <c r="C1237" s="15">
        <v>2015.0</v>
      </c>
      <c r="D1237" s="15" t="s">
        <v>2027</v>
      </c>
      <c r="E1237" s="16">
        <v>11.0</v>
      </c>
      <c r="F1237" s="13" t="s">
        <v>140</v>
      </c>
      <c r="G1237" s="13" t="s">
        <v>141</v>
      </c>
      <c r="H1237" s="13" t="s">
        <v>3648</v>
      </c>
      <c r="I1237" s="17" t="s">
        <v>3364</v>
      </c>
      <c r="J1237" s="13" t="s">
        <v>143</v>
      </c>
      <c r="K1237" s="13" t="s">
        <v>756</v>
      </c>
      <c r="L1237" s="13" t="s">
        <v>167</v>
      </c>
      <c r="M1237" s="13" t="s">
        <v>193</v>
      </c>
      <c r="N1237" s="13" t="s">
        <v>1275</v>
      </c>
      <c r="O1237" s="13" t="s">
        <v>1948</v>
      </c>
      <c r="P1237" s="18" t="s">
        <v>147</v>
      </c>
      <c r="Q1237" s="19">
        <v>1.0</v>
      </c>
      <c r="R1237" s="20">
        <v>0.125</v>
      </c>
      <c r="S1237" s="21">
        <v>23.0</v>
      </c>
      <c r="T1237" s="21">
        <v>23.0</v>
      </c>
      <c r="U1237" s="22">
        <v>106152.92</v>
      </c>
      <c r="V1237" s="21">
        <v>3051.89645</v>
      </c>
      <c r="W1237" s="13">
        <v>571.0</v>
      </c>
      <c r="X1237" s="13">
        <v>1.0</v>
      </c>
      <c r="Y1237" s="13">
        <v>10.0</v>
      </c>
      <c r="Z1237" s="13">
        <v>10.0</v>
      </c>
      <c r="AA1237" s="13">
        <v>1.0</v>
      </c>
      <c r="AB1237" s="13">
        <v>1.0</v>
      </c>
      <c r="AC1237" s="21">
        <v>0.0</v>
      </c>
      <c r="AD1237" s="21">
        <v>0.0</v>
      </c>
      <c r="AE1237" s="13">
        <v>0.0</v>
      </c>
      <c r="AF1237" s="13">
        <v>0.0</v>
      </c>
      <c r="AG1237" s="13">
        <v>0.0</v>
      </c>
      <c r="AH1237" s="13" t="b">
        <v>0</v>
      </c>
      <c r="AI1237" s="13">
        <v>49.0</v>
      </c>
      <c r="AJ1237" s="13" t="s">
        <v>194</v>
      </c>
      <c r="AK1237" s="23" t="s">
        <v>3649</v>
      </c>
      <c r="AL1237" s="13" t="s">
        <v>3367</v>
      </c>
      <c r="AM1237" s="18" t="s">
        <v>151</v>
      </c>
    </row>
    <row r="1238" ht="14.25" customHeight="1">
      <c r="A1238" s="13" t="s">
        <v>3650</v>
      </c>
      <c r="B1238" s="14">
        <v>42313.0</v>
      </c>
      <c r="C1238" s="15">
        <v>2015.0</v>
      </c>
      <c r="D1238" s="15" t="s">
        <v>2027</v>
      </c>
      <c r="E1238" s="16">
        <v>11.0</v>
      </c>
      <c r="F1238" s="13" t="s">
        <v>140</v>
      </c>
      <c r="G1238" s="13" t="s">
        <v>141</v>
      </c>
      <c r="H1238" s="13" t="s">
        <v>3651</v>
      </c>
      <c r="I1238" s="17" t="s">
        <v>3364</v>
      </c>
      <c r="J1238" s="13" t="s">
        <v>143</v>
      </c>
      <c r="K1238" s="13" t="s">
        <v>756</v>
      </c>
      <c r="L1238" s="13" t="s">
        <v>144</v>
      </c>
      <c r="M1238" s="13" t="s">
        <v>193</v>
      </c>
      <c r="N1238" s="13" t="s">
        <v>1275</v>
      </c>
      <c r="O1238" s="13" t="s">
        <v>1948</v>
      </c>
      <c r="P1238" s="18" t="s">
        <v>147</v>
      </c>
      <c r="Q1238" s="19">
        <v>1.0</v>
      </c>
      <c r="R1238" s="20">
        <v>0.1</v>
      </c>
      <c r="S1238" s="21">
        <v>23.0</v>
      </c>
      <c r="T1238" s="21">
        <v>23.0</v>
      </c>
      <c r="U1238" s="22">
        <v>103922.04</v>
      </c>
      <c r="V1238" s="21">
        <v>2390.20692</v>
      </c>
      <c r="W1238" s="13">
        <v>559.0</v>
      </c>
      <c r="X1238" s="13">
        <v>1.0</v>
      </c>
      <c r="Y1238" s="13">
        <v>10.0</v>
      </c>
      <c r="Z1238" s="13">
        <v>10.0</v>
      </c>
      <c r="AA1238" s="13">
        <v>1.0</v>
      </c>
      <c r="AB1238" s="13">
        <v>1.0</v>
      </c>
      <c r="AC1238" s="21">
        <v>0.0</v>
      </c>
      <c r="AD1238" s="21">
        <v>0.0</v>
      </c>
      <c r="AE1238" s="13">
        <v>0.0</v>
      </c>
      <c r="AF1238" s="13">
        <v>0.0</v>
      </c>
      <c r="AG1238" s="13">
        <v>0.0</v>
      </c>
      <c r="AH1238" s="13" t="b">
        <v>0</v>
      </c>
      <c r="AI1238" s="13">
        <v>92.0</v>
      </c>
      <c r="AJ1238" s="13" t="s">
        <v>169</v>
      </c>
      <c r="AK1238" s="23" t="s">
        <v>3652</v>
      </c>
      <c r="AL1238" s="13" t="s">
        <v>3367</v>
      </c>
      <c r="AM1238" s="18" t="s">
        <v>151</v>
      </c>
    </row>
    <row r="1239" ht="14.25" customHeight="1">
      <c r="A1239" s="13" t="s">
        <v>3653</v>
      </c>
      <c r="B1239" s="14">
        <v>42313.0</v>
      </c>
      <c r="C1239" s="15">
        <v>2015.0</v>
      </c>
      <c r="D1239" s="15" t="s">
        <v>2027</v>
      </c>
      <c r="E1239" s="16">
        <v>11.0</v>
      </c>
      <c r="F1239" s="13" t="s">
        <v>140</v>
      </c>
      <c r="G1239" s="13" t="s">
        <v>141</v>
      </c>
      <c r="H1239" s="13" t="s">
        <v>3654</v>
      </c>
      <c r="I1239" s="17" t="s">
        <v>3364</v>
      </c>
      <c r="J1239" s="13" t="s">
        <v>198</v>
      </c>
      <c r="K1239" s="13" t="s">
        <v>2205</v>
      </c>
      <c r="L1239" s="13" t="s">
        <v>144</v>
      </c>
      <c r="M1239" s="13" t="s">
        <v>145</v>
      </c>
      <c r="N1239" s="13" t="s">
        <v>199</v>
      </c>
      <c r="O1239" s="13" t="s">
        <v>2010</v>
      </c>
      <c r="P1239" s="18" t="s">
        <v>147</v>
      </c>
      <c r="Q1239" s="19">
        <v>3.0</v>
      </c>
      <c r="R1239" s="20">
        <v>0.75</v>
      </c>
      <c r="S1239" s="21">
        <v>52.0</v>
      </c>
      <c r="T1239" s="21">
        <v>156.0</v>
      </c>
      <c r="U1239" s="22">
        <v>12600.0</v>
      </c>
      <c r="V1239" s="21">
        <v>3931.2</v>
      </c>
      <c r="W1239" s="13">
        <v>0.0</v>
      </c>
      <c r="X1239" s="13">
        <v>10.0</v>
      </c>
      <c r="Y1239" s="13">
        <v>1.0</v>
      </c>
      <c r="Z1239" s="13">
        <v>10.0</v>
      </c>
      <c r="AA1239" s="13">
        <v>1.0</v>
      </c>
      <c r="AB1239" s="13">
        <v>10.0</v>
      </c>
      <c r="AC1239" s="21">
        <v>10.0</v>
      </c>
      <c r="AD1239" s="21"/>
      <c r="AE1239" s="13">
        <v>0.0</v>
      </c>
      <c r="AF1239" s="13">
        <v>0.0</v>
      </c>
      <c r="AG1239" s="13">
        <v>0.0</v>
      </c>
      <c r="AH1239" s="13" t="b">
        <v>1</v>
      </c>
      <c r="AI1239" s="13">
        <v>1.0</v>
      </c>
      <c r="AJ1239" s="13" t="s">
        <v>386</v>
      </c>
      <c r="AK1239" s="23" t="s">
        <v>3655</v>
      </c>
      <c r="AL1239" s="13" t="s">
        <v>3367</v>
      </c>
      <c r="AM1239" s="18" t="s">
        <v>151</v>
      </c>
    </row>
    <row r="1240" ht="14.25" customHeight="1">
      <c r="A1240" s="13" t="s">
        <v>3656</v>
      </c>
      <c r="B1240" s="14">
        <v>42314.0</v>
      </c>
      <c r="C1240" s="15">
        <v>2015.0</v>
      </c>
      <c r="D1240" s="15" t="s">
        <v>2027</v>
      </c>
      <c r="E1240" s="16">
        <v>11.0</v>
      </c>
      <c r="F1240" s="13" t="s">
        <v>140</v>
      </c>
      <c r="G1240" s="13" t="s">
        <v>141</v>
      </c>
      <c r="H1240" s="13" t="s">
        <v>3657</v>
      </c>
      <c r="I1240" s="17" t="s">
        <v>3364</v>
      </c>
      <c r="J1240" s="13" t="s">
        <v>198</v>
      </c>
      <c r="K1240" s="13" t="s">
        <v>2205</v>
      </c>
      <c r="L1240" s="13" t="s">
        <v>144</v>
      </c>
      <c r="M1240" s="13" t="s">
        <v>168</v>
      </c>
      <c r="N1240" s="13" t="s">
        <v>91</v>
      </c>
      <c r="O1240" s="13">
        <v>0.0</v>
      </c>
      <c r="P1240" s="18" t="s">
        <v>147</v>
      </c>
      <c r="Q1240" s="19">
        <v>3.0</v>
      </c>
      <c r="R1240" s="20">
        <v>1.0</v>
      </c>
      <c r="S1240" s="21">
        <v>32.0</v>
      </c>
      <c r="T1240" s="21">
        <v>96.0</v>
      </c>
      <c r="U1240" s="22">
        <v>1211407.83</v>
      </c>
      <c r="V1240" s="21">
        <v>1162951.5168</v>
      </c>
      <c r="W1240" s="13">
        <v>7020.0</v>
      </c>
      <c r="X1240" s="13">
        <v>10.0</v>
      </c>
      <c r="Y1240" s="13">
        <v>10.0</v>
      </c>
      <c r="Z1240" s="13">
        <v>10.0</v>
      </c>
      <c r="AA1240" s="13">
        <v>1.0</v>
      </c>
      <c r="AB1240" s="13">
        <v>1.0</v>
      </c>
      <c r="AC1240" s="21">
        <v>0.0</v>
      </c>
      <c r="AD1240" s="21">
        <v>0.0</v>
      </c>
      <c r="AE1240" s="13">
        <v>0.0</v>
      </c>
      <c r="AF1240" s="13">
        <v>1.0</v>
      </c>
      <c r="AG1240" s="13">
        <v>0.0</v>
      </c>
      <c r="AH1240" s="13" t="b">
        <v>0</v>
      </c>
      <c r="AI1240" s="13">
        <v>1.0</v>
      </c>
      <c r="AJ1240" s="13" t="s">
        <v>169</v>
      </c>
      <c r="AK1240" s="23" t="s">
        <v>3658</v>
      </c>
      <c r="AL1240" s="13" t="s">
        <v>3367</v>
      </c>
      <c r="AM1240" s="18" t="s">
        <v>151</v>
      </c>
    </row>
    <row r="1241" ht="14.25" customHeight="1">
      <c r="A1241" s="13" t="s">
        <v>3659</v>
      </c>
      <c r="B1241" s="14">
        <v>42314.0</v>
      </c>
      <c r="C1241" s="15">
        <v>2015.0</v>
      </c>
      <c r="D1241" s="15" t="s">
        <v>2027</v>
      </c>
      <c r="E1241" s="16">
        <v>11.0</v>
      </c>
      <c r="F1241" s="13" t="s">
        <v>140</v>
      </c>
      <c r="G1241" s="13" t="s">
        <v>141</v>
      </c>
      <c r="H1241" s="13" t="s">
        <v>3660</v>
      </c>
      <c r="I1241" s="17" t="s">
        <v>3364</v>
      </c>
      <c r="J1241" s="13" t="s">
        <v>198</v>
      </c>
      <c r="K1241" s="13" t="s">
        <v>2205</v>
      </c>
      <c r="L1241" s="13" t="s">
        <v>174</v>
      </c>
      <c r="M1241" s="13" t="s">
        <v>168</v>
      </c>
      <c r="N1241" s="13" t="s">
        <v>91</v>
      </c>
      <c r="O1241" s="13">
        <v>0.0</v>
      </c>
      <c r="P1241" s="18" t="s">
        <v>147</v>
      </c>
      <c r="Q1241" s="19">
        <v>3.0</v>
      </c>
      <c r="R1241" s="20">
        <v>1.0</v>
      </c>
      <c r="S1241" s="21">
        <v>38.0</v>
      </c>
      <c r="T1241" s="21">
        <v>114.0</v>
      </c>
      <c r="U1241" s="22">
        <v>49871.0</v>
      </c>
      <c r="V1241" s="21">
        <v>56852.94</v>
      </c>
      <c r="W1241" s="13">
        <v>289.0</v>
      </c>
      <c r="X1241" s="13">
        <v>7.0</v>
      </c>
      <c r="Y1241" s="13">
        <v>10.0</v>
      </c>
      <c r="Z1241" s="13">
        <v>6.0</v>
      </c>
      <c r="AA1241" s="13">
        <v>5.0</v>
      </c>
      <c r="AB1241" s="13">
        <v>10.0</v>
      </c>
      <c r="AC1241" s="21">
        <v>0.0</v>
      </c>
      <c r="AD1241" s="21">
        <v>0.0</v>
      </c>
      <c r="AE1241" s="13">
        <v>0.0</v>
      </c>
      <c r="AF1241" s="13">
        <v>0.0</v>
      </c>
      <c r="AG1241" s="13">
        <v>0.0</v>
      </c>
      <c r="AH1241" s="13" t="b">
        <v>0</v>
      </c>
      <c r="AI1241" s="13">
        <v>4.0</v>
      </c>
      <c r="AJ1241" s="13" t="s">
        <v>390</v>
      </c>
      <c r="AK1241" s="23" t="s">
        <v>3661</v>
      </c>
      <c r="AL1241" s="13" t="s">
        <v>3367</v>
      </c>
      <c r="AM1241" s="18" t="s">
        <v>151</v>
      </c>
    </row>
    <row r="1242" ht="14.25" customHeight="1">
      <c r="A1242" s="13" t="s">
        <v>3662</v>
      </c>
      <c r="B1242" s="14">
        <v>42314.0</v>
      </c>
      <c r="C1242" s="15">
        <v>2015.0</v>
      </c>
      <c r="D1242" s="15" t="s">
        <v>2027</v>
      </c>
      <c r="E1242" s="16">
        <v>11.0</v>
      </c>
      <c r="F1242" s="13" t="s">
        <v>140</v>
      </c>
      <c r="G1242" s="13" t="s">
        <v>141</v>
      </c>
      <c r="H1242" s="13" t="s">
        <v>3663</v>
      </c>
      <c r="I1242" s="17" t="s">
        <v>3364</v>
      </c>
      <c r="J1242" s="13" t="s">
        <v>1228</v>
      </c>
      <c r="K1242" s="13" t="s">
        <v>2205</v>
      </c>
      <c r="L1242" s="13" t="s">
        <v>192</v>
      </c>
      <c r="M1242" s="13" t="s">
        <v>168</v>
      </c>
      <c r="N1242" s="13" t="s">
        <v>47</v>
      </c>
      <c r="O1242" s="13">
        <v>0.0</v>
      </c>
      <c r="P1242" s="18" t="s">
        <v>147</v>
      </c>
      <c r="Q1242" s="19">
        <v>1.0</v>
      </c>
      <c r="R1242" s="20">
        <v>1.0</v>
      </c>
      <c r="S1242" s="21">
        <v>41.0</v>
      </c>
      <c r="T1242" s="21">
        <v>41.0</v>
      </c>
      <c r="U1242" s="22">
        <v>25443.21</v>
      </c>
      <c r="V1242" s="21">
        <v>10431.7161</v>
      </c>
      <c r="W1242" s="13">
        <v>127.0</v>
      </c>
      <c r="X1242" s="13">
        <v>4.0</v>
      </c>
      <c r="Y1242" s="13">
        <v>10.0</v>
      </c>
      <c r="Z1242" s="13">
        <v>6.0</v>
      </c>
      <c r="AA1242" s="13">
        <v>1.0</v>
      </c>
      <c r="AB1242" s="13">
        <v>10.0</v>
      </c>
      <c r="AC1242" s="21">
        <v>0.0</v>
      </c>
      <c r="AD1242" s="21">
        <v>0.0</v>
      </c>
      <c r="AE1242" s="13">
        <v>0.0</v>
      </c>
      <c r="AF1242" s="13">
        <v>1.0</v>
      </c>
      <c r="AG1242" s="13">
        <v>0.0</v>
      </c>
      <c r="AH1242" s="13" t="b">
        <v>0</v>
      </c>
      <c r="AI1242" s="13">
        <v>7.0</v>
      </c>
      <c r="AJ1242" s="13" t="s">
        <v>286</v>
      </c>
      <c r="AK1242" s="23" t="s">
        <v>3664</v>
      </c>
      <c r="AL1242" s="13" t="s">
        <v>3367</v>
      </c>
      <c r="AM1242" s="18" t="s">
        <v>151</v>
      </c>
    </row>
    <row r="1243" ht="14.25" customHeight="1">
      <c r="A1243" s="13" t="s">
        <v>3665</v>
      </c>
      <c r="B1243" s="14">
        <v>42314.0</v>
      </c>
      <c r="C1243" s="15">
        <v>2015.0</v>
      </c>
      <c r="D1243" s="15" t="s">
        <v>2027</v>
      </c>
      <c r="E1243" s="16">
        <v>11.0</v>
      </c>
      <c r="F1243" s="13" t="s">
        <v>140</v>
      </c>
      <c r="G1243" s="13" t="s">
        <v>141</v>
      </c>
      <c r="H1243" s="13" t="s">
        <v>2080</v>
      </c>
      <c r="I1243" s="17" t="s">
        <v>3364</v>
      </c>
      <c r="J1243" s="13" t="s">
        <v>2856</v>
      </c>
      <c r="K1243" s="13" t="s">
        <v>3666</v>
      </c>
      <c r="L1243" s="13" t="s">
        <v>192</v>
      </c>
      <c r="M1243" s="13" t="s">
        <v>168</v>
      </c>
      <c r="N1243" s="13" t="s">
        <v>91</v>
      </c>
      <c r="O1243" s="13">
        <v>0.0</v>
      </c>
      <c r="P1243" s="18" t="s">
        <v>147</v>
      </c>
      <c r="Q1243" s="19">
        <v>1.0</v>
      </c>
      <c r="R1243" s="20">
        <v>0.5</v>
      </c>
      <c r="S1243" s="21">
        <v>33.0</v>
      </c>
      <c r="T1243" s="21">
        <v>33.0</v>
      </c>
      <c r="U1243" s="22">
        <v>27093.0</v>
      </c>
      <c r="V1243" s="21">
        <v>4470.345</v>
      </c>
      <c r="W1243" s="13">
        <v>157.0</v>
      </c>
      <c r="X1243" s="13">
        <v>7.0</v>
      </c>
      <c r="Y1243" s="13">
        <v>10.0</v>
      </c>
      <c r="Z1243" s="13">
        <v>6.0</v>
      </c>
      <c r="AA1243" s="13">
        <v>1.0</v>
      </c>
      <c r="AB1243" s="13">
        <v>9.0</v>
      </c>
      <c r="AC1243" s="21">
        <v>0.0</v>
      </c>
      <c r="AD1243" s="21">
        <v>0.0</v>
      </c>
      <c r="AE1243" s="13">
        <v>0.0</v>
      </c>
      <c r="AF1243" s="13">
        <v>0.0</v>
      </c>
      <c r="AG1243" s="13">
        <v>0.0</v>
      </c>
      <c r="AH1243" s="13" t="b">
        <v>0</v>
      </c>
      <c r="AI1243" s="13">
        <v>4.0</v>
      </c>
      <c r="AJ1243" s="13" t="s">
        <v>390</v>
      </c>
      <c r="AK1243" s="23" t="s">
        <v>3667</v>
      </c>
      <c r="AL1243" s="13" t="s">
        <v>3367</v>
      </c>
      <c r="AM1243" s="18" t="s">
        <v>151</v>
      </c>
    </row>
    <row r="1244" ht="14.25" customHeight="1">
      <c r="A1244" s="13" t="s">
        <v>3668</v>
      </c>
      <c r="B1244" s="14">
        <v>42314.0</v>
      </c>
      <c r="C1244" s="15">
        <v>2015.0</v>
      </c>
      <c r="D1244" s="15" t="s">
        <v>2027</v>
      </c>
      <c r="E1244" s="16">
        <v>11.0</v>
      </c>
      <c r="F1244" s="13" t="s">
        <v>153</v>
      </c>
      <c r="G1244" s="13" t="s">
        <v>154</v>
      </c>
      <c r="H1244" s="13" t="s">
        <v>3669</v>
      </c>
      <c r="I1244" s="17" t="s">
        <v>3364</v>
      </c>
      <c r="J1244" s="13" t="s">
        <v>143</v>
      </c>
      <c r="K1244" s="13" t="s">
        <v>655</v>
      </c>
      <c r="L1244" s="13" t="s">
        <v>144</v>
      </c>
      <c r="M1244" s="13" t="s">
        <v>168</v>
      </c>
      <c r="N1244" s="13" t="s">
        <v>91</v>
      </c>
      <c r="O1244" s="13">
        <v>0.0</v>
      </c>
      <c r="P1244" s="18" t="s">
        <v>147</v>
      </c>
      <c r="Q1244" s="19">
        <v>1.0</v>
      </c>
      <c r="R1244" s="20">
        <v>0.0789473684210526</v>
      </c>
      <c r="S1244" s="21">
        <v>23.0</v>
      </c>
      <c r="T1244" s="21">
        <v>23.0</v>
      </c>
      <c r="U1244" s="22">
        <v>239865.65</v>
      </c>
      <c r="V1244" s="21">
        <v>4355.455223</v>
      </c>
      <c r="W1244" s="13">
        <v>1390.0</v>
      </c>
      <c r="X1244" s="13">
        <v>1.0</v>
      </c>
      <c r="Y1244" s="13">
        <v>8.0</v>
      </c>
      <c r="Z1244" s="13">
        <v>10.0</v>
      </c>
      <c r="AA1244" s="13">
        <v>3.0</v>
      </c>
      <c r="AB1244" s="13">
        <v>1.0</v>
      </c>
      <c r="AC1244" s="21">
        <v>0.0</v>
      </c>
      <c r="AD1244" s="21">
        <v>0.0</v>
      </c>
      <c r="AE1244" s="13">
        <v>0.0</v>
      </c>
      <c r="AF1244" s="13">
        <v>0.0</v>
      </c>
      <c r="AG1244" s="13">
        <v>0.0</v>
      </c>
      <c r="AH1244" s="13" t="b">
        <v>0</v>
      </c>
      <c r="AI1244" s="13">
        <v>14.0</v>
      </c>
      <c r="AJ1244" s="13" t="s">
        <v>437</v>
      </c>
      <c r="AK1244" s="23" t="s">
        <v>3670</v>
      </c>
      <c r="AL1244" s="13" t="s">
        <v>3367</v>
      </c>
      <c r="AM1244" s="18" t="s">
        <v>151</v>
      </c>
    </row>
    <row r="1245" ht="14.25" customHeight="1">
      <c r="A1245" s="13" t="s">
        <v>3668</v>
      </c>
      <c r="B1245" s="14">
        <v>42314.0</v>
      </c>
      <c r="C1245" s="15">
        <v>2015.0</v>
      </c>
      <c r="D1245" s="15" t="s">
        <v>2027</v>
      </c>
      <c r="E1245" s="16">
        <v>11.0</v>
      </c>
      <c r="F1245" s="13" t="s">
        <v>140</v>
      </c>
      <c r="G1245" s="13" t="s">
        <v>141</v>
      </c>
      <c r="H1245" s="13" t="s">
        <v>3669</v>
      </c>
      <c r="I1245" s="17" t="s">
        <v>3364</v>
      </c>
      <c r="J1245" s="13" t="s">
        <v>143</v>
      </c>
      <c r="K1245" s="13" t="s">
        <v>655</v>
      </c>
      <c r="L1245" s="13" t="s">
        <v>144</v>
      </c>
      <c r="M1245" s="13" t="s">
        <v>168</v>
      </c>
      <c r="N1245" s="13" t="s">
        <v>91</v>
      </c>
      <c r="O1245" s="13">
        <v>0.0</v>
      </c>
      <c r="P1245" s="18" t="s">
        <v>147</v>
      </c>
      <c r="Q1245" s="19">
        <v>1.0</v>
      </c>
      <c r="R1245" s="20">
        <v>0.0526315789473684</v>
      </c>
      <c r="S1245" s="21">
        <v>22.0</v>
      </c>
      <c r="T1245" s="21">
        <v>22.0</v>
      </c>
      <c r="U1245" s="22">
        <v>239865.65</v>
      </c>
      <c r="V1245" s="21">
        <v>2777.391736</v>
      </c>
      <c r="W1245" s="13">
        <v>1390.0</v>
      </c>
      <c r="X1245" s="13">
        <v>1.0</v>
      </c>
      <c r="Y1245" s="13">
        <v>8.0</v>
      </c>
      <c r="Z1245" s="13">
        <v>10.0</v>
      </c>
      <c r="AA1245" s="13">
        <v>2.0</v>
      </c>
      <c r="AB1245" s="13">
        <v>1.0</v>
      </c>
      <c r="AC1245" s="21">
        <v>0.0</v>
      </c>
      <c r="AD1245" s="21">
        <v>0.0</v>
      </c>
      <c r="AE1245" s="13">
        <v>0.0</v>
      </c>
      <c r="AF1245" s="13">
        <v>0.0</v>
      </c>
      <c r="AG1245" s="13">
        <v>0.0</v>
      </c>
      <c r="AH1245" s="13" t="b">
        <v>0</v>
      </c>
      <c r="AI1245" s="13">
        <v>14.0</v>
      </c>
      <c r="AJ1245" s="13" t="s">
        <v>437</v>
      </c>
      <c r="AK1245" s="23" t="s">
        <v>3670</v>
      </c>
      <c r="AL1245" s="13" t="s">
        <v>3367</v>
      </c>
      <c r="AM1245" s="18" t="s">
        <v>151</v>
      </c>
    </row>
    <row r="1246" ht="14.25" customHeight="1">
      <c r="A1246" s="13" t="s">
        <v>3671</v>
      </c>
      <c r="B1246" s="14">
        <v>42314.0</v>
      </c>
      <c r="C1246" s="15">
        <v>2015.0</v>
      </c>
      <c r="D1246" s="15" t="s">
        <v>2027</v>
      </c>
      <c r="E1246" s="16">
        <v>11.0</v>
      </c>
      <c r="F1246" s="13" t="s">
        <v>140</v>
      </c>
      <c r="G1246" s="13" t="s">
        <v>141</v>
      </c>
      <c r="H1246" s="13" t="s">
        <v>3672</v>
      </c>
      <c r="I1246" s="17" t="s">
        <v>3364</v>
      </c>
      <c r="J1246" s="13" t="s">
        <v>160</v>
      </c>
      <c r="K1246" s="13" t="s">
        <v>756</v>
      </c>
      <c r="L1246" s="13" t="s">
        <v>144</v>
      </c>
      <c r="M1246" s="13" t="s">
        <v>168</v>
      </c>
      <c r="N1246" s="13" t="s">
        <v>91</v>
      </c>
      <c r="O1246" s="13">
        <v>0.0</v>
      </c>
      <c r="P1246" s="18" t="s">
        <v>147</v>
      </c>
      <c r="Q1246" s="19">
        <v>1.0</v>
      </c>
      <c r="R1246" s="20">
        <v>1.0</v>
      </c>
      <c r="S1246" s="21">
        <v>35.0</v>
      </c>
      <c r="T1246" s="21">
        <v>35.0</v>
      </c>
      <c r="U1246" s="22">
        <v>28645.83</v>
      </c>
      <c r="V1246" s="21">
        <v>10026.0405</v>
      </c>
      <c r="W1246" s="13">
        <v>166.0</v>
      </c>
      <c r="X1246" s="13">
        <v>5.0</v>
      </c>
      <c r="Y1246" s="13">
        <v>8.0</v>
      </c>
      <c r="Z1246" s="13">
        <v>10.0</v>
      </c>
      <c r="AA1246" s="13">
        <v>2.0</v>
      </c>
      <c r="AB1246" s="13">
        <v>10.0</v>
      </c>
      <c r="AC1246" s="21">
        <v>0.0</v>
      </c>
      <c r="AD1246" s="21">
        <v>0.0</v>
      </c>
      <c r="AE1246" s="13">
        <v>0.0</v>
      </c>
      <c r="AF1246" s="13">
        <v>0.0</v>
      </c>
      <c r="AG1246" s="13">
        <v>0.0</v>
      </c>
      <c r="AH1246" s="13" t="b">
        <v>0</v>
      </c>
      <c r="AI1246" s="13">
        <v>6.0</v>
      </c>
      <c r="AJ1246" s="13" t="s">
        <v>942</v>
      </c>
      <c r="AK1246" s="23" t="s">
        <v>3673</v>
      </c>
      <c r="AL1246" s="13" t="s">
        <v>3367</v>
      </c>
      <c r="AM1246" s="18" t="s">
        <v>151</v>
      </c>
    </row>
    <row r="1247" ht="14.25" customHeight="1">
      <c r="A1247" s="13" t="s">
        <v>3674</v>
      </c>
      <c r="B1247" s="14">
        <v>42314.0</v>
      </c>
      <c r="C1247" s="15">
        <v>2015.0</v>
      </c>
      <c r="D1247" s="15" t="s">
        <v>2027</v>
      </c>
      <c r="E1247" s="16">
        <v>11.0</v>
      </c>
      <c r="F1247" s="13" t="s">
        <v>140</v>
      </c>
      <c r="G1247" s="13" t="s">
        <v>141</v>
      </c>
      <c r="H1247" s="13" t="s">
        <v>3675</v>
      </c>
      <c r="I1247" s="17" t="s">
        <v>3364</v>
      </c>
      <c r="J1247" s="13" t="s">
        <v>251</v>
      </c>
      <c r="K1247" s="13" t="s">
        <v>2205</v>
      </c>
      <c r="L1247" s="13" t="s">
        <v>161</v>
      </c>
      <c r="M1247" s="13" t="s">
        <v>168</v>
      </c>
      <c r="N1247" s="13" t="s">
        <v>38</v>
      </c>
      <c r="O1247" s="13">
        <v>0.0</v>
      </c>
      <c r="P1247" s="18" t="s">
        <v>147</v>
      </c>
      <c r="Q1247" s="19">
        <v>1.0</v>
      </c>
      <c r="R1247" s="20">
        <v>1.0</v>
      </c>
      <c r="S1247" s="21">
        <v>28.0</v>
      </c>
      <c r="T1247" s="21">
        <v>28.0</v>
      </c>
      <c r="U1247" s="22">
        <v>9867.31</v>
      </c>
      <c r="V1247" s="21">
        <v>2762.8468</v>
      </c>
      <c r="W1247" s="13">
        <v>78.0</v>
      </c>
      <c r="X1247" s="13">
        <v>6.0</v>
      </c>
      <c r="Y1247" s="13">
        <v>10.0</v>
      </c>
      <c r="Z1247" s="13">
        <v>10.0</v>
      </c>
      <c r="AA1247" s="13">
        <v>1.0</v>
      </c>
      <c r="AB1247" s="13">
        <v>1.0</v>
      </c>
      <c r="AC1247" s="21">
        <v>0.0</v>
      </c>
      <c r="AD1247" s="21">
        <v>0.0</v>
      </c>
      <c r="AE1247" s="13">
        <v>0.0</v>
      </c>
      <c r="AF1247" s="13">
        <v>0.0</v>
      </c>
      <c r="AG1247" s="13">
        <v>0.0</v>
      </c>
      <c r="AH1247" s="13" t="b">
        <v>0</v>
      </c>
      <c r="AI1247" s="13">
        <v>5.0</v>
      </c>
      <c r="AJ1247" s="13" t="s">
        <v>286</v>
      </c>
      <c r="AK1247" s="23" t="s">
        <v>3676</v>
      </c>
      <c r="AL1247" s="13" t="s">
        <v>3367</v>
      </c>
      <c r="AM1247" s="18" t="s">
        <v>151</v>
      </c>
    </row>
    <row r="1248" ht="14.25" customHeight="1">
      <c r="A1248" s="13" t="s">
        <v>3677</v>
      </c>
      <c r="B1248" s="14">
        <v>42314.0</v>
      </c>
      <c r="C1248" s="15">
        <v>2015.0</v>
      </c>
      <c r="D1248" s="15" t="s">
        <v>2027</v>
      </c>
      <c r="E1248" s="16">
        <v>11.0</v>
      </c>
      <c r="F1248" s="13" t="s">
        <v>153</v>
      </c>
      <c r="G1248" s="13" t="s">
        <v>154</v>
      </c>
      <c r="H1248" s="13" t="s">
        <v>3678</v>
      </c>
      <c r="I1248" s="17" t="s">
        <v>3364</v>
      </c>
      <c r="J1248" s="13" t="s">
        <v>3606</v>
      </c>
      <c r="K1248" s="13" t="s">
        <v>704</v>
      </c>
      <c r="L1248" s="13" t="s">
        <v>221</v>
      </c>
      <c r="M1248" s="13" t="s">
        <v>145</v>
      </c>
      <c r="N1248" s="13" t="s">
        <v>225</v>
      </c>
      <c r="O1248" s="13" t="s">
        <v>1384</v>
      </c>
      <c r="P1248" s="18" t="s">
        <v>147</v>
      </c>
      <c r="Q1248" s="19">
        <v>3.0</v>
      </c>
      <c r="R1248" s="20">
        <v>0.0714285714285714</v>
      </c>
      <c r="S1248" s="21">
        <v>28.0</v>
      </c>
      <c r="T1248" s="21">
        <v>28.0</v>
      </c>
      <c r="U1248" s="22">
        <v>11200.0</v>
      </c>
      <c r="V1248" s="21">
        <v>224.0</v>
      </c>
      <c r="W1248" s="13">
        <v>0.0</v>
      </c>
      <c r="X1248" s="13">
        <v>6.0</v>
      </c>
      <c r="Y1248" s="13">
        <v>10.0</v>
      </c>
      <c r="Z1248" s="13">
        <v>10.0</v>
      </c>
      <c r="AA1248" s="13">
        <v>1.0</v>
      </c>
      <c r="AB1248" s="13">
        <v>1.0</v>
      </c>
      <c r="AC1248" s="21">
        <v>0.0</v>
      </c>
      <c r="AD1248" s="21">
        <v>0.0</v>
      </c>
      <c r="AE1248" s="13">
        <v>0.0</v>
      </c>
      <c r="AF1248" s="13">
        <v>1.0</v>
      </c>
      <c r="AG1248" s="13">
        <v>0.0</v>
      </c>
      <c r="AH1248" s="13" t="b">
        <v>0</v>
      </c>
      <c r="AI1248" s="13">
        <v>5.0</v>
      </c>
      <c r="AJ1248" s="13" t="s">
        <v>169</v>
      </c>
      <c r="AK1248" s="23" t="s">
        <v>3679</v>
      </c>
      <c r="AL1248" s="13" t="s">
        <v>3367</v>
      </c>
      <c r="AM1248" s="18" t="s">
        <v>151</v>
      </c>
    </row>
    <row r="1249" ht="14.25" customHeight="1">
      <c r="A1249" s="13" t="s">
        <v>3677</v>
      </c>
      <c r="B1249" s="14">
        <v>42314.0</v>
      </c>
      <c r="C1249" s="15">
        <v>2015.0</v>
      </c>
      <c r="D1249" s="15" t="s">
        <v>2027</v>
      </c>
      <c r="E1249" s="16">
        <v>11.0</v>
      </c>
      <c r="F1249" s="13" t="s">
        <v>140</v>
      </c>
      <c r="G1249" s="13" t="s">
        <v>141</v>
      </c>
      <c r="H1249" s="13" t="s">
        <v>3678</v>
      </c>
      <c r="I1249" s="17" t="s">
        <v>3364</v>
      </c>
      <c r="J1249" s="13" t="s">
        <v>3606</v>
      </c>
      <c r="K1249" s="13" t="s">
        <v>704</v>
      </c>
      <c r="L1249" s="13" t="s">
        <v>221</v>
      </c>
      <c r="M1249" s="13" t="s">
        <v>145</v>
      </c>
      <c r="N1249" s="13" t="s">
        <v>225</v>
      </c>
      <c r="O1249" s="13" t="s">
        <v>1384</v>
      </c>
      <c r="P1249" s="18" t="s">
        <v>147</v>
      </c>
      <c r="Q1249" s="19">
        <v>3.0</v>
      </c>
      <c r="R1249" s="20">
        <v>0.0714285714285714</v>
      </c>
      <c r="S1249" s="21">
        <v>28.0</v>
      </c>
      <c r="T1249" s="21">
        <v>28.0</v>
      </c>
      <c r="U1249" s="22">
        <v>11200.0</v>
      </c>
      <c r="V1249" s="21">
        <v>224.0</v>
      </c>
      <c r="W1249" s="13">
        <v>0.0</v>
      </c>
      <c r="X1249" s="13">
        <v>6.0</v>
      </c>
      <c r="Y1249" s="13">
        <v>10.0</v>
      </c>
      <c r="Z1249" s="13">
        <v>10.0</v>
      </c>
      <c r="AA1249" s="13">
        <v>1.0</v>
      </c>
      <c r="AB1249" s="13">
        <v>1.0</v>
      </c>
      <c r="AC1249" s="21">
        <v>0.0</v>
      </c>
      <c r="AD1249" s="21">
        <v>0.0</v>
      </c>
      <c r="AE1249" s="13">
        <v>0.0</v>
      </c>
      <c r="AF1249" s="13">
        <v>1.0</v>
      </c>
      <c r="AG1249" s="13">
        <v>0.0</v>
      </c>
      <c r="AH1249" s="13" t="b">
        <v>0</v>
      </c>
      <c r="AI1249" s="13">
        <v>5.0</v>
      </c>
      <c r="AJ1249" s="13" t="s">
        <v>169</v>
      </c>
      <c r="AK1249" s="23" t="s">
        <v>3679</v>
      </c>
      <c r="AL1249" s="13" t="s">
        <v>3367</v>
      </c>
      <c r="AM1249" s="18" t="s">
        <v>151</v>
      </c>
    </row>
    <row r="1250" ht="14.25" customHeight="1">
      <c r="A1250" s="13" t="s">
        <v>3680</v>
      </c>
      <c r="B1250" s="14">
        <v>42314.0</v>
      </c>
      <c r="C1250" s="15">
        <v>2015.0</v>
      </c>
      <c r="D1250" s="15" t="s">
        <v>2027</v>
      </c>
      <c r="E1250" s="16">
        <v>11.0</v>
      </c>
      <c r="F1250" s="13" t="s">
        <v>203</v>
      </c>
      <c r="G1250" s="13" t="s">
        <v>204</v>
      </c>
      <c r="H1250" s="13" t="s">
        <v>3681</v>
      </c>
      <c r="I1250" s="17" t="s">
        <v>3364</v>
      </c>
      <c r="J1250" s="13" t="s">
        <v>3606</v>
      </c>
      <c r="K1250" s="13" t="s">
        <v>3607</v>
      </c>
      <c r="L1250" s="13" t="s">
        <v>221</v>
      </c>
      <c r="M1250" s="13" t="s">
        <v>168</v>
      </c>
      <c r="N1250" s="13" t="s">
        <v>47</v>
      </c>
      <c r="O1250" s="13" t="s">
        <v>46</v>
      </c>
      <c r="P1250" s="18" t="s">
        <v>147</v>
      </c>
      <c r="Q1250" s="19">
        <v>1.0</v>
      </c>
      <c r="R1250" s="20">
        <v>0.0454545454545454</v>
      </c>
      <c r="S1250" s="21">
        <v>29.0</v>
      </c>
      <c r="T1250" s="21">
        <v>29.0</v>
      </c>
      <c r="U1250" s="22">
        <v>269657.98</v>
      </c>
      <c r="V1250" s="21">
        <v>3554.582463</v>
      </c>
      <c r="W1250" s="13">
        <v>1346.0</v>
      </c>
      <c r="X1250" s="13">
        <v>7.0</v>
      </c>
      <c r="Y1250" s="13">
        <v>10.0</v>
      </c>
      <c r="Z1250" s="13">
        <v>10.0</v>
      </c>
      <c r="AA1250" s="13">
        <v>1.0</v>
      </c>
      <c r="AB1250" s="13">
        <v>1.0</v>
      </c>
      <c r="AC1250" s="21">
        <v>0.0</v>
      </c>
      <c r="AD1250" s="21">
        <v>0.0</v>
      </c>
      <c r="AE1250" s="13">
        <v>0.0</v>
      </c>
      <c r="AF1250" s="13">
        <v>0.0</v>
      </c>
      <c r="AG1250" s="13">
        <v>0.0</v>
      </c>
      <c r="AH1250" s="13" t="b">
        <v>0</v>
      </c>
      <c r="AI1250" s="13">
        <v>4.0</v>
      </c>
      <c r="AJ1250" s="13" t="s">
        <v>194</v>
      </c>
      <c r="AK1250" s="23" t="s">
        <v>3682</v>
      </c>
      <c r="AL1250" s="13" t="s">
        <v>3367</v>
      </c>
      <c r="AM1250" s="18" t="s">
        <v>151</v>
      </c>
    </row>
    <row r="1251" ht="14.25" customHeight="1">
      <c r="A1251" s="13" t="s">
        <v>3683</v>
      </c>
      <c r="B1251" s="14">
        <v>42314.0</v>
      </c>
      <c r="C1251" s="15">
        <v>2015.0</v>
      </c>
      <c r="D1251" s="15" t="s">
        <v>2027</v>
      </c>
      <c r="E1251" s="16">
        <v>11.0</v>
      </c>
      <c r="F1251" s="13" t="s">
        <v>153</v>
      </c>
      <c r="G1251" s="13" t="s">
        <v>154</v>
      </c>
      <c r="H1251" s="13" t="s">
        <v>1676</v>
      </c>
      <c r="I1251" s="17" t="s">
        <v>3364</v>
      </c>
      <c r="J1251" s="13" t="s">
        <v>143</v>
      </c>
      <c r="K1251" s="13" t="s">
        <v>2454</v>
      </c>
      <c r="L1251" s="13" t="s">
        <v>167</v>
      </c>
      <c r="M1251" s="13" t="s">
        <v>193</v>
      </c>
      <c r="N1251" s="13" t="s">
        <v>268</v>
      </c>
      <c r="O1251" s="13" t="s">
        <v>1677</v>
      </c>
      <c r="P1251" s="18" t="s">
        <v>147</v>
      </c>
      <c r="Q1251" s="19">
        <v>1.0</v>
      </c>
      <c r="R1251" s="20">
        <v>0.25</v>
      </c>
      <c r="S1251" s="21">
        <v>25.0</v>
      </c>
      <c r="T1251" s="21">
        <v>25.0</v>
      </c>
      <c r="U1251" s="22">
        <v>200571.43</v>
      </c>
      <c r="V1251" s="21">
        <v>12535.714375</v>
      </c>
      <c r="W1251" s="13">
        <v>585.0</v>
      </c>
      <c r="X1251" s="13">
        <v>1.0</v>
      </c>
      <c r="Y1251" s="13">
        <v>10.0</v>
      </c>
      <c r="Z1251" s="13">
        <v>10.0</v>
      </c>
      <c r="AA1251" s="13">
        <v>3.0</v>
      </c>
      <c r="AB1251" s="13">
        <v>1.0</v>
      </c>
      <c r="AC1251" s="21">
        <v>0.0</v>
      </c>
      <c r="AD1251" s="21">
        <v>0.0</v>
      </c>
      <c r="AE1251" s="13">
        <v>0.0</v>
      </c>
      <c r="AF1251" s="13">
        <v>0.0</v>
      </c>
      <c r="AG1251" s="13">
        <v>0.0</v>
      </c>
      <c r="AH1251" s="13" t="b">
        <v>0</v>
      </c>
      <c r="AI1251" s="13">
        <v>50.0</v>
      </c>
      <c r="AJ1251" s="13" t="s">
        <v>194</v>
      </c>
      <c r="AK1251" s="23" t="s">
        <v>3684</v>
      </c>
      <c r="AL1251" s="13" t="s">
        <v>3367</v>
      </c>
      <c r="AM1251" s="18" t="s">
        <v>151</v>
      </c>
    </row>
    <row r="1252" ht="14.25" customHeight="1">
      <c r="A1252" s="13" t="s">
        <v>3683</v>
      </c>
      <c r="B1252" s="14">
        <v>42314.0</v>
      </c>
      <c r="C1252" s="15">
        <v>2015.0</v>
      </c>
      <c r="D1252" s="15" t="s">
        <v>2027</v>
      </c>
      <c r="E1252" s="16">
        <v>11.0</v>
      </c>
      <c r="F1252" s="13" t="s">
        <v>140</v>
      </c>
      <c r="G1252" s="13" t="s">
        <v>141</v>
      </c>
      <c r="H1252" s="13" t="s">
        <v>1676</v>
      </c>
      <c r="I1252" s="17" t="s">
        <v>3364</v>
      </c>
      <c r="J1252" s="13" t="s">
        <v>143</v>
      </c>
      <c r="K1252" s="13" t="s">
        <v>2454</v>
      </c>
      <c r="L1252" s="13" t="s">
        <v>167</v>
      </c>
      <c r="M1252" s="13" t="s">
        <v>193</v>
      </c>
      <c r="N1252" s="13" t="s">
        <v>268</v>
      </c>
      <c r="O1252" s="13" t="s">
        <v>1677</v>
      </c>
      <c r="P1252" s="18" t="s">
        <v>147</v>
      </c>
      <c r="Q1252" s="19">
        <v>1.0</v>
      </c>
      <c r="R1252" s="20">
        <v>0.0833333333333333</v>
      </c>
      <c r="S1252" s="21">
        <v>23.0</v>
      </c>
      <c r="T1252" s="21">
        <v>23.0</v>
      </c>
      <c r="U1252" s="22">
        <v>200571.43</v>
      </c>
      <c r="V1252" s="21">
        <v>3844.285741</v>
      </c>
      <c r="W1252" s="13">
        <v>585.0</v>
      </c>
      <c r="X1252" s="13">
        <v>1.0</v>
      </c>
      <c r="Y1252" s="13">
        <v>10.0</v>
      </c>
      <c r="Z1252" s="13">
        <v>10.0</v>
      </c>
      <c r="AA1252" s="13">
        <v>1.0</v>
      </c>
      <c r="AB1252" s="13">
        <v>1.0</v>
      </c>
      <c r="AC1252" s="21">
        <v>0.0</v>
      </c>
      <c r="AD1252" s="21">
        <v>0.0</v>
      </c>
      <c r="AE1252" s="13">
        <v>0.0</v>
      </c>
      <c r="AF1252" s="13">
        <v>0.0</v>
      </c>
      <c r="AG1252" s="13">
        <v>0.0</v>
      </c>
      <c r="AH1252" s="13" t="b">
        <v>0</v>
      </c>
      <c r="AI1252" s="13">
        <v>50.0</v>
      </c>
      <c r="AJ1252" s="13" t="s">
        <v>194</v>
      </c>
      <c r="AK1252" s="23" t="s">
        <v>3684</v>
      </c>
      <c r="AL1252" s="13" t="s">
        <v>3367</v>
      </c>
      <c r="AM1252" s="18" t="s">
        <v>151</v>
      </c>
    </row>
    <row r="1253" ht="14.25" customHeight="1">
      <c r="A1253" s="13" t="s">
        <v>3685</v>
      </c>
      <c r="B1253" s="14">
        <v>42314.0</v>
      </c>
      <c r="C1253" s="15">
        <v>2015.0</v>
      </c>
      <c r="D1253" s="15" t="s">
        <v>2027</v>
      </c>
      <c r="E1253" s="16">
        <v>11.0</v>
      </c>
      <c r="F1253" s="13" t="s">
        <v>153</v>
      </c>
      <c r="G1253" s="13" t="s">
        <v>154</v>
      </c>
      <c r="H1253" s="13" t="s">
        <v>3686</v>
      </c>
      <c r="I1253" s="17" t="s">
        <v>3364</v>
      </c>
      <c r="J1253" s="13" t="s">
        <v>143</v>
      </c>
      <c r="K1253" s="13" t="s">
        <v>3426</v>
      </c>
      <c r="L1253" s="13" t="s">
        <v>144</v>
      </c>
      <c r="M1253" s="13" t="s">
        <v>193</v>
      </c>
      <c r="N1253" s="13" t="s">
        <v>268</v>
      </c>
      <c r="O1253" s="13" t="s">
        <v>2461</v>
      </c>
      <c r="P1253" s="18" t="s">
        <v>147</v>
      </c>
      <c r="Q1253" s="19">
        <v>3.0</v>
      </c>
      <c r="R1253" s="20">
        <v>0.21052631578947367</v>
      </c>
      <c r="S1253" s="21">
        <v>25.0</v>
      </c>
      <c r="T1253" s="21">
        <v>25.0</v>
      </c>
      <c r="U1253" s="22">
        <v>591428.57</v>
      </c>
      <c r="V1253" s="21">
        <v>32142.857065</v>
      </c>
      <c r="W1253" s="13">
        <v>1725.0</v>
      </c>
      <c r="X1253" s="13">
        <v>1.0</v>
      </c>
      <c r="Y1253" s="13">
        <v>8.0</v>
      </c>
      <c r="Z1253" s="13">
        <v>10.0</v>
      </c>
      <c r="AA1253" s="13">
        <v>5.0</v>
      </c>
      <c r="AB1253" s="13">
        <v>1.0</v>
      </c>
      <c r="AC1253" s="21">
        <v>0.0</v>
      </c>
      <c r="AD1253" s="21">
        <v>0.0</v>
      </c>
      <c r="AE1253" s="13">
        <v>0.0</v>
      </c>
      <c r="AF1253" s="13">
        <v>0.0</v>
      </c>
      <c r="AG1253" s="13">
        <v>0.0</v>
      </c>
      <c r="AH1253" s="13" t="b">
        <v>0</v>
      </c>
      <c r="AI1253" s="13">
        <v>52.0</v>
      </c>
      <c r="AJ1253" s="13" t="s">
        <v>437</v>
      </c>
      <c r="AK1253" s="23" t="s">
        <v>3687</v>
      </c>
      <c r="AL1253" s="13" t="s">
        <v>3367</v>
      </c>
      <c r="AM1253" s="18" t="s">
        <v>151</v>
      </c>
    </row>
    <row r="1254" ht="14.25" customHeight="1">
      <c r="A1254" s="13" t="s">
        <v>3688</v>
      </c>
      <c r="B1254" s="14">
        <v>42314.0</v>
      </c>
      <c r="C1254" s="15">
        <v>2015.0</v>
      </c>
      <c r="D1254" s="15" t="s">
        <v>2027</v>
      </c>
      <c r="E1254" s="16">
        <v>11.0</v>
      </c>
      <c r="F1254" s="13" t="s">
        <v>153</v>
      </c>
      <c r="G1254" s="13" t="s">
        <v>154</v>
      </c>
      <c r="H1254" s="13" t="s">
        <v>3689</v>
      </c>
      <c r="I1254" s="17" t="s">
        <v>3364</v>
      </c>
      <c r="J1254" s="13" t="s">
        <v>143</v>
      </c>
      <c r="K1254" s="13" t="s">
        <v>2454</v>
      </c>
      <c r="L1254" s="13" t="s">
        <v>167</v>
      </c>
      <c r="M1254" s="13" t="s">
        <v>193</v>
      </c>
      <c r="N1254" s="13" t="s">
        <v>268</v>
      </c>
      <c r="O1254" s="13" t="s">
        <v>2461</v>
      </c>
      <c r="P1254" s="18" t="s">
        <v>147</v>
      </c>
      <c r="Q1254" s="19">
        <v>1.0</v>
      </c>
      <c r="R1254" s="20">
        <v>0.454545454545454</v>
      </c>
      <c r="S1254" s="21">
        <v>23.0</v>
      </c>
      <c r="T1254" s="21">
        <v>23.0</v>
      </c>
      <c r="U1254" s="22">
        <v>96868.88</v>
      </c>
      <c r="V1254" s="21">
        <v>10127.20109</v>
      </c>
      <c r="W1254" s="13">
        <v>275.0</v>
      </c>
      <c r="X1254" s="13">
        <v>1.0</v>
      </c>
      <c r="Y1254" s="13">
        <v>10.0</v>
      </c>
      <c r="Z1254" s="13">
        <v>6.0</v>
      </c>
      <c r="AA1254" s="13">
        <v>5.0</v>
      </c>
      <c r="AB1254" s="13">
        <v>1.0</v>
      </c>
      <c r="AC1254" s="21">
        <v>0.0</v>
      </c>
      <c r="AD1254" s="21">
        <v>0.0</v>
      </c>
      <c r="AE1254" s="13">
        <v>0.0</v>
      </c>
      <c r="AF1254" s="13">
        <v>0.0</v>
      </c>
      <c r="AG1254" s="13">
        <v>0.0</v>
      </c>
      <c r="AH1254" s="13" t="b">
        <v>0</v>
      </c>
      <c r="AI1254" s="13">
        <v>49.0</v>
      </c>
      <c r="AJ1254" s="13" t="s">
        <v>390</v>
      </c>
      <c r="AK1254" s="23" t="s">
        <v>3690</v>
      </c>
      <c r="AL1254" s="13" t="s">
        <v>3367</v>
      </c>
      <c r="AM1254" s="18" t="s">
        <v>151</v>
      </c>
    </row>
    <row r="1255" ht="14.25" customHeight="1">
      <c r="A1255" s="13" t="s">
        <v>3691</v>
      </c>
      <c r="B1255" s="14">
        <v>42314.0</v>
      </c>
      <c r="C1255" s="15">
        <v>2015.0</v>
      </c>
      <c r="D1255" s="15" t="s">
        <v>2027</v>
      </c>
      <c r="E1255" s="16">
        <v>11.0</v>
      </c>
      <c r="F1255" s="13" t="s">
        <v>153</v>
      </c>
      <c r="G1255" s="13" t="s">
        <v>154</v>
      </c>
      <c r="H1255" s="13" t="s">
        <v>3692</v>
      </c>
      <c r="I1255" s="17" t="s">
        <v>3364</v>
      </c>
      <c r="J1255" s="13" t="s">
        <v>143</v>
      </c>
      <c r="K1255" s="13" t="s">
        <v>1250</v>
      </c>
      <c r="L1255" s="13" t="s">
        <v>144</v>
      </c>
      <c r="M1255" s="13" t="s">
        <v>193</v>
      </c>
      <c r="N1255" s="13" t="s">
        <v>268</v>
      </c>
      <c r="O1255" s="13" t="s">
        <v>2461</v>
      </c>
      <c r="P1255" s="18" t="s">
        <v>147</v>
      </c>
      <c r="Q1255" s="19">
        <v>1.0</v>
      </c>
      <c r="R1255" s="20">
        <v>0.125</v>
      </c>
      <c r="S1255" s="21">
        <v>15.0</v>
      </c>
      <c r="T1255" s="21">
        <v>15.0</v>
      </c>
      <c r="U1255" s="22">
        <v>199200.0</v>
      </c>
      <c r="V1255" s="21">
        <v>3735.0</v>
      </c>
      <c r="W1255" s="13">
        <v>581.0</v>
      </c>
      <c r="X1255" s="13">
        <v>1.0</v>
      </c>
      <c r="Y1255" s="13">
        <v>1.0</v>
      </c>
      <c r="Z1255" s="13">
        <v>10.0</v>
      </c>
      <c r="AA1255" s="13">
        <v>2.0</v>
      </c>
      <c r="AB1255" s="13">
        <v>1.0</v>
      </c>
      <c r="AC1255" s="21">
        <v>0.0</v>
      </c>
      <c r="AD1255" s="21">
        <v>0.0</v>
      </c>
      <c r="AE1255" s="13">
        <v>0.0</v>
      </c>
      <c r="AF1255" s="13">
        <v>0.0</v>
      </c>
      <c r="AG1255" s="13">
        <v>0.0</v>
      </c>
      <c r="AH1255" s="13" t="b">
        <v>0</v>
      </c>
      <c r="AI1255" s="13">
        <v>58.0</v>
      </c>
      <c r="AJ1255" s="13" t="s">
        <v>386</v>
      </c>
      <c r="AK1255" s="23" t="s">
        <v>3693</v>
      </c>
      <c r="AL1255" s="13" t="s">
        <v>3367</v>
      </c>
      <c r="AM1255" s="18" t="s">
        <v>151</v>
      </c>
    </row>
    <row r="1256" ht="14.25" customHeight="1">
      <c r="A1256" s="13" t="s">
        <v>3694</v>
      </c>
      <c r="B1256" s="14">
        <v>42314.0</v>
      </c>
      <c r="C1256" s="15">
        <v>2015.0</v>
      </c>
      <c r="D1256" s="15" t="s">
        <v>2027</v>
      </c>
      <c r="E1256" s="16">
        <v>11.0</v>
      </c>
      <c r="F1256" s="13" t="s">
        <v>140</v>
      </c>
      <c r="G1256" s="13" t="s">
        <v>141</v>
      </c>
      <c r="H1256" s="13" t="s">
        <v>3695</v>
      </c>
      <c r="I1256" s="17" t="s">
        <v>3364</v>
      </c>
      <c r="J1256" s="13" t="s">
        <v>143</v>
      </c>
      <c r="K1256" s="13" t="s">
        <v>655</v>
      </c>
      <c r="L1256" s="13" t="s">
        <v>144</v>
      </c>
      <c r="M1256" s="13" t="s">
        <v>145</v>
      </c>
      <c r="N1256" s="13" t="s">
        <v>4</v>
      </c>
      <c r="O1256" s="13" t="s">
        <v>3458</v>
      </c>
      <c r="P1256" s="18" t="s">
        <v>147</v>
      </c>
      <c r="Q1256" s="19">
        <v>1.0</v>
      </c>
      <c r="R1256" s="20">
        <v>0.111111111111111</v>
      </c>
      <c r="S1256" s="21">
        <v>28.0</v>
      </c>
      <c r="T1256" s="21">
        <v>28.0</v>
      </c>
      <c r="U1256" s="22">
        <v>22400.0</v>
      </c>
      <c r="V1256" s="21">
        <v>696.888888</v>
      </c>
      <c r="W1256" s="13">
        <v>0.0</v>
      </c>
      <c r="X1256" s="13">
        <v>6.0</v>
      </c>
      <c r="Y1256" s="13">
        <v>10.0</v>
      </c>
      <c r="Z1256" s="13">
        <v>10.0</v>
      </c>
      <c r="AA1256" s="13">
        <v>1.0</v>
      </c>
      <c r="AB1256" s="13">
        <v>1.0</v>
      </c>
      <c r="AC1256" s="21">
        <v>0.0</v>
      </c>
      <c r="AD1256" s="21">
        <v>0.0</v>
      </c>
      <c r="AE1256" s="13">
        <v>0.0</v>
      </c>
      <c r="AF1256" s="13">
        <v>0.0</v>
      </c>
      <c r="AG1256" s="13">
        <v>0.0</v>
      </c>
      <c r="AH1256" s="13" t="b">
        <v>0</v>
      </c>
      <c r="AI1256" s="13">
        <v>5.0</v>
      </c>
      <c r="AJ1256" s="13" t="s">
        <v>169</v>
      </c>
      <c r="AK1256" s="23" t="s">
        <v>3696</v>
      </c>
      <c r="AL1256" s="13" t="s">
        <v>3367</v>
      </c>
      <c r="AM1256" s="18" t="s">
        <v>151</v>
      </c>
    </row>
    <row r="1257" ht="14.25" customHeight="1">
      <c r="A1257" s="13" t="s">
        <v>3697</v>
      </c>
      <c r="B1257" s="14">
        <v>42315.0</v>
      </c>
      <c r="C1257" s="15">
        <v>2015.0</v>
      </c>
      <c r="D1257" s="15" t="s">
        <v>2027</v>
      </c>
      <c r="E1257" s="16">
        <v>11.0</v>
      </c>
      <c r="F1257" s="13" t="s">
        <v>140</v>
      </c>
      <c r="G1257" s="13" t="s">
        <v>141</v>
      </c>
      <c r="H1257" s="13" t="s">
        <v>3698</v>
      </c>
      <c r="I1257" s="17" t="s">
        <v>3364</v>
      </c>
      <c r="J1257" s="13" t="s">
        <v>143</v>
      </c>
      <c r="K1257" s="13" t="s">
        <v>655</v>
      </c>
      <c r="L1257" s="13" t="s">
        <v>144</v>
      </c>
      <c r="M1257" s="13" t="s">
        <v>168</v>
      </c>
      <c r="N1257" s="13" t="s">
        <v>2</v>
      </c>
      <c r="O1257" s="13">
        <v>0.0</v>
      </c>
      <c r="P1257" s="18" t="s">
        <v>147</v>
      </c>
      <c r="Q1257" s="19">
        <v>1.0</v>
      </c>
      <c r="R1257" s="20">
        <v>0.125</v>
      </c>
      <c r="S1257" s="21">
        <v>29.0</v>
      </c>
      <c r="T1257" s="21">
        <v>29.0</v>
      </c>
      <c r="U1257" s="22">
        <v>128271.1</v>
      </c>
      <c r="V1257" s="21">
        <v>4649.827375</v>
      </c>
      <c r="W1257" s="13">
        <v>636.0</v>
      </c>
      <c r="X1257" s="13">
        <v>7.0</v>
      </c>
      <c r="Y1257" s="13">
        <v>10.0</v>
      </c>
      <c r="Z1257" s="13">
        <v>10.0</v>
      </c>
      <c r="AA1257" s="13">
        <v>1.0</v>
      </c>
      <c r="AB1257" s="13">
        <v>1.0</v>
      </c>
      <c r="AC1257" s="21">
        <v>0.0</v>
      </c>
      <c r="AD1257" s="21">
        <v>0.0</v>
      </c>
      <c r="AE1257" s="13">
        <v>0.0</v>
      </c>
      <c r="AF1257" s="13">
        <v>0.0</v>
      </c>
      <c r="AG1257" s="13">
        <v>0.0</v>
      </c>
      <c r="AH1257" s="13" t="b">
        <v>0</v>
      </c>
      <c r="AI1257" s="13">
        <v>4.0</v>
      </c>
      <c r="AJ1257" s="13" t="s">
        <v>169</v>
      </c>
      <c r="AK1257" s="23" t="s">
        <v>3699</v>
      </c>
      <c r="AL1257" s="13" t="s">
        <v>3367</v>
      </c>
      <c r="AM1257" s="18" t="s">
        <v>151</v>
      </c>
    </row>
    <row r="1258" ht="14.25" customHeight="1">
      <c r="A1258" s="13" t="s">
        <v>3700</v>
      </c>
      <c r="B1258" s="14">
        <v>42315.0</v>
      </c>
      <c r="C1258" s="15">
        <v>2015.0</v>
      </c>
      <c r="D1258" s="15" t="s">
        <v>2027</v>
      </c>
      <c r="E1258" s="16">
        <v>11.0</v>
      </c>
      <c r="F1258" s="13" t="s">
        <v>203</v>
      </c>
      <c r="G1258" s="13" t="s">
        <v>204</v>
      </c>
      <c r="H1258" s="13" t="s">
        <v>3701</v>
      </c>
      <c r="I1258" s="17" t="s">
        <v>3364</v>
      </c>
      <c r="J1258" s="13" t="s">
        <v>1228</v>
      </c>
      <c r="K1258" s="13" t="s">
        <v>3383</v>
      </c>
      <c r="L1258" s="13" t="s">
        <v>192</v>
      </c>
      <c r="M1258" s="13" t="s">
        <v>145</v>
      </c>
      <c r="N1258" s="13" t="s">
        <v>14</v>
      </c>
      <c r="O1258" s="13" t="s">
        <v>41</v>
      </c>
      <c r="P1258" s="18" t="s">
        <v>147</v>
      </c>
      <c r="Q1258" s="19">
        <v>3.0</v>
      </c>
      <c r="R1258" s="20">
        <v>0.0454545454545454</v>
      </c>
      <c r="S1258" s="21">
        <v>25.0</v>
      </c>
      <c r="T1258" s="21">
        <v>25.0</v>
      </c>
      <c r="U1258" s="22">
        <v>18900.0</v>
      </c>
      <c r="V1258" s="21">
        <v>214.772727</v>
      </c>
      <c r="W1258" s="13">
        <v>0.0</v>
      </c>
      <c r="X1258" s="13">
        <v>7.0</v>
      </c>
      <c r="Y1258" s="13">
        <v>10.0</v>
      </c>
      <c r="Z1258" s="13">
        <v>6.0</v>
      </c>
      <c r="AA1258" s="13">
        <v>1.0</v>
      </c>
      <c r="AB1258" s="13">
        <v>1.0</v>
      </c>
      <c r="AC1258" s="21">
        <v>0.0</v>
      </c>
      <c r="AD1258" s="21">
        <v>0.0</v>
      </c>
      <c r="AE1258" s="13">
        <v>0.0</v>
      </c>
      <c r="AF1258" s="13">
        <v>1.0</v>
      </c>
      <c r="AG1258" s="13">
        <v>1.0</v>
      </c>
      <c r="AH1258" s="13" t="b">
        <v>0</v>
      </c>
      <c r="AI1258" s="13">
        <v>4.0</v>
      </c>
      <c r="AJ1258" s="13" t="s">
        <v>390</v>
      </c>
      <c r="AK1258" s="23" t="s">
        <v>3702</v>
      </c>
      <c r="AL1258" s="13" t="s">
        <v>3367</v>
      </c>
      <c r="AM1258" s="18" t="s">
        <v>151</v>
      </c>
    </row>
    <row r="1259" ht="14.25" customHeight="1">
      <c r="A1259" s="13" t="s">
        <v>3703</v>
      </c>
      <c r="B1259" s="14">
        <v>42315.0</v>
      </c>
      <c r="C1259" s="15">
        <v>2015.0</v>
      </c>
      <c r="D1259" s="15" t="s">
        <v>2027</v>
      </c>
      <c r="E1259" s="16">
        <v>11.0</v>
      </c>
      <c r="F1259" s="13" t="s">
        <v>203</v>
      </c>
      <c r="G1259" s="13" t="s">
        <v>204</v>
      </c>
      <c r="H1259" s="13" t="s">
        <v>3704</v>
      </c>
      <c r="I1259" s="17" t="s">
        <v>3364</v>
      </c>
      <c r="J1259" s="13" t="s">
        <v>251</v>
      </c>
      <c r="K1259" s="13" t="s">
        <v>3487</v>
      </c>
      <c r="L1259" s="13" t="s">
        <v>192</v>
      </c>
      <c r="M1259" s="13" t="s">
        <v>145</v>
      </c>
      <c r="N1259" s="13" t="s">
        <v>14</v>
      </c>
      <c r="O1259" s="13" t="s">
        <v>41</v>
      </c>
      <c r="P1259" s="18" t="s">
        <v>147</v>
      </c>
      <c r="Q1259" s="19">
        <v>3.0</v>
      </c>
      <c r="R1259" s="20">
        <v>0.476190476190476</v>
      </c>
      <c r="S1259" s="21">
        <v>40.0</v>
      </c>
      <c r="T1259" s="21">
        <v>120.0</v>
      </c>
      <c r="U1259" s="22">
        <v>18900.0</v>
      </c>
      <c r="V1259" s="21">
        <v>10800.0</v>
      </c>
      <c r="W1259" s="13">
        <v>0.0</v>
      </c>
      <c r="X1259" s="13">
        <v>7.0</v>
      </c>
      <c r="Y1259" s="13">
        <v>8.0</v>
      </c>
      <c r="Z1259" s="13">
        <v>6.0</v>
      </c>
      <c r="AA1259" s="13">
        <v>10.0</v>
      </c>
      <c r="AB1259" s="13">
        <v>9.0</v>
      </c>
      <c r="AC1259" s="21">
        <v>0.0</v>
      </c>
      <c r="AD1259" s="21">
        <v>0.0</v>
      </c>
      <c r="AE1259" s="13">
        <v>0.0</v>
      </c>
      <c r="AF1259" s="13">
        <v>2.0</v>
      </c>
      <c r="AG1259" s="13">
        <v>1.0</v>
      </c>
      <c r="AH1259" s="13" t="b">
        <v>0</v>
      </c>
      <c r="AI1259" s="13">
        <v>4.0</v>
      </c>
      <c r="AJ1259" s="13" t="s">
        <v>437</v>
      </c>
      <c r="AK1259" s="23" t="s">
        <v>3705</v>
      </c>
      <c r="AL1259" s="13" t="s">
        <v>3367</v>
      </c>
      <c r="AM1259" s="18" t="s">
        <v>151</v>
      </c>
    </row>
    <row r="1260" ht="14.25" customHeight="1">
      <c r="A1260" s="13" t="s">
        <v>3706</v>
      </c>
      <c r="B1260" s="14">
        <v>42316.0</v>
      </c>
      <c r="C1260" s="15">
        <v>2015.0</v>
      </c>
      <c r="D1260" s="15" t="s">
        <v>2027</v>
      </c>
      <c r="E1260" s="16">
        <v>11.0</v>
      </c>
      <c r="F1260" s="13" t="s">
        <v>153</v>
      </c>
      <c r="G1260" s="13" t="s">
        <v>154</v>
      </c>
      <c r="H1260" s="13" t="s">
        <v>3707</v>
      </c>
      <c r="I1260" s="17" t="s">
        <v>3364</v>
      </c>
      <c r="J1260" s="13" t="s">
        <v>615</v>
      </c>
      <c r="K1260" s="13" t="s">
        <v>3365</v>
      </c>
      <c r="L1260" s="13" t="s">
        <v>174</v>
      </c>
      <c r="M1260" s="13" t="s">
        <v>145</v>
      </c>
      <c r="N1260" s="13" t="s">
        <v>3708</v>
      </c>
      <c r="O1260" s="13">
        <v>0.0</v>
      </c>
      <c r="P1260" s="18" t="s">
        <v>147</v>
      </c>
      <c r="Q1260" s="19">
        <v>1.0</v>
      </c>
      <c r="R1260" s="20">
        <v>0.0454545454545454</v>
      </c>
      <c r="S1260" s="21">
        <v>22.0</v>
      </c>
      <c r="T1260" s="21">
        <v>22.0</v>
      </c>
      <c r="U1260" s="22">
        <v>16800.0</v>
      </c>
      <c r="V1260" s="21">
        <v>168.0</v>
      </c>
      <c r="W1260" s="13">
        <v>0.0</v>
      </c>
      <c r="X1260" s="13">
        <v>10.0</v>
      </c>
      <c r="Y1260" s="13">
        <v>10.0</v>
      </c>
      <c r="Z1260" s="13">
        <v>0.0</v>
      </c>
      <c r="AA1260" s="13">
        <v>1.0</v>
      </c>
      <c r="AB1260" s="13">
        <v>1.0</v>
      </c>
      <c r="AC1260" s="21">
        <v>0.0</v>
      </c>
      <c r="AD1260" s="21">
        <v>0.0</v>
      </c>
      <c r="AE1260" s="13">
        <v>0.0</v>
      </c>
      <c r="AF1260" s="13">
        <v>0.0</v>
      </c>
      <c r="AG1260" s="13">
        <v>0.0</v>
      </c>
      <c r="AH1260" s="13" t="b">
        <v>0</v>
      </c>
      <c r="AI1260" s="13">
        <v>1.0</v>
      </c>
      <c r="AJ1260" s="13" t="s">
        <v>169</v>
      </c>
      <c r="AK1260" s="23" t="s">
        <v>3709</v>
      </c>
      <c r="AL1260" s="13" t="s">
        <v>3367</v>
      </c>
      <c r="AM1260" s="18" t="s">
        <v>151</v>
      </c>
    </row>
    <row r="1261" ht="14.25" customHeight="1">
      <c r="A1261" s="13" t="s">
        <v>3706</v>
      </c>
      <c r="B1261" s="14">
        <v>42316.0</v>
      </c>
      <c r="C1261" s="15">
        <v>2015.0</v>
      </c>
      <c r="D1261" s="15" t="s">
        <v>2027</v>
      </c>
      <c r="E1261" s="16">
        <v>11.0</v>
      </c>
      <c r="F1261" s="13" t="s">
        <v>140</v>
      </c>
      <c r="G1261" s="13" t="s">
        <v>141</v>
      </c>
      <c r="H1261" s="13" t="s">
        <v>3707</v>
      </c>
      <c r="I1261" s="17" t="s">
        <v>3364</v>
      </c>
      <c r="J1261" s="13" t="s">
        <v>615</v>
      </c>
      <c r="K1261" s="13" t="s">
        <v>3365</v>
      </c>
      <c r="L1261" s="13" t="s">
        <v>174</v>
      </c>
      <c r="M1261" s="13" t="s">
        <v>145</v>
      </c>
      <c r="N1261" s="13" t="s">
        <v>3708</v>
      </c>
      <c r="O1261" s="13">
        <v>0.0</v>
      </c>
      <c r="P1261" s="18" t="s">
        <v>147</v>
      </c>
      <c r="Q1261" s="19">
        <v>1.0</v>
      </c>
      <c r="R1261" s="20">
        <v>0.0454545454545454</v>
      </c>
      <c r="S1261" s="21">
        <v>22.0</v>
      </c>
      <c r="T1261" s="21">
        <v>22.0</v>
      </c>
      <c r="U1261" s="22">
        <v>16800.0</v>
      </c>
      <c r="V1261" s="21">
        <v>168.0</v>
      </c>
      <c r="W1261" s="13">
        <v>0.0</v>
      </c>
      <c r="X1261" s="13">
        <v>10.0</v>
      </c>
      <c r="Y1261" s="13">
        <v>10.0</v>
      </c>
      <c r="Z1261" s="13">
        <v>0.0</v>
      </c>
      <c r="AA1261" s="13">
        <v>1.0</v>
      </c>
      <c r="AB1261" s="13">
        <v>1.0</v>
      </c>
      <c r="AC1261" s="21">
        <v>0.0</v>
      </c>
      <c r="AD1261" s="21">
        <v>0.0</v>
      </c>
      <c r="AE1261" s="13">
        <v>0.0</v>
      </c>
      <c r="AF1261" s="13">
        <v>0.0</v>
      </c>
      <c r="AG1261" s="13">
        <v>0.0</v>
      </c>
      <c r="AH1261" s="13" t="b">
        <v>0</v>
      </c>
      <c r="AI1261" s="13">
        <v>1.0</v>
      </c>
      <c r="AJ1261" s="13" t="s">
        <v>169</v>
      </c>
      <c r="AK1261" s="23" t="s">
        <v>3709</v>
      </c>
      <c r="AL1261" s="13" t="s">
        <v>3367</v>
      </c>
      <c r="AM1261" s="18" t="s">
        <v>151</v>
      </c>
    </row>
    <row r="1262" ht="14.25" customHeight="1">
      <c r="A1262" s="13" t="s">
        <v>3710</v>
      </c>
      <c r="B1262" s="14">
        <v>42316.0</v>
      </c>
      <c r="C1262" s="15">
        <v>2015.0</v>
      </c>
      <c r="D1262" s="15" t="s">
        <v>2027</v>
      </c>
      <c r="E1262" s="16">
        <v>11.0</v>
      </c>
      <c r="F1262" s="13" t="s">
        <v>185</v>
      </c>
      <c r="G1262" s="13" t="s">
        <v>186</v>
      </c>
      <c r="H1262" s="13" t="s">
        <v>3711</v>
      </c>
      <c r="I1262" s="17" t="s">
        <v>3364</v>
      </c>
      <c r="J1262" s="13" t="s">
        <v>198</v>
      </c>
      <c r="K1262" s="13" t="s">
        <v>3712</v>
      </c>
      <c r="L1262" s="13" t="s">
        <v>174</v>
      </c>
      <c r="M1262" s="13" t="s">
        <v>145</v>
      </c>
      <c r="N1262" s="13" t="s">
        <v>2487</v>
      </c>
      <c r="O1262" s="13">
        <v>0.0</v>
      </c>
      <c r="P1262" s="18" t="s">
        <v>147</v>
      </c>
      <c r="Q1262" s="19">
        <v>3.0</v>
      </c>
      <c r="R1262" s="20">
        <v>0.5</v>
      </c>
      <c r="S1262" s="21">
        <v>52.0</v>
      </c>
      <c r="T1262" s="21">
        <v>156.0</v>
      </c>
      <c r="U1262" s="22">
        <v>14700.0</v>
      </c>
      <c r="V1262" s="21">
        <v>11466.0</v>
      </c>
      <c r="W1262" s="13">
        <v>0.0</v>
      </c>
      <c r="X1262" s="13">
        <v>5.0</v>
      </c>
      <c r="Y1262" s="13">
        <v>8.0</v>
      </c>
      <c r="Z1262" s="13">
        <v>6.0</v>
      </c>
      <c r="AA1262" s="13">
        <v>3.0</v>
      </c>
      <c r="AB1262" s="13">
        <v>10.0</v>
      </c>
      <c r="AC1262" s="21">
        <v>0.0</v>
      </c>
      <c r="AD1262" s="21">
        <v>0.0</v>
      </c>
      <c r="AE1262" s="13">
        <v>0.0</v>
      </c>
      <c r="AF1262" s="13">
        <v>0.0</v>
      </c>
      <c r="AG1262" s="13">
        <v>0.0</v>
      </c>
      <c r="AH1262" s="13" t="b">
        <v>0</v>
      </c>
      <c r="AI1262" s="13">
        <v>6.0</v>
      </c>
      <c r="AJ1262" s="13" t="s">
        <v>437</v>
      </c>
      <c r="AK1262" s="23" t="s">
        <v>3713</v>
      </c>
      <c r="AL1262" s="13" t="s">
        <v>3367</v>
      </c>
      <c r="AM1262" s="18" t="s">
        <v>151</v>
      </c>
    </row>
    <row r="1263" ht="14.25" customHeight="1">
      <c r="A1263" s="13" t="s">
        <v>3714</v>
      </c>
      <c r="B1263" s="14">
        <v>42316.0</v>
      </c>
      <c r="C1263" s="15">
        <v>2015.0</v>
      </c>
      <c r="D1263" s="15" t="s">
        <v>2027</v>
      </c>
      <c r="E1263" s="16">
        <v>11.0</v>
      </c>
      <c r="F1263" s="13" t="s">
        <v>140</v>
      </c>
      <c r="G1263" s="13" t="s">
        <v>141</v>
      </c>
      <c r="H1263" s="13" t="s">
        <v>3715</v>
      </c>
      <c r="I1263" s="17" t="s">
        <v>3364</v>
      </c>
      <c r="J1263" s="13" t="s">
        <v>615</v>
      </c>
      <c r="K1263" s="13" t="s">
        <v>908</v>
      </c>
      <c r="L1263" s="13" t="s">
        <v>174</v>
      </c>
      <c r="M1263" s="13" t="s">
        <v>145</v>
      </c>
      <c r="N1263" s="13" t="s">
        <v>45</v>
      </c>
      <c r="O1263" s="13" t="s">
        <v>3716</v>
      </c>
      <c r="P1263" s="18" t="s">
        <v>147</v>
      </c>
      <c r="Q1263" s="19">
        <v>1.0</v>
      </c>
      <c r="R1263" s="20">
        <v>0.117647058823529</v>
      </c>
      <c r="S1263" s="21">
        <v>33.0</v>
      </c>
      <c r="T1263" s="21">
        <v>33.0</v>
      </c>
      <c r="U1263" s="22">
        <v>16800.0</v>
      </c>
      <c r="V1263" s="21">
        <v>652.235294</v>
      </c>
      <c r="W1263" s="13">
        <v>0.0</v>
      </c>
      <c r="X1263" s="13">
        <v>6.0</v>
      </c>
      <c r="Y1263" s="13">
        <v>10.0</v>
      </c>
      <c r="Z1263" s="13">
        <v>6.0</v>
      </c>
      <c r="AA1263" s="13">
        <v>2.0</v>
      </c>
      <c r="AB1263" s="13">
        <v>9.0</v>
      </c>
      <c r="AC1263" s="21">
        <v>0.0</v>
      </c>
      <c r="AD1263" s="21">
        <v>0.0</v>
      </c>
      <c r="AE1263" s="13">
        <v>0.0</v>
      </c>
      <c r="AF1263" s="13">
        <v>1.0</v>
      </c>
      <c r="AG1263" s="13">
        <v>0.0</v>
      </c>
      <c r="AH1263" s="13" t="b">
        <v>0</v>
      </c>
      <c r="AI1263" s="13">
        <v>5.0</v>
      </c>
      <c r="AJ1263" s="13" t="s">
        <v>390</v>
      </c>
      <c r="AK1263" s="23" t="s">
        <v>3717</v>
      </c>
      <c r="AL1263" s="13" t="s">
        <v>3367</v>
      </c>
      <c r="AM1263" s="18" t="s">
        <v>151</v>
      </c>
    </row>
    <row r="1264" ht="14.25" customHeight="1">
      <c r="A1264" s="13" t="s">
        <v>3714</v>
      </c>
      <c r="B1264" s="14">
        <v>42316.0</v>
      </c>
      <c r="C1264" s="15">
        <v>2015.0</v>
      </c>
      <c r="D1264" s="15" t="s">
        <v>2027</v>
      </c>
      <c r="E1264" s="16">
        <v>11.0</v>
      </c>
      <c r="F1264" s="13" t="s">
        <v>185</v>
      </c>
      <c r="G1264" s="13" t="s">
        <v>186</v>
      </c>
      <c r="H1264" s="13" t="s">
        <v>3715</v>
      </c>
      <c r="I1264" s="17" t="s">
        <v>3364</v>
      </c>
      <c r="J1264" s="13" t="s">
        <v>615</v>
      </c>
      <c r="K1264" s="13" t="s">
        <v>908</v>
      </c>
      <c r="L1264" s="13" t="s">
        <v>174</v>
      </c>
      <c r="M1264" s="13" t="s">
        <v>145</v>
      </c>
      <c r="N1264" s="13" t="s">
        <v>45</v>
      </c>
      <c r="O1264" s="13" t="s">
        <v>3716</v>
      </c>
      <c r="P1264" s="18" t="s">
        <v>147</v>
      </c>
      <c r="Q1264" s="19">
        <v>1.0</v>
      </c>
      <c r="R1264" s="20">
        <v>0.0588235294117647</v>
      </c>
      <c r="S1264" s="21">
        <v>36.0</v>
      </c>
      <c r="T1264" s="21">
        <v>36.0</v>
      </c>
      <c r="U1264" s="22">
        <v>16800.0</v>
      </c>
      <c r="V1264" s="21">
        <v>355.764705</v>
      </c>
      <c r="W1264" s="13">
        <v>0.0</v>
      </c>
      <c r="X1264" s="13">
        <v>6.0</v>
      </c>
      <c r="Y1264" s="13">
        <v>10.0</v>
      </c>
      <c r="Z1264" s="13">
        <v>10.0</v>
      </c>
      <c r="AA1264" s="13">
        <v>1.0</v>
      </c>
      <c r="AB1264" s="13">
        <v>9.0</v>
      </c>
      <c r="AC1264" s="21">
        <v>0.0</v>
      </c>
      <c r="AD1264" s="21">
        <v>0.0</v>
      </c>
      <c r="AE1264" s="13">
        <v>0.0</v>
      </c>
      <c r="AF1264" s="13">
        <v>1.0</v>
      </c>
      <c r="AG1264" s="13">
        <v>0.0</v>
      </c>
      <c r="AH1264" s="13" t="b">
        <v>0</v>
      </c>
      <c r="AI1264" s="13">
        <v>5.0</v>
      </c>
      <c r="AJ1264" s="13" t="s">
        <v>390</v>
      </c>
      <c r="AK1264" s="23" t="s">
        <v>3717</v>
      </c>
      <c r="AL1264" s="13" t="s">
        <v>3367</v>
      </c>
      <c r="AM1264" s="18" t="s">
        <v>151</v>
      </c>
    </row>
    <row r="1265" ht="14.25" customHeight="1">
      <c r="A1265" s="13" t="s">
        <v>3718</v>
      </c>
      <c r="B1265" s="14">
        <v>42316.0</v>
      </c>
      <c r="C1265" s="15">
        <v>2015.0</v>
      </c>
      <c r="D1265" s="15" t="s">
        <v>2027</v>
      </c>
      <c r="E1265" s="16">
        <v>11.0</v>
      </c>
      <c r="F1265" s="13" t="s">
        <v>140</v>
      </c>
      <c r="G1265" s="13" t="s">
        <v>141</v>
      </c>
      <c r="H1265" s="13" t="s">
        <v>3719</v>
      </c>
      <c r="I1265" s="17" t="s">
        <v>3364</v>
      </c>
      <c r="J1265" s="13" t="s">
        <v>143</v>
      </c>
      <c r="K1265" s="13" t="s">
        <v>3441</v>
      </c>
      <c r="L1265" s="13" t="s">
        <v>144</v>
      </c>
      <c r="M1265" s="13" t="s">
        <v>145</v>
      </c>
      <c r="N1265" s="13" t="s">
        <v>3720</v>
      </c>
      <c r="O1265" s="13" t="s">
        <v>3721</v>
      </c>
      <c r="P1265" s="18" t="s">
        <v>147</v>
      </c>
      <c r="Q1265" s="19">
        <v>1.0</v>
      </c>
      <c r="R1265" s="20">
        <v>0.25</v>
      </c>
      <c r="S1265" s="21">
        <v>31.0</v>
      </c>
      <c r="T1265" s="21">
        <v>31.0</v>
      </c>
      <c r="U1265" s="22">
        <v>2800.0</v>
      </c>
      <c r="V1265" s="21">
        <v>217.0</v>
      </c>
      <c r="W1265" s="13">
        <v>0.0</v>
      </c>
      <c r="X1265" s="13">
        <v>10.0</v>
      </c>
      <c r="Y1265" s="13">
        <v>9.0</v>
      </c>
      <c r="Z1265" s="13">
        <v>10.0</v>
      </c>
      <c r="AA1265" s="13">
        <v>1.0</v>
      </c>
      <c r="AB1265" s="13">
        <v>1.0</v>
      </c>
      <c r="AC1265" s="21">
        <v>0.0</v>
      </c>
      <c r="AD1265" s="21">
        <v>0.0</v>
      </c>
      <c r="AE1265" s="13">
        <v>0.0</v>
      </c>
      <c r="AF1265" s="13">
        <v>0.0</v>
      </c>
      <c r="AG1265" s="13">
        <v>0.0</v>
      </c>
      <c r="AH1265" s="13" t="b">
        <v>0</v>
      </c>
      <c r="AI1265" s="13">
        <v>1.0</v>
      </c>
      <c r="AJ1265" s="13" t="s">
        <v>148</v>
      </c>
      <c r="AK1265" s="23" t="s">
        <v>3722</v>
      </c>
      <c r="AL1265" s="13" t="s">
        <v>3367</v>
      </c>
      <c r="AM1265" s="18" t="s">
        <v>151</v>
      </c>
    </row>
    <row r="1266" ht="14.25" customHeight="1">
      <c r="A1266" s="13" t="s">
        <v>3723</v>
      </c>
      <c r="B1266" s="14">
        <v>42316.0</v>
      </c>
      <c r="C1266" s="15">
        <v>2015.0</v>
      </c>
      <c r="D1266" s="15" t="s">
        <v>2027</v>
      </c>
      <c r="E1266" s="16">
        <v>11.0</v>
      </c>
      <c r="F1266" s="13" t="s">
        <v>140</v>
      </c>
      <c r="G1266" s="13" t="s">
        <v>141</v>
      </c>
      <c r="H1266" s="13" t="s">
        <v>3724</v>
      </c>
      <c r="I1266" s="17" t="s">
        <v>3364</v>
      </c>
      <c r="J1266" s="13" t="s">
        <v>379</v>
      </c>
      <c r="K1266" s="13"/>
      <c r="L1266" s="13" t="s">
        <v>174</v>
      </c>
      <c r="M1266" s="13" t="s">
        <v>145</v>
      </c>
      <c r="N1266" s="13" t="s">
        <v>14</v>
      </c>
      <c r="O1266" s="13" t="s">
        <v>3725</v>
      </c>
      <c r="P1266" s="18" t="s">
        <v>147</v>
      </c>
      <c r="Q1266" s="19">
        <v>3.0</v>
      </c>
      <c r="R1266" s="20">
        <v>0.0625</v>
      </c>
      <c r="S1266" s="21">
        <v>39.0</v>
      </c>
      <c r="T1266" s="21">
        <v>117.0</v>
      </c>
      <c r="U1266" s="22">
        <v>18900.0</v>
      </c>
      <c r="V1266" s="21">
        <v>1382.0625</v>
      </c>
      <c r="W1266" s="13">
        <v>0.0</v>
      </c>
      <c r="X1266" s="13">
        <v>7.0</v>
      </c>
      <c r="Y1266" s="13">
        <v>10.0</v>
      </c>
      <c r="Z1266" s="13">
        <v>0.0</v>
      </c>
      <c r="AA1266" s="13">
        <v>1.0</v>
      </c>
      <c r="AB1266" s="13">
        <v>1.0</v>
      </c>
      <c r="AC1266" s="21">
        <v>0.0</v>
      </c>
      <c r="AD1266" s="21">
        <v>0.0</v>
      </c>
      <c r="AE1266" s="13">
        <v>0.0</v>
      </c>
      <c r="AF1266" s="13">
        <v>1.0</v>
      </c>
      <c r="AG1266" s="13">
        <v>0.0</v>
      </c>
      <c r="AH1266" s="13" t="b">
        <v>0</v>
      </c>
      <c r="AI1266" s="13">
        <v>4.0</v>
      </c>
      <c r="AJ1266" s="13" t="s">
        <v>169</v>
      </c>
      <c r="AK1266" s="23" t="s">
        <v>3726</v>
      </c>
      <c r="AL1266" s="13" t="s">
        <v>3367</v>
      </c>
      <c r="AM1266" s="18" t="s">
        <v>151</v>
      </c>
    </row>
    <row r="1267" ht="14.25" customHeight="1">
      <c r="A1267" s="13" t="s">
        <v>3727</v>
      </c>
      <c r="B1267" s="14">
        <v>42316.0</v>
      </c>
      <c r="C1267" s="15">
        <v>2015.0</v>
      </c>
      <c r="D1267" s="15" t="s">
        <v>2027</v>
      </c>
      <c r="E1267" s="16">
        <v>11.0</v>
      </c>
      <c r="F1267" s="13" t="s">
        <v>203</v>
      </c>
      <c r="G1267" s="13" t="s">
        <v>204</v>
      </c>
      <c r="H1267" s="13" t="s">
        <v>3728</v>
      </c>
      <c r="I1267" s="17" t="s">
        <v>3364</v>
      </c>
      <c r="J1267" s="13" t="s">
        <v>251</v>
      </c>
      <c r="K1267" s="13" t="s">
        <v>3487</v>
      </c>
      <c r="L1267" s="13" t="s">
        <v>192</v>
      </c>
      <c r="M1267" s="13" t="s">
        <v>168</v>
      </c>
      <c r="N1267" s="13" t="s">
        <v>40</v>
      </c>
      <c r="O1267" s="13" t="s">
        <v>41</v>
      </c>
      <c r="P1267" s="18" t="s">
        <v>147</v>
      </c>
      <c r="Q1267" s="19">
        <v>3.0</v>
      </c>
      <c r="R1267" s="20">
        <v>0.5</v>
      </c>
      <c r="S1267" s="21">
        <v>47.0</v>
      </c>
      <c r="T1267" s="21">
        <v>141.0</v>
      </c>
      <c r="U1267" s="22">
        <v>447774.0</v>
      </c>
      <c r="V1267" s="21">
        <v>300648.257143</v>
      </c>
      <c r="W1267" s="13">
        <v>1929.0</v>
      </c>
      <c r="X1267" s="13">
        <v>10.0</v>
      </c>
      <c r="Y1267" s="13">
        <v>8.0</v>
      </c>
      <c r="Z1267" s="13">
        <v>10.0</v>
      </c>
      <c r="AA1267" s="13">
        <v>10.0</v>
      </c>
      <c r="AB1267" s="13">
        <v>9.0</v>
      </c>
      <c r="AC1267" s="21">
        <v>0.0</v>
      </c>
      <c r="AD1267" s="21">
        <v>0.0</v>
      </c>
      <c r="AE1267" s="13">
        <v>0.0</v>
      </c>
      <c r="AF1267" s="13">
        <v>0.0</v>
      </c>
      <c r="AG1267" s="13">
        <v>1.0</v>
      </c>
      <c r="AH1267" s="13" t="b">
        <v>0</v>
      </c>
      <c r="AI1267" s="13">
        <v>1.0</v>
      </c>
      <c r="AJ1267" s="13" t="s">
        <v>942</v>
      </c>
      <c r="AK1267" s="23" t="s">
        <v>3729</v>
      </c>
      <c r="AL1267" s="13" t="s">
        <v>3367</v>
      </c>
      <c r="AM1267" s="18" t="s">
        <v>151</v>
      </c>
    </row>
    <row r="1268" ht="14.25" customHeight="1">
      <c r="A1268" s="13" t="s">
        <v>3730</v>
      </c>
      <c r="B1268" s="14">
        <v>42317.0</v>
      </c>
      <c r="C1268" s="15">
        <v>2015.0</v>
      </c>
      <c r="D1268" s="15" t="s">
        <v>2027</v>
      </c>
      <c r="E1268" s="16">
        <v>11.0</v>
      </c>
      <c r="F1268" s="13" t="s">
        <v>203</v>
      </c>
      <c r="G1268" s="13" t="s">
        <v>204</v>
      </c>
      <c r="H1268" s="13" t="s">
        <v>3731</v>
      </c>
      <c r="I1268" s="17" t="s">
        <v>3364</v>
      </c>
      <c r="J1268" s="13" t="s">
        <v>206</v>
      </c>
      <c r="K1268" s="13" t="s">
        <v>3732</v>
      </c>
      <c r="L1268" s="13" t="s">
        <v>192</v>
      </c>
      <c r="M1268" s="13" t="s">
        <v>145</v>
      </c>
      <c r="N1268" s="13" t="s">
        <v>97</v>
      </c>
      <c r="O1268" s="13">
        <v>0.0</v>
      </c>
      <c r="P1268" s="18" t="s">
        <v>147</v>
      </c>
      <c r="Q1268" s="19">
        <v>1.0</v>
      </c>
      <c r="R1268" s="20">
        <v>0.2</v>
      </c>
      <c r="S1268" s="21">
        <v>13.0</v>
      </c>
      <c r="T1268" s="21">
        <v>13.0</v>
      </c>
      <c r="U1268" s="22">
        <v>4200.0</v>
      </c>
      <c r="V1268" s="21">
        <v>109.2</v>
      </c>
      <c r="W1268" s="13">
        <v>0.0</v>
      </c>
      <c r="X1268" s="13">
        <v>1.0</v>
      </c>
      <c r="Y1268" s="13">
        <v>10.0</v>
      </c>
      <c r="Z1268" s="13">
        <v>0.0</v>
      </c>
      <c r="AA1268" s="13">
        <v>1.0</v>
      </c>
      <c r="AB1268" s="13">
        <v>1.0</v>
      </c>
      <c r="AC1268" s="21">
        <v>0.0</v>
      </c>
      <c r="AD1268" s="21">
        <v>0.0</v>
      </c>
      <c r="AE1268" s="13">
        <v>0.0</v>
      </c>
      <c r="AF1268" s="13">
        <v>0.0</v>
      </c>
      <c r="AG1268" s="13">
        <v>0.0</v>
      </c>
      <c r="AH1268" s="13" t="b">
        <v>0</v>
      </c>
      <c r="AI1268" s="13">
        <v>10.0</v>
      </c>
      <c r="AJ1268" s="13" t="s">
        <v>286</v>
      </c>
      <c r="AK1268" s="23" t="s">
        <v>3733</v>
      </c>
      <c r="AL1268" s="13" t="s">
        <v>3367</v>
      </c>
      <c r="AM1268" s="18" t="s">
        <v>151</v>
      </c>
    </row>
    <row r="1269" ht="14.25" customHeight="1">
      <c r="A1269" s="13" t="s">
        <v>3734</v>
      </c>
      <c r="B1269" s="14">
        <v>42317.0</v>
      </c>
      <c r="C1269" s="15">
        <v>2015.0</v>
      </c>
      <c r="D1269" s="15" t="s">
        <v>2027</v>
      </c>
      <c r="E1269" s="16">
        <v>11.0</v>
      </c>
      <c r="F1269" s="13" t="s">
        <v>153</v>
      </c>
      <c r="G1269" s="13" t="s">
        <v>154</v>
      </c>
      <c r="H1269" s="13" t="s">
        <v>3735</v>
      </c>
      <c r="I1269" s="17" t="s">
        <v>3364</v>
      </c>
      <c r="J1269" s="13" t="s">
        <v>143</v>
      </c>
      <c r="K1269" s="13" t="s">
        <v>2153</v>
      </c>
      <c r="L1269" s="13" t="s">
        <v>144</v>
      </c>
      <c r="M1269" s="13" t="s">
        <v>193</v>
      </c>
      <c r="N1269" s="13" t="s">
        <v>22</v>
      </c>
      <c r="O1269" s="13">
        <v>0.0</v>
      </c>
      <c r="P1269" s="18" t="s">
        <v>147</v>
      </c>
      <c r="Q1269" s="19">
        <v>1.0</v>
      </c>
      <c r="R1269" s="20">
        <v>0.125</v>
      </c>
      <c r="S1269" s="21">
        <v>23.0</v>
      </c>
      <c r="T1269" s="21">
        <v>23.0</v>
      </c>
      <c r="U1269" s="22">
        <v>72879.0</v>
      </c>
      <c r="V1269" s="21">
        <v>2095.27125</v>
      </c>
      <c r="W1269" s="13">
        <v>437.0</v>
      </c>
      <c r="X1269" s="13">
        <v>1.0</v>
      </c>
      <c r="Y1269" s="13">
        <v>10.0</v>
      </c>
      <c r="Z1269" s="13">
        <v>10.0</v>
      </c>
      <c r="AA1269" s="13">
        <v>1.0</v>
      </c>
      <c r="AB1269" s="13">
        <v>1.0</v>
      </c>
      <c r="AC1269" s="21">
        <v>0.0</v>
      </c>
      <c r="AD1269" s="21">
        <v>0.0</v>
      </c>
      <c r="AE1269" s="13">
        <v>0.0</v>
      </c>
      <c r="AF1269" s="13">
        <v>0.0</v>
      </c>
      <c r="AG1269" s="13">
        <v>0.0</v>
      </c>
      <c r="AH1269" s="13" t="b">
        <v>0</v>
      </c>
      <c r="AI1269" s="13">
        <v>10.0</v>
      </c>
      <c r="AJ1269" s="13" t="s">
        <v>194</v>
      </c>
      <c r="AK1269" s="23" t="s">
        <v>3736</v>
      </c>
      <c r="AL1269" s="13" t="s">
        <v>3367</v>
      </c>
      <c r="AM1269" s="18" t="s">
        <v>151</v>
      </c>
    </row>
    <row r="1270" ht="14.25" customHeight="1">
      <c r="A1270" s="13" t="s">
        <v>3734</v>
      </c>
      <c r="B1270" s="14">
        <v>42317.0</v>
      </c>
      <c r="C1270" s="15">
        <v>2015.0</v>
      </c>
      <c r="D1270" s="15" t="s">
        <v>2027</v>
      </c>
      <c r="E1270" s="16">
        <v>11.0</v>
      </c>
      <c r="F1270" s="13" t="s">
        <v>185</v>
      </c>
      <c r="G1270" s="13" t="s">
        <v>186</v>
      </c>
      <c r="H1270" s="13" t="s">
        <v>3735</v>
      </c>
      <c r="I1270" s="17" t="s">
        <v>3364</v>
      </c>
      <c r="J1270" s="13" t="s">
        <v>143</v>
      </c>
      <c r="K1270" s="13" t="s">
        <v>2153</v>
      </c>
      <c r="L1270" s="13" t="s">
        <v>144</v>
      </c>
      <c r="M1270" s="13" t="s">
        <v>193</v>
      </c>
      <c r="N1270" s="13" t="s">
        <v>22</v>
      </c>
      <c r="O1270" s="13">
        <v>0.0</v>
      </c>
      <c r="P1270" s="18" t="s">
        <v>147</v>
      </c>
      <c r="Q1270" s="19">
        <v>1.0</v>
      </c>
      <c r="R1270" s="20">
        <v>0.125</v>
      </c>
      <c r="S1270" s="21">
        <v>23.0</v>
      </c>
      <c r="T1270" s="21">
        <v>23.0</v>
      </c>
      <c r="U1270" s="22">
        <v>72879.0</v>
      </c>
      <c r="V1270" s="21">
        <v>2095.27125</v>
      </c>
      <c r="W1270" s="13">
        <v>437.0</v>
      </c>
      <c r="X1270" s="13">
        <v>1.0</v>
      </c>
      <c r="Y1270" s="13">
        <v>10.0</v>
      </c>
      <c r="Z1270" s="13">
        <v>10.0</v>
      </c>
      <c r="AA1270" s="13">
        <v>1.0</v>
      </c>
      <c r="AB1270" s="13">
        <v>1.0</v>
      </c>
      <c r="AC1270" s="21">
        <v>0.0</v>
      </c>
      <c r="AD1270" s="21">
        <v>0.0</v>
      </c>
      <c r="AE1270" s="13">
        <v>0.0</v>
      </c>
      <c r="AF1270" s="13">
        <v>0.0</v>
      </c>
      <c r="AG1270" s="13">
        <v>0.0</v>
      </c>
      <c r="AH1270" s="13" t="b">
        <v>0</v>
      </c>
      <c r="AI1270" s="13">
        <v>10.0</v>
      </c>
      <c r="AJ1270" s="13" t="s">
        <v>194</v>
      </c>
      <c r="AK1270" s="23" t="s">
        <v>3736</v>
      </c>
      <c r="AL1270" s="13" t="s">
        <v>3367</v>
      </c>
      <c r="AM1270" s="18" t="s">
        <v>151</v>
      </c>
    </row>
    <row r="1271" ht="14.25" customHeight="1">
      <c r="A1271" s="13" t="s">
        <v>3737</v>
      </c>
      <c r="B1271" s="14">
        <v>42317.0</v>
      </c>
      <c r="C1271" s="15">
        <v>2015.0</v>
      </c>
      <c r="D1271" s="15" t="s">
        <v>2027</v>
      </c>
      <c r="E1271" s="16">
        <v>11.0</v>
      </c>
      <c r="F1271" s="13" t="s">
        <v>203</v>
      </c>
      <c r="G1271" s="13" t="s">
        <v>204</v>
      </c>
      <c r="H1271" s="13" t="s">
        <v>2255</v>
      </c>
      <c r="I1271" s="17" t="s">
        <v>3364</v>
      </c>
      <c r="J1271" s="13" t="s">
        <v>143</v>
      </c>
      <c r="K1271" s="13" t="s">
        <v>655</v>
      </c>
      <c r="L1271" s="13" t="s">
        <v>144</v>
      </c>
      <c r="M1271" s="13" t="s">
        <v>193</v>
      </c>
      <c r="N1271" s="13" t="s">
        <v>22</v>
      </c>
      <c r="O1271" s="13">
        <v>0.0</v>
      </c>
      <c r="P1271" s="18" t="s">
        <v>147</v>
      </c>
      <c r="Q1271" s="19">
        <v>1.0</v>
      </c>
      <c r="R1271" s="20">
        <v>0.2</v>
      </c>
      <c r="S1271" s="21">
        <v>14.0</v>
      </c>
      <c r="T1271" s="21">
        <v>14.0</v>
      </c>
      <c r="U1271" s="22">
        <v>251061.71</v>
      </c>
      <c r="V1271" s="21">
        <v>1757.43197</v>
      </c>
      <c r="W1271" s="13">
        <v>1479.0</v>
      </c>
      <c r="X1271" s="13">
        <v>1.0</v>
      </c>
      <c r="Y1271" s="13">
        <v>1.0</v>
      </c>
      <c r="Z1271" s="13">
        <v>10.0</v>
      </c>
      <c r="AA1271" s="13">
        <v>1.0</v>
      </c>
      <c r="AB1271" s="13">
        <v>1.0</v>
      </c>
      <c r="AC1271" s="21">
        <v>0.0</v>
      </c>
      <c r="AD1271" s="21">
        <v>0.0</v>
      </c>
      <c r="AE1271" s="13">
        <v>0.0</v>
      </c>
      <c r="AF1271" s="13">
        <v>0.0</v>
      </c>
      <c r="AG1271" s="13">
        <v>0.0</v>
      </c>
      <c r="AH1271" s="13" t="b">
        <v>0</v>
      </c>
      <c r="AI1271" s="13">
        <v>68.0</v>
      </c>
      <c r="AJ1271" s="13" t="s">
        <v>470</v>
      </c>
      <c r="AK1271" s="23" t="s">
        <v>3738</v>
      </c>
      <c r="AL1271" s="13" t="s">
        <v>3367</v>
      </c>
      <c r="AM1271" s="18" t="s">
        <v>151</v>
      </c>
    </row>
    <row r="1272" ht="14.25" customHeight="1">
      <c r="A1272" s="13" t="s">
        <v>3739</v>
      </c>
      <c r="B1272" s="14">
        <v>42317.0</v>
      </c>
      <c r="C1272" s="15">
        <v>2015.0</v>
      </c>
      <c r="D1272" s="15" t="s">
        <v>2027</v>
      </c>
      <c r="E1272" s="16">
        <v>11.0</v>
      </c>
      <c r="F1272" s="13" t="s">
        <v>153</v>
      </c>
      <c r="G1272" s="13" t="s">
        <v>154</v>
      </c>
      <c r="H1272" s="13" t="s">
        <v>3740</v>
      </c>
      <c r="I1272" s="17" t="s">
        <v>3364</v>
      </c>
      <c r="J1272" s="13" t="s">
        <v>1338</v>
      </c>
      <c r="K1272" s="13" t="s">
        <v>3476</v>
      </c>
      <c r="L1272" s="13" t="s">
        <v>174</v>
      </c>
      <c r="M1272" s="13" t="s">
        <v>168</v>
      </c>
      <c r="N1272" s="13" t="s">
        <v>2</v>
      </c>
      <c r="O1272" s="13">
        <v>0.0</v>
      </c>
      <c r="P1272" s="18" t="s">
        <v>147</v>
      </c>
      <c r="Q1272" s="19">
        <v>1.0</v>
      </c>
      <c r="R1272" s="20">
        <v>0.1</v>
      </c>
      <c r="S1272" s="21">
        <v>21.0</v>
      </c>
      <c r="T1272" s="21">
        <v>21.0</v>
      </c>
      <c r="U1272" s="22">
        <v>87934.0</v>
      </c>
      <c r="V1272" s="21">
        <v>1846.614</v>
      </c>
      <c r="W1272" s="13">
        <v>436.0</v>
      </c>
      <c r="X1272" s="13">
        <v>1.0</v>
      </c>
      <c r="Y1272" s="13">
        <v>8.0</v>
      </c>
      <c r="Z1272" s="13">
        <v>10.0</v>
      </c>
      <c r="AA1272" s="13">
        <v>1.0</v>
      </c>
      <c r="AB1272" s="13">
        <v>1.0</v>
      </c>
      <c r="AC1272" s="21">
        <v>0.0</v>
      </c>
      <c r="AD1272" s="21">
        <v>0.0</v>
      </c>
      <c r="AE1272" s="13">
        <v>0.0</v>
      </c>
      <c r="AF1272" s="13">
        <v>0.0</v>
      </c>
      <c r="AG1272" s="13">
        <v>0.0</v>
      </c>
      <c r="AH1272" s="13" t="b">
        <v>0</v>
      </c>
      <c r="AI1272" s="13">
        <v>24.0</v>
      </c>
      <c r="AJ1272" s="13" t="s">
        <v>200</v>
      </c>
      <c r="AK1272" s="23" t="s">
        <v>3741</v>
      </c>
      <c r="AL1272" s="13" t="s">
        <v>3367</v>
      </c>
      <c r="AM1272" s="18" t="s">
        <v>151</v>
      </c>
    </row>
    <row r="1273" ht="14.25" customHeight="1">
      <c r="A1273" s="13" t="s">
        <v>3739</v>
      </c>
      <c r="B1273" s="14">
        <v>42317.0</v>
      </c>
      <c r="C1273" s="15">
        <v>2015.0</v>
      </c>
      <c r="D1273" s="15" t="s">
        <v>2027</v>
      </c>
      <c r="E1273" s="16">
        <v>11.0</v>
      </c>
      <c r="F1273" s="13" t="s">
        <v>185</v>
      </c>
      <c r="G1273" s="13" t="s">
        <v>186</v>
      </c>
      <c r="H1273" s="13" t="s">
        <v>3740</v>
      </c>
      <c r="I1273" s="17" t="s">
        <v>3364</v>
      </c>
      <c r="J1273" s="13" t="s">
        <v>1338</v>
      </c>
      <c r="K1273" s="13" t="s">
        <v>3476</v>
      </c>
      <c r="L1273" s="13" t="s">
        <v>174</v>
      </c>
      <c r="M1273" s="13" t="s">
        <v>168</v>
      </c>
      <c r="N1273" s="13" t="s">
        <v>2</v>
      </c>
      <c r="O1273" s="13">
        <v>0.0</v>
      </c>
      <c r="P1273" s="18" t="s">
        <v>147</v>
      </c>
      <c r="Q1273" s="19">
        <v>1.0</v>
      </c>
      <c r="R1273" s="20">
        <v>0.1</v>
      </c>
      <c r="S1273" s="21">
        <v>21.0</v>
      </c>
      <c r="T1273" s="21">
        <v>21.0</v>
      </c>
      <c r="U1273" s="22">
        <v>87934.0</v>
      </c>
      <c r="V1273" s="21">
        <v>1846.614</v>
      </c>
      <c r="W1273" s="13">
        <v>436.0</v>
      </c>
      <c r="X1273" s="13">
        <v>1.0</v>
      </c>
      <c r="Y1273" s="13">
        <v>8.0</v>
      </c>
      <c r="Z1273" s="13">
        <v>10.0</v>
      </c>
      <c r="AA1273" s="13">
        <v>1.0</v>
      </c>
      <c r="AB1273" s="13">
        <v>1.0</v>
      </c>
      <c r="AC1273" s="21">
        <v>0.0</v>
      </c>
      <c r="AD1273" s="21">
        <v>0.0</v>
      </c>
      <c r="AE1273" s="13">
        <v>0.0</v>
      </c>
      <c r="AF1273" s="13">
        <v>0.0</v>
      </c>
      <c r="AG1273" s="13">
        <v>0.0</v>
      </c>
      <c r="AH1273" s="13" t="b">
        <v>0</v>
      </c>
      <c r="AI1273" s="13">
        <v>24.0</v>
      </c>
      <c r="AJ1273" s="13" t="s">
        <v>200</v>
      </c>
      <c r="AK1273" s="23" t="s">
        <v>3741</v>
      </c>
      <c r="AL1273" s="13" t="s">
        <v>3367</v>
      </c>
      <c r="AM1273" s="18" t="s">
        <v>151</v>
      </c>
    </row>
    <row r="1274" ht="14.25" customHeight="1">
      <c r="A1274" s="13" t="s">
        <v>3742</v>
      </c>
      <c r="B1274" s="14">
        <v>42317.0</v>
      </c>
      <c r="C1274" s="15">
        <v>2015.0</v>
      </c>
      <c r="D1274" s="15" t="s">
        <v>2027</v>
      </c>
      <c r="E1274" s="16">
        <v>11.0</v>
      </c>
      <c r="F1274" s="13" t="s">
        <v>140</v>
      </c>
      <c r="G1274" s="13" t="s">
        <v>141</v>
      </c>
      <c r="H1274" s="13" t="s">
        <v>3743</v>
      </c>
      <c r="I1274" s="17" t="s">
        <v>3364</v>
      </c>
      <c r="J1274" s="13" t="s">
        <v>615</v>
      </c>
      <c r="K1274" s="13" t="s">
        <v>908</v>
      </c>
      <c r="L1274" s="13" t="s">
        <v>174</v>
      </c>
      <c r="M1274" s="13" t="s">
        <v>168</v>
      </c>
      <c r="N1274" s="13" t="s">
        <v>47</v>
      </c>
      <c r="O1274" s="13" t="s">
        <v>3716</v>
      </c>
      <c r="P1274" s="18" t="s">
        <v>147</v>
      </c>
      <c r="Q1274" s="19">
        <v>1.0</v>
      </c>
      <c r="R1274" s="20">
        <v>0.117647058823529</v>
      </c>
      <c r="S1274" s="21">
        <v>29.0</v>
      </c>
      <c r="T1274" s="21">
        <v>29.0</v>
      </c>
      <c r="U1274" s="22">
        <v>134977.0</v>
      </c>
      <c r="V1274" s="21">
        <v>4605.097647</v>
      </c>
      <c r="W1274" s="13">
        <v>667.0</v>
      </c>
      <c r="X1274" s="13">
        <v>8.0</v>
      </c>
      <c r="Y1274" s="13">
        <v>10.0</v>
      </c>
      <c r="Z1274" s="13">
        <v>0.0</v>
      </c>
      <c r="AA1274" s="13">
        <v>2.0</v>
      </c>
      <c r="AB1274" s="13">
        <v>9.0</v>
      </c>
      <c r="AC1274" s="21">
        <v>0.0</v>
      </c>
      <c r="AD1274" s="21">
        <v>0.0</v>
      </c>
      <c r="AE1274" s="13">
        <v>0.0</v>
      </c>
      <c r="AF1274" s="13">
        <v>1.0</v>
      </c>
      <c r="AG1274" s="13">
        <v>0.0</v>
      </c>
      <c r="AH1274" s="13" t="b">
        <v>0</v>
      </c>
      <c r="AI1274" s="13">
        <v>3.0</v>
      </c>
      <c r="AJ1274" s="13" t="s">
        <v>194</v>
      </c>
      <c r="AK1274" s="23" t="s">
        <v>3744</v>
      </c>
      <c r="AL1274" s="13" t="s">
        <v>3367</v>
      </c>
      <c r="AM1274" s="18" t="s">
        <v>151</v>
      </c>
    </row>
    <row r="1275" ht="14.25" customHeight="1">
      <c r="A1275" s="13" t="s">
        <v>3742</v>
      </c>
      <c r="B1275" s="14">
        <v>42317.0</v>
      </c>
      <c r="C1275" s="15">
        <v>2015.0</v>
      </c>
      <c r="D1275" s="15" t="s">
        <v>2027</v>
      </c>
      <c r="E1275" s="16">
        <v>11.0</v>
      </c>
      <c r="F1275" s="13" t="s">
        <v>185</v>
      </c>
      <c r="G1275" s="13" t="s">
        <v>186</v>
      </c>
      <c r="H1275" s="13" t="s">
        <v>3743</v>
      </c>
      <c r="I1275" s="17" t="s">
        <v>3364</v>
      </c>
      <c r="J1275" s="13" t="s">
        <v>615</v>
      </c>
      <c r="K1275" s="13" t="s">
        <v>908</v>
      </c>
      <c r="L1275" s="13" t="s">
        <v>174</v>
      </c>
      <c r="M1275" s="13" t="s">
        <v>168</v>
      </c>
      <c r="N1275" s="13" t="s">
        <v>47</v>
      </c>
      <c r="O1275" s="13" t="s">
        <v>3716</v>
      </c>
      <c r="P1275" s="18" t="s">
        <v>147</v>
      </c>
      <c r="Q1275" s="19">
        <v>1.0</v>
      </c>
      <c r="R1275" s="20">
        <v>0.0588235294117647</v>
      </c>
      <c r="S1275" s="21">
        <v>28.0</v>
      </c>
      <c r="T1275" s="21">
        <v>28.0</v>
      </c>
      <c r="U1275" s="22">
        <v>134977.0</v>
      </c>
      <c r="V1275" s="21">
        <v>2223.150588</v>
      </c>
      <c r="W1275" s="13">
        <v>667.0</v>
      </c>
      <c r="X1275" s="13">
        <v>8.0</v>
      </c>
      <c r="Y1275" s="13">
        <v>10.0</v>
      </c>
      <c r="Z1275" s="13">
        <v>0.0</v>
      </c>
      <c r="AA1275" s="13">
        <v>1.0</v>
      </c>
      <c r="AB1275" s="13">
        <v>9.0</v>
      </c>
      <c r="AC1275" s="21">
        <v>0.0</v>
      </c>
      <c r="AD1275" s="21">
        <v>0.0</v>
      </c>
      <c r="AE1275" s="13">
        <v>0.0</v>
      </c>
      <c r="AF1275" s="13">
        <v>1.0</v>
      </c>
      <c r="AG1275" s="13">
        <v>0.0</v>
      </c>
      <c r="AH1275" s="13" t="b">
        <v>0</v>
      </c>
      <c r="AI1275" s="13">
        <v>3.0</v>
      </c>
      <c r="AJ1275" s="13" t="s">
        <v>194</v>
      </c>
      <c r="AK1275" s="23" t="s">
        <v>3744</v>
      </c>
      <c r="AL1275" s="13" t="s">
        <v>3367</v>
      </c>
      <c r="AM1275" s="18" t="s">
        <v>151</v>
      </c>
    </row>
    <row r="1276" ht="14.25" customHeight="1">
      <c r="A1276" s="13" t="s">
        <v>3745</v>
      </c>
      <c r="B1276" s="14">
        <v>42317.0</v>
      </c>
      <c r="C1276" s="15">
        <v>2015.0</v>
      </c>
      <c r="D1276" s="15" t="s">
        <v>2027</v>
      </c>
      <c r="E1276" s="16">
        <v>11.0</v>
      </c>
      <c r="F1276" s="13" t="s">
        <v>153</v>
      </c>
      <c r="G1276" s="13" t="s">
        <v>154</v>
      </c>
      <c r="H1276" s="13" t="s">
        <v>3746</v>
      </c>
      <c r="I1276" s="17" t="s">
        <v>3364</v>
      </c>
      <c r="J1276" s="13" t="s">
        <v>143</v>
      </c>
      <c r="K1276" s="13" t="s">
        <v>3426</v>
      </c>
      <c r="L1276" s="13" t="s">
        <v>144</v>
      </c>
      <c r="M1276" s="13" t="s">
        <v>193</v>
      </c>
      <c r="N1276" s="13" t="s">
        <v>22</v>
      </c>
      <c r="O1276" s="13" t="s">
        <v>3747</v>
      </c>
      <c r="P1276" s="18" t="s">
        <v>147</v>
      </c>
      <c r="Q1276" s="19">
        <v>1.0</v>
      </c>
      <c r="R1276" s="20">
        <v>0.333333333333333</v>
      </c>
      <c r="S1276" s="21">
        <v>32.0</v>
      </c>
      <c r="T1276" s="21">
        <v>32.0</v>
      </c>
      <c r="U1276" s="22">
        <v>546844.0</v>
      </c>
      <c r="V1276" s="21">
        <v>58330.026666</v>
      </c>
      <c r="W1276" s="13">
        <v>3279.0</v>
      </c>
      <c r="X1276" s="13">
        <v>1.0</v>
      </c>
      <c r="Y1276" s="13">
        <v>10.0</v>
      </c>
      <c r="Z1276" s="13">
        <v>10.0</v>
      </c>
      <c r="AA1276" s="13">
        <v>10.0</v>
      </c>
      <c r="AB1276" s="13">
        <v>1.0</v>
      </c>
      <c r="AC1276" s="21">
        <v>0.0</v>
      </c>
      <c r="AD1276" s="21">
        <v>0.0</v>
      </c>
      <c r="AE1276" s="13">
        <v>0.0</v>
      </c>
      <c r="AF1276" s="13">
        <v>0.0</v>
      </c>
      <c r="AG1276" s="13">
        <v>0.0</v>
      </c>
      <c r="AH1276" s="13" t="b">
        <v>0</v>
      </c>
      <c r="AI1276" s="13">
        <v>82.0</v>
      </c>
      <c r="AJ1276" s="13" t="s">
        <v>169</v>
      </c>
      <c r="AK1276" s="23" t="s">
        <v>3748</v>
      </c>
      <c r="AL1276" s="13" t="s">
        <v>3367</v>
      </c>
      <c r="AM1276" s="18" t="s">
        <v>151</v>
      </c>
    </row>
    <row r="1277" ht="14.25" customHeight="1">
      <c r="A1277" s="13" t="s">
        <v>3745</v>
      </c>
      <c r="B1277" s="14">
        <v>42317.0</v>
      </c>
      <c r="C1277" s="15">
        <v>2015.0</v>
      </c>
      <c r="D1277" s="15" t="s">
        <v>2027</v>
      </c>
      <c r="E1277" s="16">
        <v>11.0</v>
      </c>
      <c r="F1277" s="13" t="s">
        <v>140</v>
      </c>
      <c r="G1277" s="13" t="s">
        <v>141</v>
      </c>
      <c r="H1277" s="13" t="s">
        <v>3746</v>
      </c>
      <c r="I1277" s="17" t="s">
        <v>3364</v>
      </c>
      <c r="J1277" s="13" t="s">
        <v>143</v>
      </c>
      <c r="K1277" s="13" t="s">
        <v>3426</v>
      </c>
      <c r="L1277" s="13" t="s">
        <v>144</v>
      </c>
      <c r="M1277" s="13" t="s">
        <v>193</v>
      </c>
      <c r="N1277" s="13" t="s">
        <v>22</v>
      </c>
      <c r="O1277" s="13" t="s">
        <v>3747</v>
      </c>
      <c r="P1277" s="18" t="s">
        <v>147</v>
      </c>
      <c r="Q1277" s="19">
        <v>1.0</v>
      </c>
      <c r="R1277" s="20">
        <v>0.0454545454545454</v>
      </c>
      <c r="S1277" s="21">
        <v>23.0</v>
      </c>
      <c r="T1277" s="21">
        <v>23.0</v>
      </c>
      <c r="U1277" s="22">
        <v>546844.0</v>
      </c>
      <c r="V1277" s="21">
        <v>5717.005454</v>
      </c>
      <c r="W1277" s="13">
        <v>3279.0</v>
      </c>
      <c r="X1277" s="13">
        <v>1.0</v>
      </c>
      <c r="Y1277" s="13">
        <v>10.0</v>
      </c>
      <c r="Z1277" s="13">
        <v>10.0</v>
      </c>
      <c r="AA1277" s="13">
        <v>1.0</v>
      </c>
      <c r="AB1277" s="13">
        <v>1.0</v>
      </c>
      <c r="AC1277" s="21">
        <v>0.0</v>
      </c>
      <c r="AD1277" s="21">
        <v>0.0</v>
      </c>
      <c r="AE1277" s="13">
        <v>0.0</v>
      </c>
      <c r="AF1277" s="13">
        <v>0.0</v>
      </c>
      <c r="AG1277" s="13">
        <v>0.0</v>
      </c>
      <c r="AH1277" s="13" t="b">
        <v>0</v>
      </c>
      <c r="AI1277" s="13">
        <v>82.0</v>
      </c>
      <c r="AJ1277" s="13" t="s">
        <v>169</v>
      </c>
      <c r="AK1277" s="23" t="s">
        <v>3748</v>
      </c>
      <c r="AL1277" s="13" t="s">
        <v>3367</v>
      </c>
      <c r="AM1277" s="18" t="s">
        <v>151</v>
      </c>
    </row>
    <row r="1278" ht="14.25" customHeight="1">
      <c r="A1278" s="13" t="s">
        <v>3749</v>
      </c>
      <c r="B1278" s="14">
        <v>42317.0</v>
      </c>
      <c r="C1278" s="15">
        <v>2015.0</v>
      </c>
      <c r="D1278" s="15" t="s">
        <v>2027</v>
      </c>
      <c r="E1278" s="16">
        <v>11.0</v>
      </c>
      <c r="F1278" s="13" t="s">
        <v>140</v>
      </c>
      <c r="G1278" s="13" t="s">
        <v>141</v>
      </c>
      <c r="H1278" s="13" t="s">
        <v>3750</v>
      </c>
      <c r="I1278" s="17" t="s">
        <v>3364</v>
      </c>
      <c r="J1278" s="13" t="s">
        <v>143</v>
      </c>
      <c r="K1278" s="13" t="s">
        <v>3426</v>
      </c>
      <c r="L1278" s="13" t="s">
        <v>144</v>
      </c>
      <c r="M1278" s="13" t="s">
        <v>193</v>
      </c>
      <c r="N1278" s="13" t="s">
        <v>22</v>
      </c>
      <c r="O1278" s="13" t="s">
        <v>21</v>
      </c>
      <c r="P1278" s="18" t="s">
        <v>147</v>
      </c>
      <c r="Q1278" s="19">
        <v>1.0</v>
      </c>
      <c r="R1278" s="20">
        <v>0.5</v>
      </c>
      <c r="S1278" s="21">
        <v>31.0</v>
      </c>
      <c r="T1278" s="21">
        <v>31.0</v>
      </c>
      <c r="U1278" s="22">
        <v>608549.0</v>
      </c>
      <c r="V1278" s="21">
        <v>188650.19</v>
      </c>
      <c r="W1278" s="13">
        <v>3649.0</v>
      </c>
      <c r="X1278" s="13">
        <v>9.0</v>
      </c>
      <c r="Y1278" s="13">
        <v>10.0</v>
      </c>
      <c r="Z1278" s="13">
        <v>10.0</v>
      </c>
      <c r="AA1278" s="13">
        <v>1.0</v>
      </c>
      <c r="AB1278" s="13">
        <v>1.0</v>
      </c>
      <c r="AC1278" s="21">
        <v>0.0</v>
      </c>
      <c r="AD1278" s="21">
        <v>0.0</v>
      </c>
      <c r="AE1278" s="13">
        <v>0.0</v>
      </c>
      <c r="AF1278" s="13">
        <v>0.0</v>
      </c>
      <c r="AG1278" s="13">
        <v>0.0</v>
      </c>
      <c r="AH1278" s="13" t="b">
        <v>0</v>
      </c>
      <c r="AI1278" s="13">
        <v>2.0</v>
      </c>
      <c r="AJ1278" s="13" t="s">
        <v>169</v>
      </c>
      <c r="AK1278" s="23" t="s">
        <v>3751</v>
      </c>
      <c r="AL1278" s="13" t="s">
        <v>3367</v>
      </c>
      <c r="AM1278" s="18" t="s">
        <v>151</v>
      </c>
    </row>
    <row r="1279" ht="14.25" customHeight="1">
      <c r="A1279" s="13" t="s">
        <v>3752</v>
      </c>
      <c r="B1279" s="14">
        <v>42317.0</v>
      </c>
      <c r="C1279" s="15">
        <v>2015.0</v>
      </c>
      <c r="D1279" s="15" t="s">
        <v>2027</v>
      </c>
      <c r="E1279" s="16">
        <v>11.0</v>
      </c>
      <c r="F1279" s="13" t="s">
        <v>203</v>
      </c>
      <c r="G1279" s="13" t="s">
        <v>204</v>
      </c>
      <c r="H1279" s="13" t="s">
        <v>3753</v>
      </c>
      <c r="I1279" s="17" t="s">
        <v>3364</v>
      </c>
      <c r="J1279" s="13" t="s">
        <v>143</v>
      </c>
      <c r="K1279" s="13" t="s">
        <v>3426</v>
      </c>
      <c r="L1279" s="13" t="s">
        <v>144</v>
      </c>
      <c r="M1279" s="13" t="s">
        <v>193</v>
      </c>
      <c r="N1279" s="13" t="s">
        <v>22</v>
      </c>
      <c r="O1279" s="13" t="s">
        <v>21</v>
      </c>
      <c r="P1279" s="18" t="s">
        <v>147</v>
      </c>
      <c r="Q1279" s="19">
        <v>1.0</v>
      </c>
      <c r="R1279" s="20">
        <v>0.266666666666666</v>
      </c>
      <c r="S1279" s="21">
        <v>26.0</v>
      </c>
      <c r="T1279" s="21">
        <v>26.0</v>
      </c>
      <c r="U1279" s="22">
        <v>242486.0</v>
      </c>
      <c r="V1279" s="21">
        <v>16812.362666</v>
      </c>
      <c r="W1279" s="13">
        <v>1454.0</v>
      </c>
      <c r="X1279" s="13">
        <v>1.0</v>
      </c>
      <c r="Y1279" s="13">
        <v>10.0</v>
      </c>
      <c r="Z1279" s="13">
        <v>10.0</v>
      </c>
      <c r="AA1279" s="13">
        <v>4.0</v>
      </c>
      <c r="AB1279" s="13">
        <v>1.0</v>
      </c>
      <c r="AC1279" s="21">
        <v>0.0</v>
      </c>
      <c r="AD1279" s="21">
        <v>0.0</v>
      </c>
      <c r="AE1279" s="13">
        <v>0.0</v>
      </c>
      <c r="AF1279" s="13">
        <v>0.0</v>
      </c>
      <c r="AG1279" s="13">
        <v>0.0</v>
      </c>
      <c r="AH1279" s="13" t="b">
        <v>0</v>
      </c>
      <c r="AI1279" s="13">
        <v>90.0</v>
      </c>
      <c r="AJ1279" s="13" t="s">
        <v>169</v>
      </c>
      <c r="AK1279" s="23" t="s">
        <v>3754</v>
      </c>
      <c r="AL1279" s="13" t="s">
        <v>3367</v>
      </c>
      <c r="AM1279" s="18" t="s">
        <v>151</v>
      </c>
    </row>
    <row r="1280" ht="14.25" customHeight="1">
      <c r="A1280" s="13" t="s">
        <v>3752</v>
      </c>
      <c r="B1280" s="14">
        <v>42317.0</v>
      </c>
      <c r="C1280" s="15">
        <v>2015.0</v>
      </c>
      <c r="D1280" s="15" t="s">
        <v>2027</v>
      </c>
      <c r="E1280" s="16">
        <v>11.0</v>
      </c>
      <c r="F1280" s="13" t="s">
        <v>153</v>
      </c>
      <c r="G1280" s="13" t="s">
        <v>154</v>
      </c>
      <c r="H1280" s="13" t="s">
        <v>3753</v>
      </c>
      <c r="I1280" s="17" t="s">
        <v>3364</v>
      </c>
      <c r="J1280" s="13" t="s">
        <v>143</v>
      </c>
      <c r="K1280" s="13" t="s">
        <v>3426</v>
      </c>
      <c r="L1280" s="13" t="s">
        <v>144</v>
      </c>
      <c r="M1280" s="13" t="s">
        <v>193</v>
      </c>
      <c r="N1280" s="13" t="s">
        <v>22</v>
      </c>
      <c r="O1280" s="13" t="s">
        <v>21</v>
      </c>
      <c r="P1280" s="18" t="s">
        <v>147</v>
      </c>
      <c r="Q1280" s="19">
        <v>1.0</v>
      </c>
      <c r="R1280" s="20">
        <v>0.2</v>
      </c>
      <c r="S1280" s="21">
        <v>25.0</v>
      </c>
      <c r="T1280" s="21">
        <v>25.0</v>
      </c>
      <c r="U1280" s="22">
        <v>242486.0</v>
      </c>
      <c r="V1280" s="21">
        <v>12124.3</v>
      </c>
      <c r="W1280" s="13">
        <v>1454.0</v>
      </c>
      <c r="X1280" s="13">
        <v>1.0</v>
      </c>
      <c r="Y1280" s="13">
        <v>10.0</v>
      </c>
      <c r="Z1280" s="13">
        <v>10.0</v>
      </c>
      <c r="AA1280" s="13">
        <v>3.0</v>
      </c>
      <c r="AB1280" s="13">
        <v>1.0</v>
      </c>
      <c r="AC1280" s="21">
        <v>0.0</v>
      </c>
      <c r="AD1280" s="21">
        <v>0.0</v>
      </c>
      <c r="AE1280" s="13">
        <v>0.0</v>
      </c>
      <c r="AF1280" s="13">
        <v>0.0</v>
      </c>
      <c r="AG1280" s="13">
        <v>0.0</v>
      </c>
      <c r="AH1280" s="13" t="b">
        <v>0</v>
      </c>
      <c r="AI1280" s="13">
        <v>90.0</v>
      </c>
      <c r="AJ1280" s="13" t="s">
        <v>169</v>
      </c>
      <c r="AK1280" s="23" t="s">
        <v>3754</v>
      </c>
      <c r="AL1280" s="13" t="s">
        <v>3367</v>
      </c>
      <c r="AM1280" s="18" t="s">
        <v>151</v>
      </c>
    </row>
    <row r="1281" ht="14.25" customHeight="1">
      <c r="A1281" s="13" t="s">
        <v>3755</v>
      </c>
      <c r="B1281" s="14">
        <v>42317.0</v>
      </c>
      <c r="C1281" s="15">
        <v>2015.0</v>
      </c>
      <c r="D1281" s="15" t="s">
        <v>2027</v>
      </c>
      <c r="E1281" s="16">
        <v>11.0</v>
      </c>
      <c r="F1281" s="13" t="s">
        <v>203</v>
      </c>
      <c r="G1281" s="13" t="s">
        <v>204</v>
      </c>
      <c r="H1281" s="13" t="s">
        <v>3756</v>
      </c>
      <c r="I1281" s="17" t="s">
        <v>3364</v>
      </c>
      <c r="J1281" s="13" t="s">
        <v>594</v>
      </c>
      <c r="K1281" s="13" t="s">
        <v>2029</v>
      </c>
      <c r="L1281" s="13" t="s">
        <v>161</v>
      </c>
      <c r="M1281" s="13" t="s">
        <v>168</v>
      </c>
      <c r="N1281" s="13" t="s">
        <v>32</v>
      </c>
      <c r="O1281" s="13" t="s">
        <v>31</v>
      </c>
      <c r="P1281" s="18" t="s">
        <v>147</v>
      </c>
      <c r="Q1281" s="19">
        <v>1.0</v>
      </c>
      <c r="R1281" s="20">
        <v>0.285714285714285</v>
      </c>
      <c r="S1281" s="21">
        <v>31.0</v>
      </c>
      <c r="T1281" s="21">
        <v>31.0</v>
      </c>
      <c r="U1281" s="22">
        <v>107412.37</v>
      </c>
      <c r="V1281" s="21">
        <v>9513.667057</v>
      </c>
      <c r="W1281" s="13">
        <v>740.0</v>
      </c>
      <c r="X1281" s="13">
        <v>1.0</v>
      </c>
      <c r="Y1281" s="13">
        <v>10.0</v>
      </c>
      <c r="Z1281" s="13">
        <v>10.0</v>
      </c>
      <c r="AA1281" s="13">
        <v>2.0</v>
      </c>
      <c r="AB1281" s="13">
        <v>8.0</v>
      </c>
      <c r="AC1281" s="21">
        <v>0.0</v>
      </c>
      <c r="AD1281" s="21">
        <v>0.0</v>
      </c>
      <c r="AE1281" s="13">
        <v>0.0</v>
      </c>
      <c r="AF1281" s="13">
        <v>0.0</v>
      </c>
      <c r="AG1281" s="13">
        <v>0.0</v>
      </c>
      <c r="AH1281" s="13" t="b">
        <v>0</v>
      </c>
      <c r="AI1281" s="13">
        <v>12.0</v>
      </c>
      <c r="AJ1281" s="13" t="s">
        <v>163</v>
      </c>
      <c r="AK1281" s="23" t="s">
        <v>3757</v>
      </c>
      <c r="AL1281" s="13" t="s">
        <v>3367</v>
      </c>
      <c r="AM1281" s="18" t="s">
        <v>151</v>
      </c>
    </row>
    <row r="1282" ht="14.25" customHeight="1">
      <c r="A1282" s="13" t="s">
        <v>3758</v>
      </c>
      <c r="B1282" s="14">
        <v>42317.0</v>
      </c>
      <c r="C1282" s="15">
        <v>2015.0</v>
      </c>
      <c r="D1282" s="15" t="s">
        <v>2027</v>
      </c>
      <c r="E1282" s="16">
        <v>11.0</v>
      </c>
      <c r="F1282" s="13" t="s">
        <v>203</v>
      </c>
      <c r="G1282" s="13" t="s">
        <v>204</v>
      </c>
      <c r="H1282" s="13" t="s">
        <v>3759</v>
      </c>
      <c r="I1282" s="17" t="s">
        <v>3364</v>
      </c>
      <c r="J1282" s="13" t="s">
        <v>251</v>
      </c>
      <c r="K1282" s="13" t="s">
        <v>3383</v>
      </c>
      <c r="L1282" s="13" t="s">
        <v>161</v>
      </c>
      <c r="M1282" s="13" t="s">
        <v>145</v>
      </c>
      <c r="N1282" s="13" t="s">
        <v>36</v>
      </c>
      <c r="O1282" s="13" t="s">
        <v>35</v>
      </c>
      <c r="P1282" s="18" t="s">
        <v>147</v>
      </c>
      <c r="Q1282" s="19">
        <v>1.0</v>
      </c>
      <c r="R1282" s="20">
        <v>0.157894736842105</v>
      </c>
      <c r="S1282" s="21">
        <v>32.0</v>
      </c>
      <c r="T1282" s="21">
        <v>32.0</v>
      </c>
      <c r="U1282" s="22">
        <v>6300.0</v>
      </c>
      <c r="V1282" s="21">
        <v>318.315789</v>
      </c>
      <c r="W1282" s="13">
        <v>0.0</v>
      </c>
      <c r="X1282" s="13">
        <v>1.0</v>
      </c>
      <c r="Y1282" s="13">
        <v>10.0</v>
      </c>
      <c r="Z1282" s="13">
        <v>10.0</v>
      </c>
      <c r="AA1282" s="13">
        <v>2.0</v>
      </c>
      <c r="AB1282" s="13">
        <v>9.0</v>
      </c>
      <c r="AC1282" s="21">
        <v>0.0</v>
      </c>
      <c r="AD1282" s="21">
        <v>0.0</v>
      </c>
      <c r="AE1282" s="13">
        <v>0.0</v>
      </c>
      <c r="AF1282" s="13">
        <v>0.0</v>
      </c>
      <c r="AG1282" s="13">
        <v>0.0</v>
      </c>
      <c r="AH1282" s="13" t="b">
        <v>0</v>
      </c>
      <c r="AI1282" s="13">
        <v>10.0</v>
      </c>
      <c r="AJ1282" s="13" t="s">
        <v>286</v>
      </c>
      <c r="AK1282" s="23" t="s">
        <v>3760</v>
      </c>
      <c r="AL1282" s="13" t="s">
        <v>3367</v>
      </c>
      <c r="AM1282" s="18" t="s">
        <v>151</v>
      </c>
    </row>
    <row r="1283" ht="14.25" customHeight="1">
      <c r="A1283" s="13" t="s">
        <v>3761</v>
      </c>
      <c r="B1283" s="14">
        <v>42317.0</v>
      </c>
      <c r="C1283" s="15">
        <v>2015.0</v>
      </c>
      <c r="D1283" s="15" t="s">
        <v>2027</v>
      </c>
      <c r="E1283" s="16">
        <v>11.0</v>
      </c>
      <c r="F1283" s="13" t="s">
        <v>153</v>
      </c>
      <c r="G1283" s="13" t="s">
        <v>154</v>
      </c>
      <c r="H1283" s="13" t="s">
        <v>3762</v>
      </c>
      <c r="I1283" s="17" t="s">
        <v>3364</v>
      </c>
      <c r="J1283" s="13" t="s">
        <v>143</v>
      </c>
      <c r="K1283" s="13" t="s">
        <v>3426</v>
      </c>
      <c r="L1283" s="13" t="s">
        <v>144</v>
      </c>
      <c r="M1283" s="13" t="s">
        <v>193</v>
      </c>
      <c r="N1283" s="13" t="s">
        <v>22</v>
      </c>
      <c r="O1283" s="13" t="s">
        <v>23</v>
      </c>
      <c r="P1283" s="18" t="s">
        <v>147</v>
      </c>
      <c r="Q1283" s="19">
        <v>1.0</v>
      </c>
      <c r="R1283" s="20">
        <v>0.19047619047619</v>
      </c>
      <c r="S1283" s="21">
        <v>26.0</v>
      </c>
      <c r="T1283" s="21">
        <v>26.0</v>
      </c>
      <c r="U1283" s="22">
        <v>874557.09</v>
      </c>
      <c r="V1283" s="21">
        <v>43311.398742</v>
      </c>
      <c r="W1283" s="13">
        <v>5152.0</v>
      </c>
      <c r="X1283" s="13">
        <v>1.0</v>
      </c>
      <c r="Y1283" s="13">
        <v>10.0</v>
      </c>
      <c r="Z1283" s="13">
        <v>10.0</v>
      </c>
      <c r="AA1283" s="13">
        <v>4.0</v>
      </c>
      <c r="AB1283" s="13">
        <v>1.0</v>
      </c>
      <c r="AC1283" s="21">
        <v>0.0</v>
      </c>
      <c r="AD1283" s="21">
        <v>0.0</v>
      </c>
      <c r="AE1283" s="13">
        <v>0.0</v>
      </c>
      <c r="AF1283" s="13">
        <v>0.0</v>
      </c>
      <c r="AG1283" s="13">
        <v>0.0</v>
      </c>
      <c r="AH1283" s="13" t="b">
        <v>0</v>
      </c>
      <c r="AI1283" s="13">
        <v>38.0</v>
      </c>
      <c r="AJ1283" s="13" t="s">
        <v>169</v>
      </c>
      <c r="AK1283" s="23" t="s">
        <v>3763</v>
      </c>
      <c r="AL1283" s="13" t="s">
        <v>3367</v>
      </c>
      <c r="AM1283" s="18" t="s">
        <v>151</v>
      </c>
    </row>
    <row r="1284" ht="14.25" customHeight="1">
      <c r="A1284" s="13" t="s">
        <v>3764</v>
      </c>
      <c r="B1284" s="14">
        <v>42317.0</v>
      </c>
      <c r="C1284" s="15">
        <v>2015.0</v>
      </c>
      <c r="D1284" s="15" t="s">
        <v>2027</v>
      </c>
      <c r="E1284" s="16">
        <v>11.0</v>
      </c>
      <c r="F1284" s="13" t="s">
        <v>203</v>
      </c>
      <c r="G1284" s="13" t="s">
        <v>204</v>
      </c>
      <c r="H1284" s="13" t="s">
        <v>3765</v>
      </c>
      <c r="I1284" s="17" t="s">
        <v>3364</v>
      </c>
      <c r="J1284" s="13" t="s">
        <v>143</v>
      </c>
      <c r="K1284" s="13" t="s">
        <v>2454</v>
      </c>
      <c r="L1284" s="13" t="s">
        <v>167</v>
      </c>
      <c r="M1284" s="13" t="s">
        <v>193</v>
      </c>
      <c r="N1284" s="13" t="s">
        <v>22</v>
      </c>
      <c r="O1284" s="13" t="s">
        <v>23</v>
      </c>
      <c r="P1284" s="18" t="s">
        <v>147</v>
      </c>
      <c r="Q1284" s="19">
        <v>1.0</v>
      </c>
      <c r="R1284" s="20">
        <v>0.130434782608695</v>
      </c>
      <c r="S1284" s="21">
        <v>23.0</v>
      </c>
      <c r="T1284" s="21">
        <v>23.0</v>
      </c>
      <c r="U1284" s="22">
        <v>244987.0</v>
      </c>
      <c r="V1284" s="21">
        <v>7349.61</v>
      </c>
      <c r="W1284" s="13">
        <v>1469.0</v>
      </c>
      <c r="X1284" s="13">
        <v>1.0</v>
      </c>
      <c r="Y1284" s="13">
        <v>8.0</v>
      </c>
      <c r="Z1284" s="13">
        <v>10.0</v>
      </c>
      <c r="AA1284" s="13">
        <v>3.0</v>
      </c>
      <c r="AB1284" s="13">
        <v>1.0</v>
      </c>
      <c r="AC1284" s="21">
        <v>0.0</v>
      </c>
      <c r="AD1284" s="21">
        <v>0.0</v>
      </c>
      <c r="AE1284" s="13">
        <v>0.0</v>
      </c>
      <c r="AF1284" s="13">
        <v>0.0</v>
      </c>
      <c r="AG1284" s="13">
        <v>0.0</v>
      </c>
      <c r="AH1284" s="13" t="b">
        <v>0</v>
      </c>
      <c r="AI1284" s="13">
        <v>26.0</v>
      </c>
      <c r="AJ1284" s="13" t="s">
        <v>437</v>
      </c>
      <c r="AK1284" s="23" t="s">
        <v>3766</v>
      </c>
      <c r="AL1284" s="13" t="s">
        <v>3367</v>
      </c>
      <c r="AM1284" s="18" t="s">
        <v>151</v>
      </c>
    </row>
    <row r="1285" ht="14.25" customHeight="1">
      <c r="A1285" s="13" t="s">
        <v>3764</v>
      </c>
      <c r="B1285" s="14">
        <v>42317.0</v>
      </c>
      <c r="C1285" s="15">
        <v>2015.0</v>
      </c>
      <c r="D1285" s="15" t="s">
        <v>2027</v>
      </c>
      <c r="E1285" s="16">
        <v>11.0</v>
      </c>
      <c r="F1285" s="13" t="s">
        <v>188</v>
      </c>
      <c r="G1285" s="13" t="s">
        <v>189</v>
      </c>
      <c r="H1285" s="13" t="s">
        <v>3765</v>
      </c>
      <c r="I1285" s="17" t="s">
        <v>3364</v>
      </c>
      <c r="J1285" s="13" t="s">
        <v>143</v>
      </c>
      <c r="K1285" s="13" t="s">
        <v>2454</v>
      </c>
      <c r="L1285" s="13" t="s">
        <v>167</v>
      </c>
      <c r="M1285" s="13" t="s">
        <v>193</v>
      </c>
      <c r="N1285" s="13" t="s">
        <v>22</v>
      </c>
      <c r="O1285" s="13" t="s">
        <v>23</v>
      </c>
      <c r="P1285" s="18" t="s">
        <v>147</v>
      </c>
      <c r="Q1285" s="19">
        <v>1.0</v>
      </c>
      <c r="R1285" s="20">
        <v>0.0869565217391304</v>
      </c>
      <c r="S1285" s="21">
        <v>22.0</v>
      </c>
      <c r="T1285" s="21">
        <v>22.0</v>
      </c>
      <c r="U1285" s="22">
        <v>244987.0</v>
      </c>
      <c r="V1285" s="21">
        <v>4686.707826</v>
      </c>
      <c r="W1285" s="13">
        <v>1469.0</v>
      </c>
      <c r="X1285" s="13">
        <v>1.0</v>
      </c>
      <c r="Y1285" s="13">
        <v>8.0</v>
      </c>
      <c r="Z1285" s="13">
        <v>10.0</v>
      </c>
      <c r="AA1285" s="13">
        <v>2.0</v>
      </c>
      <c r="AB1285" s="13">
        <v>1.0</v>
      </c>
      <c r="AC1285" s="21">
        <v>0.0</v>
      </c>
      <c r="AD1285" s="21">
        <v>0.0</v>
      </c>
      <c r="AE1285" s="13">
        <v>0.0</v>
      </c>
      <c r="AF1285" s="13">
        <v>0.0</v>
      </c>
      <c r="AG1285" s="13">
        <v>0.0</v>
      </c>
      <c r="AH1285" s="13" t="b">
        <v>0</v>
      </c>
      <c r="AI1285" s="13">
        <v>26.0</v>
      </c>
      <c r="AJ1285" s="13" t="s">
        <v>437</v>
      </c>
      <c r="AK1285" s="23" t="s">
        <v>3766</v>
      </c>
      <c r="AL1285" s="13" t="s">
        <v>3367</v>
      </c>
      <c r="AM1285" s="18" t="s">
        <v>151</v>
      </c>
    </row>
    <row r="1286" ht="14.25" customHeight="1">
      <c r="A1286" s="13" t="s">
        <v>3767</v>
      </c>
      <c r="B1286" s="14">
        <v>42317.0</v>
      </c>
      <c r="C1286" s="15">
        <v>2015.0</v>
      </c>
      <c r="D1286" s="15" t="s">
        <v>2027</v>
      </c>
      <c r="E1286" s="16">
        <v>11.0</v>
      </c>
      <c r="F1286" s="13" t="s">
        <v>203</v>
      </c>
      <c r="G1286" s="13" t="s">
        <v>204</v>
      </c>
      <c r="H1286" s="13" t="s">
        <v>3768</v>
      </c>
      <c r="I1286" s="17" t="s">
        <v>3364</v>
      </c>
      <c r="J1286" s="13" t="s">
        <v>143</v>
      </c>
      <c r="K1286" s="13" t="s">
        <v>3441</v>
      </c>
      <c r="L1286" s="13" t="s">
        <v>167</v>
      </c>
      <c r="M1286" s="13" t="s">
        <v>193</v>
      </c>
      <c r="N1286" s="13" t="s">
        <v>22</v>
      </c>
      <c r="O1286" s="13" t="s">
        <v>23</v>
      </c>
      <c r="P1286" s="18" t="s">
        <v>147</v>
      </c>
      <c r="Q1286" s="19">
        <v>1.0</v>
      </c>
      <c r="R1286" s="20">
        <v>0.05</v>
      </c>
      <c r="S1286" s="21">
        <v>25.0</v>
      </c>
      <c r="T1286" s="21">
        <v>25.0</v>
      </c>
      <c r="U1286" s="22">
        <v>975113.0</v>
      </c>
      <c r="V1286" s="21">
        <v>12188.9125</v>
      </c>
      <c r="W1286" s="13">
        <v>5847.0</v>
      </c>
      <c r="X1286" s="13">
        <v>1.0</v>
      </c>
      <c r="Y1286" s="13">
        <v>10.0</v>
      </c>
      <c r="Z1286" s="13">
        <v>10.0</v>
      </c>
      <c r="AA1286" s="13">
        <v>3.0</v>
      </c>
      <c r="AB1286" s="13">
        <v>1.0</v>
      </c>
      <c r="AC1286" s="21">
        <v>0.0</v>
      </c>
      <c r="AD1286" s="21">
        <v>0.0</v>
      </c>
      <c r="AE1286" s="13">
        <v>0.0</v>
      </c>
      <c r="AF1286" s="13">
        <v>0.0</v>
      </c>
      <c r="AG1286" s="13">
        <v>0.0</v>
      </c>
      <c r="AH1286" s="13" t="b">
        <v>0</v>
      </c>
      <c r="AI1286" s="13">
        <v>28.0</v>
      </c>
      <c r="AJ1286" s="13" t="s">
        <v>169</v>
      </c>
      <c r="AK1286" s="23" t="s">
        <v>3769</v>
      </c>
      <c r="AL1286" s="13" t="s">
        <v>3367</v>
      </c>
      <c r="AM1286" s="18" t="s">
        <v>151</v>
      </c>
    </row>
    <row r="1287" ht="14.25" customHeight="1">
      <c r="A1287" s="13" t="s">
        <v>3767</v>
      </c>
      <c r="B1287" s="14">
        <v>42317.0</v>
      </c>
      <c r="C1287" s="15">
        <v>2015.0</v>
      </c>
      <c r="D1287" s="15" t="s">
        <v>2027</v>
      </c>
      <c r="E1287" s="16">
        <v>11.0</v>
      </c>
      <c r="F1287" s="13" t="s">
        <v>153</v>
      </c>
      <c r="G1287" s="13" t="s">
        <v>154</v>
      </c>
      <c r="H1287" s="13" t="s">
        <v>3768</v>
      </c>
      <c r="I1287" s="17" t="s">
        <v>3364</v>
      </c>
      <c r="J1287" s="13" t="s">
        <v>143</v>
      </c>
      <c r="K1287" s="13" t="s">
        <v>3441</v>
      </c>
      <c r="L1287" s="13" t="s">
        <v>167</v>
      </c>
      <c r="M1287" s="13" t="s">
        <v>193</v>
      </c>
      <c r="N1287" s="13" t="s">
        <v>22</v>
      </c>
      <c r="O1287" s="13" t="s">
        <v>23</v>
      </c>
      <c r="P1287" s="18" t="s">
        <v>147</v>
      </c>
      <c r="Q1287" s="19">
        <v>1.0</v>
      </c>
      <c r="R1287" s="20">
        <v>0.0958904109589041</v>
      </c>
      <c r="S1287" s="21">
        <v>29.0</v>
      </c>
      <c r="T1287" s="21">
        <v>29.0</v>
      </c>
      <c r="U1287" s="22">
        <v>975113.0</v>
      </c>
      <c r="V1287" s="21">
        <v>27116.156027</v>
      </c>
      <c r="W1287" s="13">
        <v>5847.0</v>
      </c>
      <c r="X1287" s="13">
        <v>1.0</v>
      </c>
      <c r="Y1287" s="13">
        <v>10.0</v>
      </c>
      <c r="Z1287" s="13">
        <v>10.0</v>
      </c>
      <c r="AA1287" s="13">
        <v>7.0</v>
      </c>
      <c r="AB1287" s="13">
        <v>1.0</v>
      </c>
      <c r="AC1287" s="21">
        <v>0.0</v>
      </c>
      <c r="AD1287" s="21">
        <v>0.0</v>
      </c>
      <c r="AE1287" s="13">
        <v>0.0</v>
      </c>
      <c r="AF1287" s="13">
        <v>0.0</v>
      </c>
      <c r="AG1287" s="13">
        <v>0.0</v>
      </c>
      <c r="AH1287" s="13" t="b">
        <v>0</v>
      </c>
      <c r="AI1287" s="13">
        <v>28.0</v>
      </c>
      <c r="AJ1287" s="13" t="s">
        <v>169</v>
      </c>
      <c r="AK1287" s="23" t="s">
        <v>3769</v>
      </c>
      <c r="AL1287" s="13" t="s">
        <v>3367</v>
      </c>
      <c r="AM1287" s="18" t="s">
        <v>151</v>
      </c>
    </row>
    <row r="1288" ht="14.25" customHeight="1">
      <c r="A1288" s="13" t="s">
        <v>3767</v>
      </c>
      <c r="B1288" s="14">
        <v>42317.0</v>
      </c>
      <c r="C1288" s="15">
        <v>2015.0</v>
      </c>
      <c r="D1288" s="15" t="s">
        <v>2027</v>
      </c>
      <c r="E1288" s="16">
        <v>11.0</v>
      </c>
      <c r="F1288" s="13" t="s">
        <v>140</v>
      </c>
      <c r="G1288" s="13" t="s">
        <v>141</v>
      </c>
      <c r="H1288" s="13" t="s">
        <v>3768</v>
      </c>
      <c r="I1288" s="17" t="s">
        <v>3364</v>
      </c>
      <c r="J1288" s="13" t="s">
        <v>143</v>
      </c>
      <c r="K1288" s="13" t="s">
        <v>3441</v>
      </c>
      <c r="L1288" s="13" t="s">
        <v>167</v>
      </c>
      <c r="M1288" s="13" t="s">
        <v>193</v>
      </c>
      <c r="N1288" s="13" t="s">
        <v>22</v>
      </c>
      <c r="O1288" s="13" t="s">
        <v>23</v>
      </c>
      <c r="P1288" s="18" t="s">
        <v>147</v>
      </c>
      <c r="Q1288" s="19">
        <v>1.0</v>
      </c>
      <c r="R1288" s="20">
        <v>0.0454545454545454</v>
      </c>
      <c r="S1288" s="21">
        <v>24.0</v>
      </c>
      <c r="T1288" s="21">
        <v>24.0</v>
      </c>
      <c r="U1288" s="22">
        <v>975113.0</v>
      </c>
      <c r="V1288" s="21">
        <v>10637.596363</v>
      </c>
      <c r="W1288" s="13">
        <v>5847.0</v>
      </c>
      <c r="X1288" s="13">
        <v>1.0</v>
      </c>
      <c r="Y1288" s="13">
        <v>10.0</v>
      </c>
      <c r="Z1288" s="13">
        <v>10.0</v>
      </c>
      <c r="AA1288" s="13">
        <v>2.0</v>
      </c>
      <c r="AB1288" s="13">
        <v>1.0</v>
      </c>
      <c r="AC1288" s="21">
        <v>0.0</v>
      </c>
      <c r="AD1288" s="21">
        <v>0.0</v>
      </c>
      <c r="AE1288" s="13">
        <v>0.0</v>
      </c>
      <c r="AF1288" s="13">
        <v>0.0</v>
      </c>
      <c r="AG1288" s="13">
        <v>0.0</v>
      </c>
      <c r="AH1288" s="13" t="b">
        <v>0</v>
      </c>
      <c r="AI1288" s="13">
        <v>28.0</v>
      </c>
      <c r="AJ1288" s="13" t="s">
        <v>169</v>
      </c>
      <c r="AK1288" s="23" t="s">
        <v>3769</v>
      </c>
      <c r="AL1288" s="13" t="s">
        <v>3367</v>
      </c>
      <c r="AM1288" s="18" t="s">
        <v>151</v>
      </c>
    </row>
    <row r="1289" ht="14.25" customHeight="1">
      <c r="A1289" s="13" t="s">
        <v>3767</v>
      </c>
      <c r="B1289" s="14">
        <v>42317.0</v>
      </c>
      <c r="C1289" s="15">
        <v>2015.0</v>
      </c>
      <c r="D1289" s="15" t="s">
        <v>2027</v>
      </c>
      <c r="E1289" s="16">
        <v>11.0</v>
      </c>
      <c r="F1289" s="13" t="s">
        <v>188</v>
      </c>
      <c r="G1289" s="13" t="s">
        <v>189</v>
      </c>
      <c r="H1289" s="13" t="s">
        <v>3768</v>
      </c>
      <c r="I1289" s="17" t="s">
        <v>3364</v>
      </c>
      <c r="J1289" s="13" t="s">
        <v>143</v>
      </c>
      <c r="K1289" s="13" t="s">
        <v>3441</v>
      </c>
      <c r="L1289" s="13" t="s">
        <v>167</v>
      </c>
      <c r="M1289" s="13" t="s">
        <v>193</v>
      </c>
      <c r="N1289" s="13" t="s">
        <v>22</v>
      </c>
      <c r="O1289" s="13" t="s">
        <v>23</v>
      </c>
      <c r="P1289" s="18" t="s">
        <v>147</v>
      </c>
      <c r="Q1289" s="19">
        <v>1.0</v>
      </c>
      <c r="R1289" s="20">
        <v>0.0454545454545454</v>
      </c>
      <c r="S1289" s="21">
        <v>23.0</v>
      </c>
      <c r="T1289" s="21">
        <v>23.0</v>
      </c>
      <c r="U1289" s="22">
        <v>975113.0</v>
      </c>
      <c r="V1289" s="21">
        <v>10194.363181</v>
      </c>
      <c r="W1289" s="13">
        <v>5847.0</v>
      </c>
      <c r="X1289" s="13">
        <v>1.0</v>
      </c>
      <c r="Y1289" s="13">
        <v>10.0</v>
      </c>
      <c r="Z1289" s="13">
        <v>10.0</v>
      </c>
      <c r="AA1289" s="13">
        <v>1.0</v>
      </c>
      <c r="AB1289" s="13">
        <v>1.0</v>
      </c>
      <c r="AC1289" s="21">
        <v>0.0</v>
      </c>
      <c r="AD1289" s="21">
        <v>0.0</v>
      </c>
      <c r="AE1289" s="13">
        <v>0.0</v>
      </c>
      <c r="AF1289" s="13">
        <v>0.0</v>
      </c>
      <c r="AG1289" s="13">
        <v>0.0</v>
      </c>
      <c r="AH1289" s="13" t="b">
        <v>0</v>
      </c>
      <c r="AI1289" s="13">
        <v>28.0</v>
      </c>
      <c r="AJ1289" s="13" t="s">
        <v>169</v>
      </c>
      <c r="AK1289" s="23" t="s">
        <v>3769</v>
      </c>
      <c r="AL1289" s="13" t="s">
        <v>3367</v>
      </c>
      <c r="AM1289" s="18" t="s">
        <v>151</v>
      </c>
    </row>
    <row r="1290" ht="14.25" customHeight="1">
      <c r="A1290" s="13" t="s">
        <v>3770</v>
      </c>
      <c r="B1290" s="14">
        <v>42317.0</v>
      </c>
      <c r="C1290" s="15">
        <v>2015.0</v>
      </c>
      <c r="D1290" s="15" t="s">
        <v>2027</v>
      </c>
      <c r="E1290" s="16">
        <v>11.0</v>
      </c>
      <c r="F1290" s="13" t="s">
        <v>153</v>
      </c>
      <c r="G1290" s="13" t="s">
        <v>154</v>
      </c>
      <c r="H1290" s="13" t="s">
        <v>3771</v>
      </c>
      <c r="I1290" s="17" t="s">
        <v>3364</v>
      </c>
      <c r="J1290" s="13" t="s">
        <v>615</v>
      </c>
      <c r="K1290" s="13" t="s">
        <v>3365</v>
      </c>
      <c r="L1290" s="13" t="s">
        <v>174</v>
      </c>
      <c r="M1290" s="13" t="s">
        <v>145</v>
      </c>
      <c r="N1290" s="13" t="s">
        <v>2487</v>
      </c>
      <c r="O1290" s="13" t="s">
        <v>1647</v>
      </c>
      <c r="P1290" s="18" t="s">
        <v>147</v>
      </c>
      <c r="Q1290" s="19">
        <v>1.0</v>
      </c>
      <c r="R1290" s="20">
        <v>0.0454545454545454</v>
      </c>
      <c r="S1290" s="21">
        <v>25.0</v>
      </c>
      <c r="T1290" s="21">
        <v>25.0</v>
      </c>
      <c r="U1290" s="22">
        <v>14700.0</v>
      </c>
      <c r="V1290" s="21">
        <v>167.045454</v>
      </c>
      <c r="W1290" s="13">
        <v>0.0</v>
      </c>
      <c r="X1290" s="13">
        <v>5.0</v>
      </c>
      <c r="Y1290" s="13">
        <v>9.0</v>
      </c>
      <c r="Z1290" s="13">
        <v>0.0</v>
      </c>
      <c r="AA1290" s="13">
        <v>1.0</v>
      </c>
      <c r="AB1290" s="13">
        <v>10.0</v>
      </c>
      <c r="AC1290" s="21">
        <v>0.0</v>
      </c>
      <c r="AD1290" s="21">
        <v>0.0</v>
      </c>
      <c r="AE1290" s="13">
        <v>0.0</v>
      </c>
      <c r="AF1290" s="13">
        <v>0.0</v>
      </c>
      <c r="AG1290" s="13">
        <v>0.0</v>
      </c>
      <c r="AH1290" s="13" t="b">
        <v>0</v>
      </c>
      <c r="AI1290" s="13">
        <v>6.0</v>
      </c>
      <c r="AJ1290" s="13" t="s">
        <v>176</v>
      </c>
      <c r="AK1290" s="23" t="s">
        <v>3772</v>
      </c>
      <c r="AL1290" s="13" t="s">
        <v>3367</v>
      </c>
      <c r="AM1290" s="18" t="s">
        <v>151</v>
      </c>
    </row>
    <row r="1291" ht="14.25" customHeight="1">
      <c r="A1291" s="13" t="s">
        <v>3770</v>
      </c>
      <c r="B1291" s="14">
        <v>42317.0</v>
      </c>
      <c r="C1291" s="15">
        <v>2015.0</v>
      </c>
      <c r="D1291" s="15" t="s">
        <v>2027</v>
      </c>
      <c r="E1291" s="16">
        <v>11.0</v>
      </c>
      <c r="F1291" s="13" t="s">
        <v>140</v>
      </c>
      <c r="G1291" s="13" t="s">
        <v>141</v>
      </c>
      <c r="H1291" s="13" t="s">
        <v>3771</v>
      </c>
      <c r="I1291" s="17" t="s">
        <v>3364</v>
      </c>
      <c r="J1291" s="13" t="s">
        <v>615</v>
      </c>
      <c r="K1291" s="13" t="s">
        <v>3365</v>
      </c>
      <c r="L1291" s="13" t="s">
        <v>174</v>
      </c>
      <c r="M1291" s="13" t="s">
        <v>145</v>
      </c>
      <c r="N1291" s="13" t="s">
        <v>2487</v>
      </c>
      <c r="O1291" s="13" t="s">
        <v>1647</v>
      </c>
      <c r="P1291" s="18" t="s">
        <v>147</v>
      </c>
      <c r="Q1291" s="19">
        <v>1.0</v>
      </c>
      <c r="R1291" s="20">
        <v>0.0454545454545454</v>
      </c>
      <c r="S1291" s="21">
        <v>25.0</v>
      </c>
      <c r="T1291" s="21">
        <v>25.0</v>
      </c>
      <c r="U1291" s="22">
        <v>14700.0</v>
      </c>
      <c r="V1291" s="21">
        <v>167.045454</v>
      </c>
      <c r="W1291" s="13">
        <v>0.0</v>
      </c>
      <c r="X1291" s="13">
        <v>5.0</v>
      </c>
      <c r="Y1291" s="13">
        <v>9.0</v>
      </c>
      <c r="Z1291" s="13">
        <v>0.0</v>
      </c>
      <c r="AA1291" s="13">
        <v>1.0</v>
      </c>
      <c r="AB1291" s="13">
        <v>10.0</v>
      </c>
      <c r="AC1291" s="21">
        <v>0.0</v>
      </c>
      <c r="AD1291" s="21">
        <v>0.0</v>
      </c>
      <c r="AE1291" s="13">
        <v>0.0</v>
      </c>
      <c r="AF1291" s="13">
        <v>0.0</v>
      </c>
      <c r="AG1291" s="13">
        <v>0.0</v>
      </c>
      <c r="AH1291" s="13" t="b">
        <v>0</v>
      </c>
      <c r="AI1291" s="13">
        <v>6.0</v>
      </c>
      <c r="AJ1291" s="13" t="s">
        <v>176</v>
      </c>
      <c r="AK1291" s="23" t="s">
        <v>3772</v>
      </c>
      <c r="AL1291" s="13" t="s">
        <v>3367</v>
      </c>
      <c r="AM1291" s="18" t="s">
        <v>151</v>
      </c>
    </row>
    <row r="1292" ht="14.25" customHeight="1">
      <c r="A1292" s="13" t="s">
        <v>3770</v>
      </c>
      <c r="B1292" s="14">
        <v>42317.0</v>
      </c>
      <c r="C1292" s="15">
        <v>2015.0</v>
      </c>
      <c r="D1292" s="15" t="s">
        <v>2027</v>
      </c>
      <c r="E1292" s="16">
        <v>11.0</v>
      </c>
      <c r="F1292" s="13" t="s">
        <v>185</v>
      </c>
      <c r="G1292" s="13" t="s">
        <v>186</v>
      </c>
      <c r="H1292" s="13" t="s">
        <v>3771</v>
      </c>
      <c r="I1292" s="17" t="s">
        <v>3364</v>
      </c>
      <c r="J1292" s="13" t="s">
        <v>615</v>
      </c>
      <c r="K1292" s="13" t="s">
        <v>3365</v>
      </c>
      <c r="L1292" s="13" t="s">
        <v>174</v>
      </c>
      <c r="M1292" s="13" t="s">
        <v>145</v>
      </c>
      <c r="N1292" s="13" t="s">
        <v>2487</v>
      </c>
      <c r="O1292" s="13" t="s">
        <v>1647</v>
      </c>
      <c r="P1292" s="18" t="s">
        <v>147</v>
      </c>
      <c r="Q1292" s="19">
        <v>1.0</v>
      </c>
      <c r="R1292" s="20">
        <v>0.0454545454545454</v>
      </c>
      <c r="S1292" s="21">
        <v>25.0</v>
      </c>
      <c r="T1292" s="21">
        <v>25.0</v>
      </c>
      <c r="U1292" s="22">
        <v>14700.0</v>
      </c>
      <c r="V1292" s="21">
        <v>167.045454</v>
      </c>
      <c r="W1292" s="13">
        <v>0.0</v>
      </c>
      <c r="X1292" s="13">
        <v>5.0</v>
      </c>
      <c r="Y1292" s="13">
        <v>9.0</v>
      </c>
      <c r="Z1292" s="13">
        <v>0.0</v>
      </c>
      <c r="AA1292" s="13">
        <v>1.0</v>
      </c>
      <c r="AB1292" s="13">
        <v>10.0</v>
      </c>
      <c r="AC1292" s="21">
        <v>0.0</v>
      </c>
      <c r="AD1292" s="21">
        <v>0.0</v>
      </c>
      <c r="AE1292" s="13">
        <v>0.0</v>
      </c>
      <c r="AF1292" s="13">
        <v>0.0</v>
      </c>
      <c r="AG1292" s="13">
        <v>0.0</v>
      </c>
      <c r="AH1292" s="13" t="b">
        <v>0</v>
      </c>
      <c r="AI1292" s="13">
        <v>6.0</v>
      </c>
      <c r="AJ1292" s="13" t="s">
        <v>176</v>
      </c>
      <c r="AK1292" s="23" t="s">
        <v>3772</v>
      </c>
      <c r="AL1292" s="13" t="s">
        <v>3367</v>
      </c>
      <c r="AM1292" s="18" t="s">
        <v>151</v>
      </c>
    </row>
    <row r="1293" ht="14.25" customHeight="1">
      <c r="A1293" s="13" t="s">
        <v>3773</v>
      </c>
      <c r="B1293" s="14">
        <v>42317.0</v>
      </c>
      <c r="C1293" s="15">
        <v>2015.0</v>
      </c>
      <c r="D1293" s="15" t="s">
        <v>2027</v>
      </c>
      <c r="E1293" s="16">
        <v>11.0</v>
      </c>
      <c r="F1293" s="13" t="s">
        <v>203</v>
      </c>
      <c r="G1293" s="13" t="s">
        <v>204</v>
      </c>
      <c r="H1293" s="13" t="s">
        <v>3774</v>
      </c>
      <c r="I1293" s="17" t="s">
        <v>3364</v>
      </c>
      <c r="J1293" s="13" t="s">
        <v>143</v>
      </c>
      <c r="K1293" s="13" t="s">
        <v>2153</v>
      </c>
      <c r="L1293" s="13" t="s">
        <v>144</v>
      </c>
      <c r="M1293" s="13" t="s">
        <v>193</v>
      </c>
      <c r="N1293" s="13" t="s">
        <v>22</v>
      </c>
      <c r="O1293" s="13" t="s">
        <v>59</v>
      </c>
      <c r="P1293" s="18" t="s">
        <v>147</v>
      </c>
      <c r="Q1293" s="19">
        <v>1.0</v>
      </c>
      <c r="R1293" s="20">
        <v>0.333333333333333</v>
      </c>
      <c r="S1293" s="21">
        <v>23.0</v>
      </c>
      <c r="T1293" s="21">
        <v>23.0</v>
      </c>
      <c r="U1293" s="22">
        <v>120242.0</v>
      </c>
      <c r="V1293" s="21">
        <v>9218.553333</v>
      </c>
      <c r="W1293" s="13">
        <v>721.0</v>
      </c>
      <c r="X1293" s="13">
        <v>1.0</v>
      </c>
      <c r="Y1293" s="13">
        <v>10.0</v>
      </c>
      <c r="Z1293" s="13">
        <v>10.0</v>
      </c>
      <c r="AA1293" s="13">
        <v>1.0</v>
      </c>
      <c r="AB1293" s="13">
        <v>1.0</v>
      </c>
      <c r="AC1293" s="21">
        <v>0.0</v>
      </c>
      <c r="AD1293" s="21">
        <v>0.0</v>
      </c>
      <c r="AE1293" s="13">
        <v>0.0</v>
      </c>
      <c r="AF1293" s="13">
        <v>0.0</v>
      </c>
      <c r="AG1293" s="13">
        <v>0.0</v>
      </c>
      <c r="AH1293" s="13" t="b">
        <v>0</v>
      </c>
      <c r="AI1293" s="13">
        <v>102.0</v>
      </c>
      <c r="AJ1293" s="13" t="s">
        <v>390</v>
      </c>
      <c r="AK1293" s="23" t="s">
        <v>3775</v>
      </c>
      <c r="AL1293" s="13" t="s">
        <v>3367</v>
      </c>
      <c r="AM1293" s="18" t="s">
        <v>151</v>
      </c>
    </row>
    <row r="1294" ht="14.25" customHeight="1">
      <c r="A1294" s="13" t="s">
        <v>3776</v>
      </c>
      <c r="B1294" s="14">
        <v>42317.0</v>
      </c>
      <c r="C1294" s="15">
        <v>2015.0</v>
      </c>
      <c r="D1294" s="15" t="s">
        <v>2027</v>
      </c>
      <c r="E1294" s="16">
        <v>11.0</v>
      </c>
      <c r="F1294" s="13" t="s">
        <v>185</v>
      </c>
      <c r="G1294" s="13" t="s">
        <v>186</v>
      </c>
      <c r="H1294" s="13" t="s">
        <v>3777</v>
      </c>
      <c r="I1294" s="17" t="s">
        <v>3364</v>
      </c>
      <c r="J1294" s="13" t="s">
        <v>525</v>
      </c>
      <c r="K1294" s="13" t="s">
        <v>3778</v>
      </c>
      <c r="L1294" s="13" t="s">
        <v>174</v>
      </c>
      <c r="M1294" s="13" t="s">
        <v>168</v>
      </c>
      <c r="N1294" s="13" t="s">
        <v>67</v>
      </c>
      <c r="O1294" s="13" t="s">
        <v>61</v>
      </c>
      <c r="P1294" s="18" t="s">
        <v>147</v>
      </c>
      <c r="Q1294" s="19">
        <v>3.0</v>
      </c>
      <c r="R1294" s="20">
        <v>0.25</v>
      </c>
      <c r="S1294" s="21">
        <v>43.0</v>
      </c>
      <c r="T1294" s="21">
        <v>129.0</v>
      </c>
      <c r="U1294" s="22">
        <v>173320.0</v>
      </c>
      <c r="V1294" s="21">
        <v>29811.039999</v>
      </c>
      <c r="W1294" s="13">
        <v>1238.0</v>
      </c>
      <c r="X1294" s="13">
        <v>10.0</v>
      </c>
      <c r="Y1294" s="13">
        <v>10.0</v>
      </c>
      <c r="Z1294" s="13">
        <v>10.0</v>
      </c>
      <c r="AA1294" s="13">
        <v>2.0</v>
      </c>
      <c r="AB1294" s="13">
        <v>1.0</v>
      </c>
      <c r="AC1294" s="21">
        <v>0.0</v>
      </c>
      <c r="AD1294" s="21">
        <v>0.0</v>
      </c>
      <c r="AE1294" s="13">
        <v>0.0</v>
      </c>
      <c r="AF1294" s="13">
        <v>0.0</v>
      </c>
      <c r="AG1294" s="13">
        <v>0.0</v>
      </c>
      <c r="AH1294" s="13" t="b">
        <v>0</v>
      </c>
      <c r="AI1294" s="13">
        <v>1.0</v>
      </c>
      <c r="AJ1294" s="13" t="s">
        <v>163</v>
      </c>
      <c r="AK1294" s="23" t="s">
        <v>3779</v>
      </c>
      <c r="AL1294" s="13" t="s">
        <v>3367</v>
      </c>
      <c r="AM1294" s="18" t="s">
        <v>151</v>
      </c>
    </row>
    <row r="1295" ht="14.25" customHeight="1">
      <c r="A1295" s="13" t="s">
        <v>3780</v>
      </c>
      <c r="B1295" s="14">
        <v>42317.0</v>
      </c>
      <c r="C1295" s="15">
        <v>2015.0</v>
      </c>
      <c r="D1295" s="15" t="s">
        <v>2027</v>
      </c>
      <c r="E1295" s="16">
        <v>11.0</v>
      </c>
      <c r="F1295" s="13" t="s">
        <v>153</v>
      </c>
      <c r="G1295" s="13" t="s">
        <v>154</v>
      </c>
      <c r="H1295" s="13" t="s">
        <v>3781</v>
      </c>
      <c r="I1295" s="17" t="s">
        <v>3364</v>
      </c>
      <c r="J1295" s="13" t="s">
        <v>143</v>
      </c>
      <c r="K1295" s="13" t="s">
        <v>1250</v>
      </c>
      <c r="L1295" s="13" t="s">
        <v>144</v>
      </c>
      <c r="M1295" s="13" t="s">
        <v>145</v>
      </c>
      <c r="N1295" s="13" t="s">
        <v>4</v>
      </c>
      <c r="O1295" s="13" t="s">
        <v>1790</v>
      </c>
      <c r="P1295" s="18" t="s">
        <v>147</v>
      </c>
      <c r="Q1295" s="19">
        <v>1.0</v>
      </c>
      <c r="R1295" s="20">
        <v>0.181818181818181</v>
      </c>
      <c r="S1295" s="21">
        <v>29.0</v>
      </c>
      <c r="T1295" s="21">
        <v>29.0</v>
      </c>
      <c r="U1295" s="22">
        <v>22400.0</v>
      </c>
      <c r="V1295" s="21">
        <v>1181.090909</v>
      </c>
      <c r="W1295" s="13">
        <v>0.0</v>
      </c>
      <c r="X1295" s="13">
        <v>6.0</v>
      </c>
      <c r="Y1295" s="13">
        <v>10.0</v>
      </c>
      <c r="Z1295" s="13">
        <v>10.0</v>
      </c>
      <c r="AA1295" s="13">
        <v>2.0</v>
      </c>
      <c r="AB1295" s="13">
        <v>1.0</v>
      </c>
      <c r="AC1295" s="21">
        <v>0.0</v>
      </c>
      <c r="AD1295" s="21">
        <v>0.0</v>
      </c>
      <c r="AE1295" s="13">
        <v>0.0</v>
      </c>
      <c r="AF1295" s="13">
        <v>0.0</v>
      </c>
      <c r="AG1295" s="13">
        <v>0.0</v>
      </c>
      <c r="AH1295" s="13" t="b">
        <v>0</v>
      </c>
      <c r="AI1295" s="13">
        <v>5.0</v>
      </c>
      <c r="AJ1295" s="13" t="s">
        <v>194</v>
      </c>
      <c r="AK1295" s="23" t="s">
        <v>3782</v>
      </c>
      <c r="AL1295" s="13" t="s">
        <v>3367</v>
      </c>
      <c r="AM1295" s="18" t="s">
        <v>151</v>
      </c>
    </row>
    <row r="1296" ht="14.25" customHeight="1">
      <c r="A1296" s="13" t="s">
        <v>3780</v>
      </c>
      <c r="B1296" s="14">
        <v>42317.0</v>
      </c>
      <c r="C1296" s="15">
        <v>2015.0</v>
      </c>
      <c r="D1296" s="15" t="s">
        <v>2027</v>
      </c>
      <c r="E1296" s="16">
        <v>11.0</v>
      </c>
      <c r="F1296" s="13" t="s">
        <v>140</v>
      </c>
      <c r="G1296" s="13" t="s">
        <v>141</v>
      </c>
      <c r="H1296" s="13" t="s">
        <v>3781</v>
      </c>
      <c r="I1296" s="17" t="s">
        <v>3364</v>
      </c>
      <c r="J1296" s="13" t="s">
        <v>143</v>
      </c>
      <c r="K1296" s="13" t="s">
        <v>1250</v>
      </c>
      <c r="L1296" s="13" t="s">
        <v>144</v>
      </c>
      <c r="M1296" s="13" t="s">
        <v>145</v>
      </c>
      <c r="N1296" s="13" t="s">
        <v>4</v>
      </c>
      <c r="O1296" s="13" t="s">
        <v>1790</v>
      </c>
      <c r="P1296" s="18" t="s">
        <v>147</v>
      </c>
      <c r="Q1296" s="19">
        <v>1.0</v>
      </c>
      <c r="R1296" s="20">
        <v>0.181818181818181</v>
      </c>
      <c r="S1296" s="21">
        <v>29.0</v>
      </c>
      <c r="T1296" s="21">
        <v>29.0</v>
      </c>
      <c r="U1296" s="22">
        <v>22400.0</v>
      </c>
      <c r="V1296" s="21">
        <v>1181.090909</v>
      </c>
      <c r="W1296" s="13">
        <v>0.0</v>
      </c>
      <c r="X1296" s="13">
        <v>6.0</v>
      </c>
      <c r="Y1296" s="13">
        <v>10.0</v>
      </c>
      <c r="Z1296" s="13">
        <v>10.0</v>
      </c>
      <c r="AA1296" s="13">
        <v>2.0</v>
      </c>
      <c r="AB1296" s="13">
        <v>1.0</v>
      </c>
      <c r="AC1296" s="21">
        <v>0.0</v>
      </c>
      <c r="AD1296" s="21">
        <v>0.0</v>
      </c>
      <c r="AE1296" s="13">
        <v>0.0</v>
      </c>
      <c r="AF1296" s="13">
        <v>0.0</v>
      </c>
      <c r="AG1296" s="13">
        <v>0.0</v>
      </c>
      <c r="AH1296" s="13" t="b">
        <v>0</v>
      </c>
      <c r="AI1296" s="13">
        <v>5.0</v>
      </c>
      <c r="AJ1296" s="13" t="s">
        <v>194</v>
      </c>
      <c r="AK1296" s="23" t="s">
        <v>3782</v>
      </c>
      <c r="AL1296" s="13" t="s">
        <v>3367</v>
      </c>
      <c r="AM1296" s="18" t="s">
        <v>151</v>
      </c>
    </row>
    <row r="1297" ht="14.25" customHeight="1">
      <c r="A1297" s="13" t="s">
        <v>3783</v>
      </c>
      <c r="B1297" s="14">
        <v>42317.0</v>
      </c>
      <c r="C1297" s="15">
        <v>2015.0</v>
      </c>
      <c r="D1297" s="15" t="s">
        <v>2027</v>
      </c>
      <c r="E1297" s="16">
        <v>11.0</v>
      </c>
      <c r="F1297" s="13" t="s">
        <v>140</v>
      </c>
      <c r="G1297" s="13" t="s">
        <v>141</v>
      </c>
      <c r="H1297" s="13" t="s">
        <v>3784</v>
      </c>
      <c r="I1297" s="17" t="s">
        <v>3364</v>
      </c>
      <c r="J1297" s="13" t="s">
        <v>143</v>
      </c>
      <c r="K1297" s="13" t="s">
        <v>3426</v>
      </c>
      <c r="L1297" s="13" t="s">
        <v>144</v>
      </c>
      <c r="M1297" s="13" t="s">
        <v>193</v>
      </c>
      <c r="N1297" s="13" t="s">
        <v>22</v>
      </c>
      <c r="O1297" s="13" t="s">
        <v>1895</v>
      </c>
      <c r="P1297" s="18" t="s">
        <v>147</v>
      </c>
      <c r="Q1297" s="19">
        <v>1.0</v>
      </c>
      <c r="R1297" s="20">
        <v>0.25</v>
      </c>
      <c r="S1297" s="21">
        <v>23.0</v>
      </c>
      <c r="T1297" s="21">
        <v>23.0</v>
      </c>
      <c r="U1297" s="22">
        <v>186617.0</v>
      </c>
      <c r="V1297" s="21">
        <v>42921.91</v>
      </c>
      <c r="W1297" s="13">
        <v>1119.0</v>
      </c>
      <c r="X1297" s="13">
        <v>1.0</v>
      </c>
      <c r="Y1297" s="13">
        <v>10.0</v>
      </c>
      <c r="Z1297" s="13">
        <v>10.0</v>
      </c>
      <c r="AA1297" s="13">
        <v>1.0</v>
      </c>
      <c r="AB1297" s="13">
        <v>1.0</v>
      </c>
      <c r="AC1297" s="21">
        <v>0.0</v>
      </c>
      <c r="AD1297" s="21">
        <v>0.0</v>
      </c>
      <c r="AE1297" s="13">
        <v>0.0</v>
      </c>
      <c r="AF1297" s="13">
        <v>0.0</v>
      </c>
      <c r="AG1297" s="13">
        <v>0.0</v>
      </c>
      <c r="AH1297" s="13" t="b">
        <v>0</v>
      </c>
      <c r="AI1297" s="13">
        <v>61.0</v>
      </c>
      <c r="AJ1297" s="13" t="s">
        <v>194</v>
      </c>
      <c r="AK1297" s="23" t="s">
        <v>3785</v>
      </c>
      <c r="AL1297" s="13" t="s">
        <v>3367</v>
      </c>
      <c r="AM1297" s="18" t="s">
        <v>151</v>
      </c>
    </row>
    <row r="1298" ht="14.25" customHeight="1">
      <c r="A1298" s="13" t="s">
        <v>3786</v>
      </c>
      <c r="B1298" s="14">
        <v>42317.0</v>
      </c>
      <c r="C1298" s="15">
        <v>2015.0</v>
      </c>
      <c r="D1298" s="15" t="s">
        <v>2027</v>
      </c>
      <c r="E1298" s="16">
        <v>11.0</v>
      </c>
      <c r="F1298" s="13" t="s">
        <v>153</v>
      </c>
      <c r="G1298" s="13" t="s">
        <v>154</v>
      </c>
      <c r="H1298" s="13" t="s">
        <v>3787</v>
      </c>
      <c r="I1298" s="17" t="s">
        <v>3364</v>
      </c>
      <c r="J1298" s="13" t="s">
        <v>143</v>
      </c>
      <c r="K1298" s="13" t="s">
        <v>3451</v>
      </c>
      <c r="L1298" s="13" t="s">
        <v>144</v>
      </c>
      <c r="M1298" s="13" t="s">
        <v>193</v>
      </c>
      <c r="N1298" s="13" t="s">
        <v>22</v>
      </c>
      <c r="O1298" s="13" t="s">
        <v>3788</v>
      </c>
      <c r="P1298" s="18" t="s">
        <v>147</v>
      </c>
      <c r="Q1298" s="19">
        <v>1.0</v>
      </c>
      <c r="R1298" s="20">
        <v>0.0769230769230769</v>
      </c>
      <c r="S1298" s="21">
        <v>33.0</v>
      </c>
      <c r="T1298" s="21">
        <v>33.0</v>
      </c>
      <c r="U1298" s="22">
        <v>867597.3</v>
      </c>
      <c r="V1298" s="21">
        <v>22023.623769</v>
      </c>
      <c r="W1298" s="13">
        <v>5111.0</v>
      </c>
      <c r="X1298" s="13">
        <v>10.0</v>
      </c>
      <c r="Y1298" s="13">
        <v>10.0</v>
      </c>
      <c r="Z1298" s="13">
        <v>10.0</v>
      </c>
      <c r="AA1298" s="13">
        <v>2.0</v>
      </c>
      <c r="AB1298" s="13">
        <v>1.0</v>
      </c>
      <c r="AC1298" s="21">
        <v>0.0</v>
      </c>
      <c r="AD1298" s="21">
        <v>0.0</v>
      </c>
      <c r="AE1298" s="13">
        <v>0.0</v>
      </c>
      <c r="AF1298" s="13">
        <v>0.0</v>
      </c>
      <c r="AG1298" s="13">
        <v>0.0</v>
      </c>
      <c r="AH1298" s="13" t="b">
        <v>0</v>
      </c>
      <c r="AI1298" s="13">
        <v>1.0</v>
      </c>
      <c r="AJ1298" s="13" t="s">
        <v>169</v>
      </c>
      <c r="AK1298" s="23" t="s">
        <v>3789</v>
      </c>
      <c r="AL1298" s="13" t="s">
        <v>3367</v>
      </c>
      <c r="AM1298" s="18" t="s">
        <v>151</v>
      </c>
    </row>
    <row r="1299" ht="14.25" customHeight="1">
      <c r="A1299" s="13" t="s">
        <v>3786</v>
      </c>
      <c r="B1299" s="14">
        <v>42317.0</v>
      </c>
      <c r="C1299" s="15">
        <v>2015.0</v>
      </c>
      <c r="D1299" s="15" t="s">
        <v>2027</v>
      </c>
      <c r="E1299" s="16">
        <v>11.0</v>
      </c>
      <c r="F1299" s="13" t="s">
        <v>140</v>
      </c>
      <c r="G1299" s="13" t="s">
        <v>141</v>
      </c>
      <c r="H1299" s="13" t="s">
        <v>3787</v>
      </c>
      <c r="I1299" s="17" t="s">
        <v>3364</v>
      </c>
      <c r="J1299" s="13" t="s">
        <v>143</v>
      </c>
      <c r="K1299" s="13" t="s">
        <v>3451</v>
      </c>
      <c r="L1299" s="13" t="s">
        <v>144</v>
      </c>
      <c r="M1299" s="13" t="s">
        <v>193</v>
      </c>
      <c r="N1299" s="13" t="s">
        <v>22</v>
      </c>
      <c r="O1299" s="13" t="s">
        <v>3788</v>
      </c>
      <c r="P1299" s="18" t="s">
        <v>147</v>
      </c>
      <c r="Q1299" s="19">
        <v>1.0</v>
      </c>
      <c r="R1299" s="20">
        <v>0.0769230769230769</v>
      </c>
      <c r="S1299" s="21">
        <v>33.0</v>
      </c>
      <c r="T1299" s="21">
        <v>33.0</v>
      </c>
      <c r="U1299" s="22">
        <v>867597.3</v>
      </c>
      <c r="V1299" s="21">
        <v>22023.623769</v>
      </c>
      <c r="W1299" s="13">
        <v>5111.0</v>
      </c>
      <c r="X1299" s="13">
        <v>10.0</v>
      </c>
      <c r="Y1299" s="13">
        <v>10.0</v>
      </c>
      <c r="Z1299" s="13">
        <v>10.0</v>
      </c>
      <c r="AA1299" s="13">
        <v>2.0</v>
      </c>
      <c r="AB1299" s="13">
        <v>1.0</v>
      </c>
      <c r="AC1299" s="21">
        <v>0.0</v>
      </c>
      <c r="AD1299" s="21">
        <v>0.0</v>
      </c>
      <c r="AE1299" s="13">
        <v>0.0</v>
      </c>
      <c r="AF1299" s="13">
        <v>0.0</v>
      </c>
      <c r="AG1299" s="13">
        <v>0.0</v>
      </c>
      <c r="AH1299" s="13" t="b">
        <v>0</v>
      </c>
      <c r="AI1299" s="13">
        <v>1.0</v>
      </c>
      <c r="AJ1299" s="13" t="s">
        <v>169</v>
      </c>
      <c r="AK1299" s="23" t="s">
        <v>3789</v>
      </c>
      <c r="AL1299" s="13" t="s">
        <v>3367</v>
      </c>
      <c r="AM1299" s="18" t="s">
        <v>151</v>
      </c>
    </row>
    <row r="1300" ht="14.25" customHeight="1">
      <c r="A1300" s="13" t="s">
        <v>3786</v>
      </c>
      <c r="B1300" s="14">
        <v>42317.0</v>
      </c>
      <c r="C1300" s="15">
        <v>2015.0</v>
      </c>
      <c r="D1300" s="15" t="s">
        <v>2027</v>
      </c>
      <c r="E1300" s="16">
        <v>11.0</v>
      </c>
      <c r="F1300" s="13" t="s">
        <v>185</v>
      </c>
      <c r="G1300" s="13" t="s">
        <v>186</v>
      </c>
      <c r="H1300" s="13" t="s">
        <v>3787</v>
      </c>
      <c r="I1300" s="17" t="s">
        <v>3364</v>
      </c>
      <c r="J1300" s="13" t="s">
        <v>143</v>
      </c>
      <c r="K1300" s="13" t="s">
        <v>3451</v>
      </c>
      <c r="L1300" s="13" t="s">
        <v>144</v>
      </c>
      <c r="M1300" s="13" t="s">
        <v>193</v>
      </c>
      <c r="N1300" s="13" t="s">
        <v>22</v>
      </c>
      <c r="O1300" s="13" t="s">
        <v>3788</v>
      </c>
      <c r="P1300" s="18" t="s">
        <v>147</v>
      </c>
      <c r="Q1300" s="19">
        <v>1.0</v>
      </c>
      <c r="R1300" s="20">
        <v>0.0454545454545454</v>
      </c>
      <c r="S1300" s="21">
        <v>32.0</v>
      </c>
      <c r="T1300" s="21">
        <v>32.0</v>
      </c>
      <c r="U1300" s="22">
        <v>867597.3</v>
      </c>
      <c r="V1300" s="21">
        <v>12619.59709</v>
      </c>
      <c r="W1300" s="13">
        <v>5111.0</v>
      </c>
      <c r="X1300" s="13">
        <v>10.0</v>
      </c>
      <c r="Y1300" s="13">
        <v>10.0</v>
      </c>
      <c r="Z1300" s="13">
        <v>10.0</v>
      </c>
      <c r="AA1300" s="13">
        <v>1.0</v>
      </c>
      <c r="AB1300" s="13">
        <v>1.0</v>
      </c>
      <c r="AC1300" s="21">
        <v>0.0</v>
      </c>
      <c r="AD1300" s="21">
        <v>0.0</v>
      </c>
      <c r="AE1300" s="13">
        <v>0.0</v>
      </c>
      <c r="AF1300" s="13">
        <v>0.0</v>
      </c>
      <c r="AG1300" s="13">
        <v>0.0</v>
      </c>
      <c r="AH1300" s="13" t="b">
        <v>0</v>
      </c>
      <c r="AI1300" s="13">
        <v>1.0</v>
      </c>
      <c r="AJ1300" s="13" t="s">
        <v>169</v>
      </c>
      <c r="AK1300" s="23" t="s">
        <v>3789</v>
      </c>
      <c r="AL1300" s="13" t="s">
        <v>3367</v>
      </c>
      <c r="AM1300" s="18" t="s">
        <v>151</v>
      </c>
    </row>
    <row r="1301" ht="14.25" customHeight="1">
      <c r="A1301" s="13" t="s">
        <v>3790</v>
      </c>
      <c r="B1301" s="14">
        <v>42318.0</v>
      </c>
      <c r="C1301" s="15">
        <v>2015.0</v>
      </c>
      <c r="D1301" s="15" t="s">
        <v>2027</v>
      </c>
      <c r="E1301" s="16">
        <v>11.0</v>
      </c>
      <c r="F1301" s="13" t="s">
        <v>140</v>
      </c>
      <c r="G1301" s="13" t="s">
        <v>141</v>
      </c>
      <c r="H1301" s="13" t="s">
        <v>3791</v>
      </c>
      <c r="I1301" s="17" t="s">
        <v>3364</v>
      </c>
      <c r="J1301" s="13" t="s">
        <v>160</v>
      </c>
      <c r="K1301" s="13" t="s">
        <v>379</v>
      </c>
      <c r="L1301" s="13" t="s">
        <v>161</v>
      </c>
      <c r="M1301" s="13" t="s">
        <v>145</v>
      </c>
      <c r="N1301" s="13" t="s">
        <v>244</v>
      </c>
      <c r="O1301" s="13">
        <v>0.0</v>
      </c>
      <c r="P1301" s="18" t="s">
        <v>147</v>
      </c>
      <c r="Q1301" s="19">
        <v>3.0</v>
      </c>
      <c r="R1301" s="20">
        <v>1.0</v>
      </c>
      <c r="S1301" s="21">
        <v>54.0</v>
      </c>
      <c r="T1301" s="21">
        <v>162.0</v>
      </c>
      <c r="U1301" s="22">
        <v>16800.0</v>
      </c>
      <c r="V1301" s="21">
        <v>27216.0</v>
      </c>
      <c r="W1301" s="13">
        <v>0.0</v>
      </c>
      <c r="X1301" s="13">
        <v>10.0</v>
      </c>
      <c r="Y1301" s="13">
        <v>10.0</v>
      </c>
      <c r="Z1301" s="13">
        <v>10.0</v>
      </c>
      <c r="AA1301" s="13">
        <v>4.0</v>
      </c>
      <c r="AB1301" s="13">
        <v>10.0</v>
      </c>
      <c r="AC1301" s="21">
        <v>10.0</v>
      </c>
      <c r="AD1301" s="21">
        <v>10.0</v>
      </c>
      <c r="AE1301" s="13">
        <v>0.0</v>
      </c>
      <c r="AF1301" s="13">
        <v>1.0</v>
      </c>
      <c r="AG1301" s="13">
        <v>0.0</v>
      </c>
      <c r="AH1301" s="13" t="b">
        <v>1</v>
      </c>
      <c r="AI1301" s="13">
        <v>1.0</v>
      </c>
      <c r="AJ1301" s="13" t="s">
        <v>169</v>
      </c>
      <c r="AK1301" s="23" t="s">
        <v>3792</v>
      </c>
      <c r="AL1301" s="13" t="s">
        <v>3367</v>
      </c>
      <c r="AM1301" s="18" t="s">
        <v>151</v>
      </c>
    </row>
    <row r="1302" ht="14.25" customHeight="1">
      <c r="A1302" s="13" t="s">
        <v>3793</v>
      </c>
      <c r="B1302" s="14">
        <v>42318.0</v>
      </c>
      <c r="C1302" s="15">
        <v>2015.0</v>
      </c>
      <c r="D1302" s="15" t="s">
        <v>2027</v>
      </c>
      <c r="E1302" s="16">
        <v>11.0</v>
      </c>
      <c r="F1302" s="13" t="s">
        <v>140</v>
      </c>
      <c r="G1302" s="13" t="s">
        <v>141</v>
      </c>
      <c r="H1302" s="13" t="s">
        <v>3794</v>
      </c>
      <c r="I1302" s="17" t="s">
        <v>3364</v>
      </c>
      <c r="J1302" s="13" t="s">
        <v>379</v>
      </c>
      <c r="K1302" s="13"/>
      <c r="L1302" s="13" t="s">
        <v>174</v>
      </c>
      <c r="M1302" s="13" t="s">
        <v>145</v>
      </c>
      <c r="N1302" s="13" t="s">
        <v>3795</v>
      </c>
      <c r="O1302" s="13">
        <v>0.0</v>
      </c>
      <c r="P1302" s="18" t="s">
        <v>147</v>
      </c>
      <c r="Q1302" s="19">
        <v>3.0</v>
      </c>
      <c r="R1302" s="20">
        <v>1.0</v>
      </c>
      <c r="S1302" s="21">
        <v>61.0</v>
      </c>
      <c r="T1302" s="21">
        <v>183.0</v>
      </c>
      <c r="U1302" s="22">
        <v>2100.0</v>
      </c>
      <c r="V1302" s="21">
        <v>3843.0</v>
      </c>
      <c r="W1302" s="13">
        <v>0.0</v>
      </c>
      <c r="X1302" s="13">
        <v>10.0</v>
      </c>
      <c r="Y1302" s="13">
        <v>8.0</v>
      </c>
      <c r="Z1302" s="13">
        <v>10.0</v>
      </c>
      <c r="AA1302" s="13">
        <v>3.0</v>
      </c>
      <c r="AB1302" s="13">
        <v>10.0</v>
      </c>
      <c r="AC1302" s="21">
        <v>10.0</v>
      </c>
      <c r="AD1302" s="21"/>
      <c r="AE1302" s="13">
        <v>0.0</v>
      </c>
      <c r="AF1302" s="13">
        <v>0.0</v>
      </c>
      <c r="AG1302" s="13">
        <v>0.0</v>
      </c>
      <c r="AH1302" s="13" t="b">
        <v>1</v>
      </c>
      <c r="AI1302" s="13">
        <v>1.0</v>
      </c>
      <c r="AJ1302" s="13" t="s">
        <v>437</v>
      </c>
      <c r="AK1302" s="23" t="s">
        <v>3796</v>
      </c>
      <c r="AL1302" s="13" t="s">
        <v>3367</v>
      </c>
      <c r="AM1302" s="18" t="s">
        <v>151</v>
      </c>
    </row>
    <row r="1303" ht="14.25" customHeight="1">
      <c r="A1303" s="13" t="s">
        <v>3797</v>
      </c>
      <c r="B1303" s="14">
        <v>42318.0</v>
      </c>
      <c r="C1303" s="15">
        <v>2015.0</v>
      </c>
      <c r="D1303" s="15" t="s">
        <v>2027</v>
      </c>
      <c r="E1303" s="16">
        <v>11.0</v>
      </c>
      <c r="F1303" s="13" t="s">
        <v>140</v>
      </c>
      <c r="G1303" s="13" t="s">
        <v>141</v>
      </c>
      <c r="H1303" s="13" t="s">
        <v>3798</v>
      </c>
      <c r="I1303" s="17" t="s">
        <v>3364</v>
      </c>
      <c r="J1303" s="13" t="s">
        <v>143</v>
      </c>
      <c r="K1303" s="13" t="s">
        <v>655</v>
      </c>
      <c r="L1303" s="13" t="s">
        <v>144</v>
      </c>
      <c r="M1303" s="13" t="s">
        <v>145</v>
      </c>
      <c r="N1303" s="13" t="s">
        <v>3799</v>
      </c>
      <c r="O1303" s="13">
        <v>0.0</v>
      </c>
      <c r="P1303" s="18" t="s">
        <v>147</v>
      </c>
      <c r="Q1303" s="19">
        <v>1.0</v>
      </c>
      <c r="R1303" s="20">
        <v>0.25</v>
      </c>
      <c r="S1303" s="21">
        <v>31.0</v>
      </c>
      <c r="T1303" s="21">
        <v>31.0</v>
      </c>
      <c r="U1303" s="22">
        <v>3500.0</v>
      </c>
      <c r="V1303" s="21">
        <v>271.25</v>
      </c>
      <c r="W1303" s="13">
        <v>0.0</v>
      </c>
      <c r="X1303" s="13">
        <v>10.0</v>
      </c>
      <c r="Y1303" s="13">
        <v>9.0</v>
      </c>
      <c r="Z1303" s="13">
        <v>10.0</v>
      </c>
      <c r="AA1303" s="13">
        <v>1.0</v>
      </c>
      <c r="AB1303" s="13">
        <v>1.0</v>
      </c>
      <c r="AC1303" s="21">
        <v>0.0</v>
      </c>
      <c r="AD1303" s="21">
        <v>0.0</v>
      </c>
      <c r="AE1303" s="13">
        <v>0.0</v>
      </c>
      <c r="AF1303" s="13">
        <v>0.0</v>
      </c>
      <c r="AG1303" s="13">
        <v>0.0</v>
      </c>
      <c r="AH1303" s="13" t="b">
        <v>0</v>
      </c>
      <c r="AI1303" s="13">
        <v>1.0</v>
      </c>
      <c r="AJ1303" s="13" t="s">
        <v>148</v>
      </c>
      <c r="AK1303" s="23" t="s">
        <v>3800</v>
      </c>
      <c r="AL1303" s="13" t="s">
        <v>3367</v>
      </c>
      <c r="AM1303" s="18" t="s">
        <v>151</v>
      </c>
    </row>
    <row r="1304" ht="14.25" customHeight="1">
      <c r="A1304" s="13" t="s">
        <v>3801</v>
      </c>
      <c r="B1304" s="14">
        <v>42318.0</v>
      </c>
      <c r="C1304" s="15">
        <v>2015.0</v>
      </c>
      <c r="D1304" s="15" t="s">
        <v>2027</v>
      </c>
      <c r="E1304" s="16">
        <v>11.0</v>
      </c>
      <c r="F1304" s="13" t="s">
        <v>140</v>
      </c>
      <c r="G1304" s="13" t="s">
        <v>141</v>
      </c>
      <c r="H1304" s="13" t="s">
        <v>3802</v>
      </c>
      <c r="I1304" s="17" t="s">
        <v>3364</v>
      </c>
      <c r="J1304" s="13" t="s">
        <v>379</v>
      </c>
      <c r="K1304" s="13"/>
      <c r="L1304" s="13" t="s">
        <v>174</v>
      </c>
      <c r="M1304" s="13" t="s">
        <v>145</v>
      </c>
      <c r="N1304" s="13" t="s">
        <v>840</v>
      </c>
      <c r="O1304" s="13">
        <v>0.0</v>
      </c>
      <c r="P1304" s="18" t="s">
        <v>147</v>
      </c>
      <c r="Q1304" s="19">
        <v>3.0</v>
      </c>
      <c r="R1304" s="20">
        <v>1.0</v>
      </c>
      <c r="S1304" s="21">
        <v>63.0</v>
      </c>
      <c r="T1304" s="21">
        <v>189.0</v>
      </c>
      <c r="U1304" s="22">
        <v>2100.0</v>
      </c>
      <c r="V1304" s="21">
        <v>3969.0</v>
      </c>
      <c r="W1304" s="13">
        <v>0.0</v>
      </c>
      <c r="X1304" s="13">
        <v>10.0</v>
      </c>
      <c r="Y1304" s="13">
        <v>9.0</v>
      </c>
      <c r="Z1304" s="13">
        <v>10.0</v>
      </c>
      <c r="AA1304" s="13">
        <v>4.0</v>
      </c>
      <c r="AB1304" s="13">
        <v>10.0</v>
      </c>
      <c r="AC1304" s="21">
        <v>10.0</v>
      </c>
      <c r="AD1304" s="21"/>
      <c r="AE1304" s="13">
        <v>0.0</v>
      </c>
      <c r="AF1304" s="13">
        <v>0.0</v>
      </c>
      <c r="AG1304" s="13">
        <v>0.0</v>
      </c>
      <c r="AH1304" s="13" t="b">
        <v>1</v>
      </c>
      <c r="AI1304" s="13">
        <v>1.0</v>
      </c>
      <c r="AJ1304" s="13" t="s">
        <v>148</v>
      </c>
      <c r="AK1304" s="23" t="s">
        <v>3803</v>
      </c>
      <c r="AL1304" s="13" t="s">
        <v>3367</v>
      </c>
      <c r="AM1304" s="18" t="s">
        <v>151</v>
      </c>
    </row>
    <row r="1305" ht="14.25" customHeight="1">
      <c r="A1305" s="13" t="s">
        <v>3804</v>
      </c>
      <c r="B1305" s="14">
        <v>42318.0</v>
      </c>
      <c r="C1305" s="15">
        <v>2015.0</v>
      </c>
      <c r="D1305" s="15" t="s">
        <v>2027</v>
      </c>
      <c r="E1305" s="16">
        <v>11.0</v>
      </c>
      <c r="F1305" s="13" t="s">
        <v>140</v>
      </c>
      <c r="G1305" s="13" t="s">
        <v>141</v>
      </c>
      <c r="H1305" s="13" t="s">
        <v>3805</v>
      </c>
      <c r="I1305" s="17" t="s">
        <v>3364</v>
      </c>
      <c r="J1305" s="13" t="s">
        <v>143</v>
      </c>
      <c r="K1305" s="13" t="s">
        <v>3451</v>
      </c>
      <c r="L1305" s="13" t="s">
        <v>144</v>
      </c>
      <c r="M1305" s="13" t="s">
        <v>193</v>
      </c>
      <c r="N1305" s="13" t="s">
        <v>1944</v>
      </c>
      <c r="O1305" s="13" t="s">
        <v>3806</v>
      </c>
      <c r="P1305" s="18" t="s">
        <v>147</v>
      </c>
      <c r="Q1305" s="19">
        <v>1.0</v>
      </c>
      <c r="R1305" s="20">
        <v>0.2</v>
      </c>
      <c r="S1305" s="21">
        <v>23.0</v>
      </c>
      <c r="T1305" s="21">
        <v>23.0</v>
      </c>
      <c r="U1305" s="22">
        <v>4720086.04</v>
      </c>
      <c r="V1305" s="21">
        <v>217123.95784</v>
      </c>
      <c r="W1305" s="13">
        <v>11677.0</v>
      </c>
      <c r="X1305" s="13">
        <v>1.0</v>
      </c>
      <c r="Y1305" s="13">
        <v>10.0</v>
      </c>
      <c r="Z1305" s="13">
        <v>10.0</v>
      </c>
      <c r="AA1305" s="13">
        <v>1.0</v>
      </c>
      <c r="AB1305" s="13">
        <v>1.0</v>
      </c>
      <c r="AC1305" s="21">
        <v>0.0</v>
      </c>
      <c r="AD1305" s="21">
        <v>0.0</v>
      </c>
      <c r="AE1305" s="13">
        <v>0.0</v>
      </c>
      <c r="AF1305" s="13">
        <v>0.0</v>
      </c>
      <c r="AG1305" s="13">
        <v>0.0</v>
      </c>
      <c r="AH1305" s="13" t="b">
        <v>0</v>
      </c>
      <c r="AI1305" s="13"/>
      <c r="AJ1305" s="13" t="s">
        <v>169</v>
      </c>
      <c r="AK1305" s="23" t="s">
        <v>3807</v>
      </c>
      <c r="AL1305" s="13" t="s">
        <v>3367</v>
      </c>
      <c r="AM1305" s="18" t="s">
        <v>151</v>
      </c>
    </row>
    <row r="1306" ht="14.25" customHeight="1">
      <c r="A1306" s="13" t="s">
        <v>3808</v>
      </c>
      <c r="B1306" s="14">
        <v>42318.0</v>
      </c>
      <c r="C1306" s="15">
        <v>2015.0</v>
      </c>
      <c r="D1306" s="15" t="s">
        <v>2027</v>
      </c>
      <c r="E1306" s="16">
        <v>11.0</v>
      </c>
      <c r="F1306" s="13" t="s">
        <v>140</v>
      </c>
      <c r="G1306" s="13" t="s">
        <v>141</v>
      </c>
      <c r="H1306" s="13" t="s">
        <v>3809</v>
      </c>
      <c r="I1306" s="17" t="s">
        <v>3364</v>
      </c>
      <c r="J1306" s="13" t="s">
        <v>143</v>
      </c>
      <c r="K1306" s="13" t="s">
        <v>3137</v>
      </c>
      <c r="L1306" s="13" t="s">
        <v>167</v>
      </c>
      <c r="M1306" s="13" t="s">
        <v>193</v>
      </c>
      <c r="N1306" s="13" t="s">
        <v>1944</v>
      </c>
      <c r="O1306" s="13" t="s">
        <v>3117</v>
      </c>
      <c r="P1306" s="18" t="s">
        <v>147</v>
      </c>
      <c r="Q1306" s="19">
        <v>1.0</v>
      </c>
      <c r="R1306" s="20">
        <v>0.0833333333333333</v>
      </c>
      <c r="S1306" s="21">
        <v>32.0</v>
      </c>
      <c r="T1306" s="21">
        <v>32.0</v>
      </c>
      <c r="U1306" s="22">
        <v>925665.58</v>
      </c>
      <c r="V1306" s="21">
        <v>24684.415466</v>
      </c>
      <c r="W1306" s="13">
        <v>2290.0</v>
      </c>
      <c r="X1306" s="13">
        <v>1.0</v>
      </c>
      <c r="Y1306" s="13">
        <v>10.0</v>
      </c>
      <c r="Z1306" s="13">
        <v>10.0</v>
      </c>
      <c r="AA1306" s="13">
        <v>1.0</v>
      </c>
      <c r="AB1306" s="13">
        <v>10.0</v>
      </c>
      <c r="AC1306" s="21">
        <v>0.0</v>
      </c>
      <c r="AD1306" s="21">
        <v>0.0</v>
      </c>
      <c r="AE1306" s="13">
        <v>0.0</v>
      </c>
      <c r="AF1306" s="13">
        <v>0.0</v>
      </c>
      <c r="AG1306" s="13">
        <v>0.0</v>
      </c>
      <c r="AH1306" s="13" t="b">
        <v>0</v>
      </c>
      <c r="AI1306" s="13">
        <v>105.0</v>
      </c>
      <c r="AJ1306" s="13" t="s">
        <v>169</v>
      </c>
      <c r="AK1306" s="23" t="s">
        <v>3810</v>
      </c>
      <c r="AL1306" s="13" t="s">
        <v>3367</v>
      </c>
      <c r="AM1306" s="18" t="s">
        <v>151</v>
      </c>
    </row>
    <row r="1307" ht="14.25" customHeight="1">
      <c r="A1307" s="13" t="s">
        <v>3808</v>
      </c>
      <c r="B1307" s="14">
        <v>42318.0</v>
      </c>
      <c r="C1307" s="15">
        <v>2015.0</v>
      </c>
      <c r="D1307" s="15" t="s">
        <v>2027</v>
      </c>
      <c r="E1307" s="16">
        <v>11.0</v>
      </c>
      <c r="F1307" s="13" t="s">
        <v>185</v>
      </c>
      <c r="G1307" s="13" t="s">
        <v>186</v>
      </c>
      <c r="H1307" s="13" t="s">
        <v>3809</v>
      </c>
      <c r="I1307" s="17" t="s">
        <v>3364</v>
      </c>
      <c r="J1307" s="13" t="s">
        <v>143</v>
      </c>
      <c r="K1307" s="13" t="s">
        <v>3137</v>
      </c>
      <c r="L1307" s="13" t="s">
        <v>167</v>
      </c>
      <c r="M1307" s="13" t="s">
        <v>193</v>
      </c>
      <c r="N1307" s="13" t="s">
        <v>1944</v>
      </c>
      <c r="O1307" s="13" t="s">
        <v>3117</v>
      </c>
      <c r="P1307" s="18" t="s">
        <v>147</v>
      </c>
      <c r="Q1307" s="19">
        <v>1.0</v>
      </c>
      <c r="R1307" s="20">
        <v>0.166666666666666</v>
      </c>
      <c r="S1307" s="21">
        <v>24.0</v>
      </c>
      <c r="T1307" s="21">
        <v>24.0</v>
      </c>
      <c r="U1307" s="22">
        <v>925665.58</v>
      </c>
      <c r="V1307" s="21">
        <v>37026.6232</v>
      </c>
      <c r="W1307" s="13">
        <v>2290.0</v>
      </c>
      <c r="X1307" s="13">
        <v>1.0</v>
      </c>
      <c r="Y1307" s="13">
        <v>10.0</v>
      </c>
      <c r="Z1307" s="13">
        <v>10.0</v>
      </c>
      <c r="AA1307" s="13">
        <v>2.0</v>
      </c>
      <c r="AB1307" s="13">
        <v>1.0</v>
      </c>
      <c r="AC1307" s="21">
        <v>0.0</v>
      </c>
      <c r="AD1307" s="21">
        <v>0.0</v>
      </c>
      <c r="AE1307" s="13">
        <v>0.0</v>
      </c>
      <c r="AF1307" s="13">
        <v>0.0</v>
      </c>
      <c r="AG1307" s="13">
        <v>0.0</v>
      </c>
      <c r="AH1307" s="13" t="b">
        <v>0</v>
      </c>
      <c r="AI1307" s="13">
        <v>105.0</v>
      </c>
      <c r="AJ1307" s="13" t="s">
        <v>169</v>
      </c>
      <c r="AK1307" s="23" t="s">
        <v>3810</v>
      </c>
      <c r="AL1307" s="13" t="s">
        <v>3367</v>
      </c>
      <c r="AM1307" s="18" t="s">
        <v>151</v>
      </c>
    </row>
    <row r="1308" ht="14.25" customHeight="1">
      <c r="A1308" s="13" t="s">
        <v>3811</v>
      </c>
      <c r="B1308" s="14">
        <v>42318.0</v>
      </c>
      <c r="C1308" s="15">
        <v>2015.0</v>
      </c>
      <c r="D1308" s="15" t="s">
        <v>2027</v>
      </c>
      <c r="E1308" s="16">
        <v>11.0</v>
      </c>
      <c r="F1308" s="13" t="s">
        <v>140</v>
      </c>
      <c r="G1308" s="13" t="s">
        <v>141</v>
      </c>
      <c r="H1308" s="13" t="s">
        <v>3812</v>
      </c>
      <c r="I1308" s="17" t="s">
        <v>3364</v>
      </c>
      <c r="J1308" s="13" t="s">
        <v>198</v>
      </c>
      <c r="K1308" s="13" t="s">
        <v>2205</v>
      </c>
      <c r="L1308" s="13" t="s">
        <v>174</v>
      </c>
      <c r="M1308" s="13" t="s">
        <v>145</v>
      </c>
      <c r="N1308" s="13" t="s">
        <v>229</v>
      </c>
      <c r="O1308" s="13" t="s">
        <v>3813</v>
      </c>
      <c r="P1308" s="18" t="s">
        <v>147</v>
      </c>
      <c r="Q1308" s="19">
        <v>3.0</v>
      </c>
      <c r="R1308" s="20">
        <v>1.0</v>
      </c>
      <c r="S1308" s="21">
        <v>74.0</v>
      </c>
      <c r="T1308" s="21">
        <v>222.0</v>
      </c>
      <c r="U1308" s="22">
        <v>24500.0</v>
      </c>
      <c r="V1308" s="21">
        <v>20919.230769</v>
      </c>
      <c r="W1308" s="13">
        <v>0.0</v>
      </c>
      <c r="X1308" s="13">
        <v>5.0</v>
      </c>
      <c r="Y1308" s="13">
        <v>10.0</v>
      </c>
      <c r="Z1308" s="13">
        <v>6.0</v>
      </c>
      <c r="AA1308" s="13">
        <v>5.0</v>
      </c>
      <c r="AB1308" s="13">
        <v>10.0</v>
      </c>
      <c r="AC1308" s="21">
        <v>10.0</v>
      </c>
      <c r="AD1308" s="21">
        <v>10.0</v>
      </c>
      <c r="AE1308" s="13">
        <v>8.0</v>
      </c>
      <c r="AF1308" s="13">
        <v>0.0</v>
      </c>
      <c r="AG1308" s="13">
        <v>0.0</v>
      </c>
      <c r="AH1308" s="13" t="b">
        <v>1</v>
      </c>
      <c r="AI1308" s="13">
        <v>6.0</v>
      </c>
      <c r="AJ1308" s="13" t="s">
        <v>286</v>
      </c>
      <c r="AK1308" s="23" t="s">
        <v>3814</v>
      </c>
      <c r="AL1308" s="13" t="s">
        <v>3367</v>
      </c>
      <c r="AM1308" s="18" t="s">
        <v>151</v>
      </c>
    </row>
    <row r="1309" ht="14.25" customHeight="1">
      <c r="A1309" s="13" t="s">
        <v>3815</v>
      </c>
      <c r="B1309" s="14">
        <v>42318.0</v>
      </c>
      <c r="C1309" s="15">
        <v>2015.0</v>
      </c>
      <c r="D1309" s="15" t="s">
        <v>2027</v>
      </c>
      <c r="E1309" s="16">
        <v>11.0</v>
      </c>
      <c r="F1309" s="13" t="s">
        <v>153</v>
      </c>
      <c r="G1309" s="13" t="s">
        <v>154</v>
      </c>
      <c r="H1309" s="13" t="s">
        <v>3816</v>
      </c>
      <c r="I1309" s="17" t="s">
        <v>3364</v>
      </c>
      <c r="J1309" s="13" t="s">
        <v>615</v>
      </c>
      <c r="K1309" s="13" t="s">
        <v>908</v>
      </c>
      <c r="L1309" s="13" t="s">
        <v>174</v>
      </c>
      <c r="M1309" s="13" t="s">
        <v>168</v>
      </c>
      <c r="N1309" s="13" t="s">
        <v>67</v>
      </c>
      <c r="O1309" s="13" t="s">
        <v>1647</v>
      </c>
      <c r="P1309" s="18" t="s">
        <v>147</v>
      </c>
      <c r="Q1309" s="19">
        <v>1.0</v>
      </c>
      <c r="R1309" s="20">
        <v>0.0454545454545454</v>
      </c>
      <c r="S1309" s="21">
        <v>25.0</v>
      </c>
      <c r="T1309" s="21">
        <v>25.0</v>
      </c>
      <c r="U1309" s="22">
        <v>29972.0</v>
      </c>
      <c r="V1309" s="21">
        <v>340.590909</v>
      </c>
      <c r="W1309" s="13">
        <v>380.0</v>
      </c>
      <c r="X1309" s="13">
        <v>5.0</v>
      </c>
      <c r="Y1309" s="13">
        <v>9.0</v>
      </c>
      <c r="Z1309" s="13">
        <v>0.0</v>
      </c>
      <c r="AA1309" s="13">
        <v>1.0</v>
      </c>
      <c r="AB1309" s="13">
        <v>10.0</v>
      </c>
      <c r="AC1309" s="21">
        <v>0.0</v>
      </c>
      <c r="AD1309" s="21">
        <v>0.0</v>
      </c>
      <c r="AE1309" s="13">
        <v>0.0</v>
      </c>
      <c r="AF1309" s="13">
        <v>0.0</v>
      </c>
      <c r="AG1309" s="13">
        <v>0.0</v>
      </c>
      <c r="AH1309" s="13" t="b">
        <v>0</v>
      </c>
      <c r="AI1309" s="13">
        <v>6.0</v>
      </c>
      <c r="AJ1309" s="13" t="s">
        <v>1162</v>
      </c>
      <c r="AK1309" s="23" t="s">
        <v>3817</v>
      </c>
      <c r="AL1309" s="13" t="s">
        <v>3367</v>
      </c>
      <c r="AM1309" s="18" t="s">
        <v>151</v>
      </c>
    </row>
    <row r="1310" ht="14.25" customHeight="1">
      <c r="A1310" s="13" t="s">
        <v>3815</v>
      </c>
      <c r="B1310" s="14">
        <v>42318.0</v>
      </c>
      <c r="C1310" s="15">
        <v>2015.0</v>
      </c>
      <c r="D1310" s="15" t="s">
        <v>2027</v>
      </c>
      <c r="E1310" s="16">
        <v>11.0</v>
      </c>
      <c r="F1310" s="13" t="s">
        <v>140</v>
      </c>
      <c r="G1310" s="13" t="s">
        <v>141</v>
      </c>
      <c r="H1310" s="13" t="s">
        <v>3816</v>
      </c>
      <c r="I1310" s="17" t="s">
        <v>3364</v>
      </c>
      <c r="J1310" s="13" t="s">
        <v>615</v>
      </c>
      <c r="K1310" s="13" t="s">
        <v>908</v>
      </c>
      <c r="L1310" s="13" t="s">
        <v>174</v>
      </c>
      <c r="M1310" s="13" t="s">
        <v>168</v>
      </c>
      <c r="N1310" s="13" t="s">
        <v>67</v>
      </c>
      <c r="O1310" s="13" t="s">
        <v>1647</v>
      </c>
      <c r="P1310" s="18" t="s">
        <v>147</v>
      </c>
      <c r="Q1310" s="19">
        <v>1.0</v>
      </c>
      <c r="R1310" s="20">
        <v>0.0454545454545454</v>
      </c>
      <c r="S1310" s="21">
        <v>25.0</v>
      </c>
      <c r="T1310" s="21">
        <v>25.0</v>
      </c>
      <c r="U1310" s="22">
        <v>29972.0</v>
      </c>
      <c r="V1310" s="21">
        <v>340.590909</v>
      </c>
      <c r="W1310" s="13">
        <v>380.0</v>
      </c>
      <c r="X1310" s="13">
        <v>5.0</v>
      </c>
      <c r="Y1310" s="13">
        <v>9.0</v>
      </c>
      <c r="Z1310" s="13">
        <v>0.0</v>
      </c>
      <c r="AA1310" s="13">
        <v>1.0</v>
      </c>
      <c r="AB1310" s="13">
        <v>10.0</v>
      </c>
      <c r="AC1310" s="21">
        <v>0.0</v>
      </c>
      <c r="AD1310" s="21">
        <v>0.0</v>
      </c>
      <c r="AE1310" s="13">
        <v>0.0</v>
      </c>
      <c r="AF1310" s="13">
        <v>0.0</v>
      </c>
      <c r="AG1310" s="13">
        <v>0.0</v>
      </c>
      <c r="AH1310" s="13" t="b">
        <v>0</v>
      </c>
      <c r="AI1310" s="13">
        <v>6.0</v>
      </c>
      <c r="AJ1310" s="13" t="s">
        <v>1162</v>
      </c>
      <c r="AK1310" s="23" t="s">
        <v>3817</v>
      </c>
      <c r="AL1310" s="13" t="s">
        <v>3367</v>
      </c>
      <c r="AM1310" s="18" t="s">
        <v>151</v>
      </c>
    </row>
    <row r="1311" ht="14.25" customHeight="1">
      <c r="A1311" s="13" t="s">
        <v>3815</v>
      </c>
      <c r="B1311" s="14">
        <v>42318.0</v>
      </c>
      <c r="C1311" s="15">
        <v>2015.0</v>
      </c>
      <c r="D1311" s="15" t="s">
        <v>2027</v>
      </c>
      <c r="E1311" s="16">
        <v>11.0</v>
      </c>
      <c r="F1311" s="13" t="s">
        <v>185</v>
      </c>
      <c r="G1311" s="13" t="s">
        <v>186</v>
      </c>
      <c r="H1311" s="13" t="s">
        <v>3816</v>
      </c>
      <c r="I1311" s="17" t="s">
        <v>3364</v>
      </c>
      <c r="J1311" s="13" t="s">
        <v>615</v>
      </c>
      <c r="K1311" s="13" t="s">
        <v>908</v>
      </c>
      <c r="L1311" s="13" t="s">
        <v>174</v>
      </c>
      <c r="M1311" s="13" t="s">
        <v>168</v>
      </c>
      <c r="N1311" s="13" t="s">
        <v>67</v>
      </c>
      <c r="O1311" s="13" t="s">
        <v>1647</v>
      </c>
      <c r="P1311" s="18" t="s">
        <v>147</v>
      </c>
      <c r="Q1311" s="19">
        <v>1.0</v>
      </c>
      <c r="R1311" s="20">
        <v>0.0454545454545454</v>
      </c>
      <c r="S1311" s="21">
        <v>25.0</v>
      </c>
      <c r="T1311" s="21">
        <v>25.0</v>
      </c>
      <c r="U1311" s="22">
        <v>29972.0</v>
      </c>
      <c r="V1311" s="21">
        <v>340.590909</v>
      </c>
      <c r="W1311" s="13">
        <v>380.0</v>
      </c>
      <c r="X1311" s="13">
        <v>5.0</v>
      </c>
      <c r="Y1311" s="13">
        <v>9.0</v>
      </c>
      <c r="Z1311" s="13">
        <v>0.0</v>
      </c>
      <c r="AA1311" s="13">
        <v>1.0</v>
      </c>
      <c r="AB1311" s="13">
        <v>10.0</v>
      </c>
      <c r="AC1311" s="21">
        <v>0.0</v>
      </c>
      <c r="AD1311" s="21">
        <v>0.0</v>
      </c>
      <c r="AE1311" s="13">
        <v>0.0</v>
      </c>
      <c r="AF1311" s="13">
        <v>0.0</v>
      </c>
      <c r="AG1311" s="13">
        <v>0.0</v>
      </c>
      <c r="AH1311" s="13" t="b">
        <v>0</v>
      </c>
      <c r="AI1311" s="13">
        <v>6.0</v>
      </c>
      <c r="AJ1311" s="13" t="s">
        <v>1162</v>
      </c>
      <c r="AK1311" s="23" t="s">
        <v>3817</v>
      </c>
      <c r="AL1311" s="13" t="s">
        <v>3367</v>
      </c>
      <c r="AM1311" s="18" t="s">
        <v>151</v>
      </c>
    </row>
    <row r="1312" ht="14.25" customHeight="1">
      <c r="A1312" s="13" t="s">
        <v>3818</v>
      </c>
      <c r="B1312" s="14">
        <v>42318.0</v>
      </c>
      <c r="C1312" s="15">
        <v>2015.0</v>
      </c>
      <c r="D1312" s="15" t="s">
        <v>2027</v>
      </c>
      <c r="E1312" s="16">
        <v>11.0</v>
      </c>
      <c r="F1312" s="13" t="s">
        <v>185</v>
      </c>
      <c r="G1312" s="13" t="s">
        <v>186</v>
      </c>
      <c r="H1312" s="13" t="s">
        <v>3819</v>
      </c>
      <c r="I1312" s="17" t="s">
        <v>3364</v>
      </c>
      <c r="J1312" s="13" t="s">
        <v>1228</v>
      </c>
      <c r="K1312" s="13" t="s">
        <v>3820</v>
      </c>
      <c r="L1312" s="13" t="s">
        <v>192</v>
      </c>
      <c r="M1312" s="13" t="s">
        <v>145</v>
      </c>
      <c r="N1312" s="13" t="s">
        <v>4</v>
      </c>
      <c r="O1312" s="13" t="s">
        <v>1790</v>
      </c>
      <c r="P1312" s="18" t="s">
        <v>147</v>
      </c>
      <c r="Q1312" s="19">
        <v>1.0</v>
      </c>
      <c r="R1312" s="20">
        <v>0.166666666666666</v>
      </c>
      <c r="S1312" s="21">
        <v>22.0</v>
      </c>
      <c r="T1312" s="21">
        <v>22.0</v>
      </c>
      <c r="U1312" s="22">
        <v>22400.0</v>
      </c>
      <c r="V1312" s="21">
        <v>821.333333</v>
      </c>
      <c r="W1312" s="13">
        <v>0.0</v>
      </c>
      <c r="X1312" s="13">
        <v>6.0</v>
      </c>
      <c r="Y1312" s="13">
        <v>8.0</v>
      </c>
      <c r="Z1312" s="13">
        <v>6.0</v>
      </c>
      <c r="AA1312" s="13">
        <v>1.0</v>
      </c>
      <c r="AB1312" s="13">
        <v>1.0</v>
      </c>
      <c r="AC1312" s="21">
        <v>0.0</v>
      </c>
      <c r="AD1312" s="21">
        <v>0.0</v>
      </c>
      <c r="AE1312" s="13">
        <v>0.0</v>
      </c>
      <c r="AF1312" s="13">
        <v>0.0</v>
      </c>
      <c r="AG1312" s="13">
        <v>0.0</v>
      </c>
      <c r="AH1312" s="13" t="b">
        <v>0</v>
      </c>
      <c r="AI1312" s="13">
        <v>5.0</v>
      </c>
      <c r="AJ1312" s="13" t="s">
        <v>437</v>
      </c>
      <c r="AK1312" s="23" t="s">
        <v>3821</v>
      </c>
      <c r="AL1312" s="13" t="s">
        <v>3367</v>
      </c>
      <c r="AM1312" s="18" t="s">
        <v>151</v>
      </c>
    </row>
    <row r="1313" ht="14.25" customHeight="1">
      <c r="A1313" s="13" t="s">
        <v>3822</v>
      </c>
      <c r="B1313" s="14">
        <v>42318.0</v>
      </c>
      <c r="C1313" s="15">
        <v>2015.0</v>
      </c>
      <c r="D1313" s="15" t="s">
        <v>2027</v>
      </c>
      <c r="E1313" s="16">
        <v>11.0</v>
      </c>
      <c r="F1313" s="13" t="s">
        <v>185</v>
      </c>
      <c r="G1313" s="13" t="s">
        <v>186</v>
      </c>
      <c r="H1313" s="13" t="s">
        <v>3823</v>
      </c>
      <c r="I1313" s="17" t="s">
        <v>3364</v>
      </c>
      <c r="J1313" s="13" t="s">
        <v>1228</v>
      </c>
      <c r="K1313" s="13" t="s">
        <v>3820</v>
      </c>
      <c r="L1313" s="13" t="s">
        <v>192</v>
      </c>
      <c r="M1313" s="13" t="s">
        <v>168</v>
      </c>
      <c r="N1313" s="13" t="s">
        <v>40</v>
      </c>
      <c r="O1313" s="13" t="s">
        <v>3824</v>
      </c>
      <c r="P1313" s="18" t="s">
        <v>147</v>
      </c>
      <c r="Q1313" s="19">
        <v>1.0</v>
      </c>
      <c r="R1313" s="20">
        <v>0.125</v>
      </c>
      <c r="S1313" s="21">
        <v>26.0</v>
      </c>
      <c r="T1313" s="21">
        <v>26.0</v>
      </c>
      <c r="U1313" s="22">
        <v>135229.33</v>
      </c>
      <c r="V1313" s="21">
        <v>4394.953225</v>
      </c>
      <c r="W1313" s="13">
        <v>675.0</v>
      </c>
      <c r="X1313" s="13">
        <v>4.0</v>
      </c>
      <c r="Y1313" s="13">
        <v>10.0</v>
      </c>
      <c r="Z1313" s="13">
        <v>10.0</v>
      </c>
      <c r="AA1313" s="13">
        <v>1.0</v>
      </c>
      <c r="AB1313" s="13">
        <v>1.0</v>
      </c>
      <c r="AC1313" s="21">
        <v>0.0</v>
      </c>
      <c r="AD1313" s="21">
        <v>0.0</v>
      </c>
      <c r="AE1313" s="13">
        <v>0.0</v>
      </c>
      <c r="AF1313" s="13">
        <v>0.0</v>
      </c>
      <c r="AG1313" s="13">
        <v>0.0</v>
      </c>
      <c r="AH1313" s="13" t="b">
        <v>0</v>
      </c>
      <c r="AI1313" s="13">
        <v>7.0</v>
      </c>
      <c r="AJ1313" s="13" t="s">
        <v>558</v>
      </c>
      <c r="AK1313" s="23" t="s">
        <v>3825</v>
      </c>
      <c r="AL1313" s="13" t="s">
        <v>3367</v>
      </c>
      <c r="AM1313" s="18" t="s">
        <v>151</v>
      </c>
    </row>
    <row r="1314" ht="14.25" customHeight="1">
      <c r="A1314" s="13" t="s">
        <v>3826</v>
      </c>
      <c r="B1314" s="14">
        <v>42318.0</v>
      </c>
      <c r="C1314" s="15">
        <v>2015.0</v>
      </c>
      <c r="D1314" s="15" t="s">
        <v>2027</v>
      </c>
      <c r="E1314" s="16">
        <v>11.0</v>
      </c>
      <c r="F1314" s="13" t="s">
        <v>185</v>
      </c>
      <c r="G1314" s="13" t="s">
        <v>186</v>
      </c>
      <c r="H1314" s="13" t="s">
        <v>3827</v>
      </c>
      <c r="I1314" s="17" t="s">
        <v>3364</v>
      </c>
      <c r="J1314" s="13" t="s">
        <v>1228</v>
      </c>
      <c r="K1314" s="13" t="s">
        <v>3820</v>
      </c>
      <c r="L1314" s="13" t="s">
        <v>192</v>
      </c>
      <c r="M1314" s="13" t="s">
        <v>145</v>
      </c>
      <c r="N1314" s="13" t="s">
        <v>14</v>
      </c>
      <c r="O1314" s="13" t="s">
        <v>3824</v>
      </c>
      <c r="P1314" s="18" t="s">
        <v>147</v>
      </c>
      <c r="Q1314" s="19">
        <v>1.0</v>
      </c>
      <c r="R1314" s="20">
        <v>0.0526315789473684</v>
      </c>
      <c r="S1314" s="21">
        <v>25.0</v>
      </c>
      <c r="T1314" s="21">
        <v>25.0</v>
      </c>
      <c r="U1314" s="22">
        <v>18900.0</v>
      </c>
      <c r="V1314" s="21">
        <v>248.68421</v>
      </c>
      <c r="W1314" s="13">
        <v>0.0</v>
      </c>
      <c r="X1314" s="13">
        <v>7.0</v>
      </c>
      <c r="Y1314" s="13">
        <v>10.0</v>
      </c>
      <c r="Z1314" s="13">
        <v>6.0</v>
      </c>
      <c r="AA1314" s="13">
        <v>1.0</v>
      </c>
      <c r="AB1314" s="13">
        <v>1.0</v>
      </c>
      <c r="AC1314" s="21">
        <v>0.0</v>
      </c>
      <c r="AD1314" s="21">
        <v>0.0</v>
      </c>
      <c r="AE1314" s="13">
        <v>0.0</v>
      </c>
      <c r="AF1314" s="13">
        <v>0.0</v>
      </c>
      <c r="AG1314" s="13">
        <v>0.0</v>
      </c>
      <c r="AH1314" s="13" t="b">
        <v>0</v>
      </c>
      <c r="AI1314" s="13">
        <v>4.0</v>
      </c>
      <c r="AJ1314" s="13" t="s">
        <v>194</v>
      </c>
      <c r="AK1314" s="23" t="s">
        <v>3828</v>
      </c>
      <c r="AL1314" s="13" t="s">
        <v>3367</v>
      </c>
      <c r="AM1314" s="18" t="s">
        <v>151</v>
      </c>
    </row>
    <row r="1315" ht="14.25" customHeight="1">
      <c r="A1315" s="13" t="s">
        <v>3829</v>
      </c>
      <c r="B1315" s="14">
        <v>42318.0</v>
      </c>
      <c r="C1315" s="15">
        <v>2015.0</v>
      </c>
      <c r="D1315" s="15" t="s">
        <v>2027</v>
      </c>
      <c r="E1315" s="16">
        <v>11.0</v>
      </c>
      <c r="F1315" s="13" t="s">
        <v>185</v>
      </c>
      <c r="G1315" s="13" t="s">
        <v>186</v>
      </c>
      <c r="H1315" s="13" t="s">
        <v>3830</v>
      </c>
      <c r="I1315" s="17" t="s">
        <v>3364</v>
      </c>
      <c r="J1315" s="13" t="s">
        <v>191</v>
      </c>
      <c r="K1315" s="13" t="s">
        <v>3831</v>
      </c>
      <c r="L1315" s="13" t="s">
        <v>192</v>
      </c>
      <c r="M1315" s="13" t="s">
        <v>145</v>
      </c>
      <c r="N1315" s="13" t="s">
        <v>36</v>
      </c>
      <c r="O1315" s="13" t="s">
        <v>3832</v>
      </c>
      <c r="P1315" s="18" t="s">
        <v>147</v>
      </c>
      <c r="Q1315" s="19">
        <v>1.0</v>
      </c>
      <c r="R1315" s="20">
        <v>0.1</v>
      </c>
      <c r="S1315" s="21">
        <v>23.0</v>
      </c>
      <c r="T1315" s="21">
        <v>23.0</v>
      </c>
      <c r="U1315" s="22">
        <v>6300.0</v>
      </c>
      <c r="V1315" s="21">
        <v>144.9</v>
      </c>
      <c r="W1315" s="13">
        <v>0.0</v>
      </c>
      <c r="X1315" s="13">
        <v>1.0</v>
      </c>
      <c r="Y1315" s="13">
        <v>10.0</v>
      </c>
      <c r="Z1315" s="13">
        <v>10.0</v>
      </c>
      <c r="AA1315" s="13">
        <v>1.0</v>
      </c>
      <c r="AB1315" s="13">
        <v>1.0</v>
      </c>
      <c r="AC1315" s="21">
        <v>0.0</v>
      </c>
      <c r="AD1315" s="21">
        <v>0.0</v>
      </c>
      <c r="AE1315" s="13">
        <v>0.0</v>
      </c>
      <c r="AF1315" s="13">
        <v>0.0</v>
      </c>
      <c r="AG1315" s="13">
        <v>0.0</v>
      </c>
      <c r="AH1315" s="13" t="b">
        <v>0</v>
      </c>
      <c r="AI1315" s="13">
        <v>10.0</v>
      </c>
      <c r="AJ1315" s="13" t="s">
        <v>286</v>
      </c>
      <c r="AK1315" s="23" t="s">
        <v>3833</v>
      </c>
      <c r="AL1315" s="13" t="s">
        <v>3367</v>
      </c>
      <c r="AM1315" s="18" t="s">
        <v>151</v>
      </c>
    </row>
    <row r="1316" ht="14.25" customHeight="1">
      <c r="A1316" s="13" t="s">
        <v>3834</v>
      </c>
      <c r="B1316" s="14">
        <v>42318.0</v>
      </c>
      <c r="C1316" s="15">
        <v>2015.0</v>
      </c>
      <c r="D1316" s="15" t="s">
        <v>2027</v>
      </c>
      <c r="E1316" s="16">
        <v>11.0</v>
      </c>
      <c r="F1316" s="13" t="s">
        <v>203</v>
      </c>
      <c r="G1316" s="13" t="s">
        <v>204</v>
      </c>
      <c r="H1316" s="13" t="s">
        <v>3835</v>
      </c>
      <c r="I1316" s="17" t="s">
        <v>3364</v>
      </c>
      <c r="J1316" s="13" t="s">
        <v>251</v>
      </c>
      <c r="K1316" s="13" t="s">
        <v>3487</v>
      </c>
      <c r="L1316" s="13" t="s">
        <v>161</v>
      </c>
      <c r="M1316" s="13" t="s">
        <v>145</v>
      </c>
      <c r="N1316" s="13" t="s">
        <v>4</v>
      </c>
      <c r="O1316" s="13" t="s">
        <v>71</v>
      </c>
      <c r="P1316" s="18" t="s">
        <v>147</v>
      </c>
      <c r="Q1316" s="19">
        <v>1.0</v>
      </c>
      <c r="R1316" s="20">
        <v>0.2</v>
      </c>
      <c r="S1316" s="21">
        <v>36.0</v>
      </c>
      <c r="T1316" s="21">
        <v>36.0</v>
      </c>
      <c r="U1316" s="22">
        <v>22400.0</v>
      </c>
      <c r="V1316" s="21">
        <v>1612.8</v>
      </c>
      <c r="W1316" s="13">
        <v>0.0</v>
      </c>
      <c r="X1316" s="13">
        <v>6.0</v>
      </c>
      <c r="Y1316" s="13">
        <v>10.0</v>
      </c>
      <c r="Z1316" s="13">
        <v>10.0</v>
      </c>
      <c r="AA1316" s="13">
        <v>1.0</v>
      </c>
      <c r="AB1316" s="13">
        <v>9.0</v>
      </c>
      <c r="AC1316" s="21">
        <v>0.0</v>
      </c>
      <c r="AD1316" s="21">
        <v>0.0</v>
      </c>
      <c r="AE1316" s="13">
        <v>0.0</v>
      </c>
      <c r="AF1316" s="13">
        <v>0.0</v>
      </c>
      <c r="AG1316" s="13">
        <v>0.0</v>
      </c>
      <c r="AH1316" s="13" t="b">
        <v>0</v>
      </c>
      <c r="AI1316" s="13">
        <v>5.0</v>
      </c>
      <c r="AJ1316" s="13" t="s">
        <v>169</v>
      </c>
      <c r="AK1316" s="23" t="s">
        <v>3836</v>
      </c>
      <c r="AL1316" s="13" t="s">
        <v>3367</v>
      </c>
      <c r="AM1316" s="18" t="s">
        <v>151</v>
      </c>
    </row>
    <row r="1317" ht="14.25" customHeight="1">
      <c r="A1317" s="13" t="s">
        <v>3837</v>
      </c>
      <c r="B1317" s="14">
        <v>42319.0</v>
      </c>
      <c r="C1317" s="15">
        <v>2015.0</v>
      </c>
      <c r="D1317" s="15" t="s">
        <v>2027</v>
      </c>
      <c r="E1317" s="16">
        <v>11.0</v>
      </c>
      <c r="F1317" s="13" t="s">
        <v>185</v>
      </c>
      <c r="G1317" s="13" t="s">
        <v>186</v>
      </c>
      <c r="H1317" s="13" t="s">
        <v>3838</v>
      </c>
      <c r="I1317" s="17" t="s">
        <v>3364</v>
      </c>
      <c r="J1317" s="13" t="s">
        <v>198</v>
      </c>
      <c r="K1317" s="13" t="s">
        <v>3778</v>
      </c>
      <c r="L1317" s="13" t="s">
        <v>174</v>
      </c>
      <c r="M1317" s="13" t="s">
        <v>168</v>
      </c>
      <c r="N1317" s="13" t="s">
        <v>40</v>
      </c>
      <c r="O1317" s="13">
        <v>0.0</v>
      </c>
      <c r="P1317" s="18" t="s">
        <v>147</v>
      </c>
      <c r="Q1317" s="19">
        <v>3.0</v>
      </c>
      <c r="R1317" s="20">
        <v>1.0</v>
      </c>
      <c r="S1317" s="21">
        <v>82.0</v>
      </c>
      <c r="T1317" s="21">
        <v>246.0</v>
      </c>
      <c r="U1317" s="22">
        <v>195731.93</v>
      </c>
      <c r="V1317" s="21">
        <v>481500.5478</v>
      </c>
      <c r="W1317" s="13">
        <v>977.0</v>
      </c>
      <c r="X1317" s="13">
        <v>7.0</v>
      </c>
      <c r="Y1317" s="13">
        <v>10.0</v>
      </c>
      <c r="Z1317" s="13">
        <v>10.0</v>
      </c>
      <c r="AA1317" s="13">
        <v>6.0</v>
      </c>
      <c r="AB1317" s="13">
        <v>9.0</v>
      </c>
      <c r="AC1317" s="21">
        <v>10.0</v>
      </c>
      <c r="AD1317" s="21">
        <v>10.0</v>
      </c>
      <c r="AE1317" s="13">
        <v>0.0</v>
      </c>
      <c r="AF1317" s="13">
        <v>3.0</v>
      </c>
      <c r="AG1317" s="13">
        <v>0.0</v>
      </c>
      <c r="AH1317" s="13" t="b">
        <v>1</v>
      </c>
      <c r="AI1317" s="13">
        <v>4.0</v>
      </c>
      <c r="AJ1317" s="13" t="s">
        <v>163</v>
      </c>
      <c r="AK1317" s="23" t="s">
        <v>3839</v>
      </c>
      <c r="AL1317" s="13" t="s">
        <v>3367</v>
      </c>
      <c r="AM1317" s="18" t="s">
        <v>151</v>
      </c>
    </row>
    <row r="1318" ht="14.25" customHeight="1">
      <c r="A1318" s="13" t="s">
        <v>3840</v>
      </c>
      <c r="B1318" s="14">
        <v>42319.0</v>
      </c>
      <c r="C1318" s="15">
        <v>2015.0</v>
      </c>
      <c r="D1318" s="15" t="s">
        <v>2027</v>
      </c>
      <c r="E1318" s="16">
        <v>11.0</v>
      </c>
      <c r="F1318" s="13" t="s">
        <v>140</v>
      </c>
      <c r="G1318" s="13" t="s">
        <v>141</v>
      </c>
      <c r="H1318" s="13" t="s">
        <v>3841</v>
      </c>
      <c r="I1318" s="17" t="s">
        <v>3364</v>
      </c>
      <c r="J1318" s="13" t="s">
        <v>1228</v>
      </c>
      <c r="K1318" s="13" t="s">
        <v>2205</v>
      </c>
      <c r="L1318" s="13" t="s">
        <v>174</v>
      </c>
      <c r="M1318" s="13" t="s">
        <v>145</v>
      </c>
      <c r="N1318" s="13" t="s">
        <v>3519</v>
      </c>
      <c r="O1318" s="13">
        <v>0.0</v>
      </c>
      <c r="P1318" s="18" t="s">
        <v>147</v>
      </c>
      <c r="Q1318" s="19">
        <v>3.0</v>
      </c>
      <c r="R1318" s="20">
        <v>1.0</v>
      </c>
      <c r="S1318" s="21">
        <v>51.0</v>
      </c>
      <c r="T1318" s="21">
        <v>153.0</v>
      </c>
      <c r="U1318" s="22">
        <v>6300.0</v>
      </c>
      <c r="V1318" s="21">
        <v>9639.0</v>
      </c>
      <c r="W1318" s="13">
        <v>0.0</v>
      </c>
      <c r="X1318" s="13">
        <v>10.0</v>
      </c>
      <c r="Y1318" s="13">
        <v>10.0</v>
      </c>
      <c r="Z1318" s="13">
        <v>0.0</v>
      </c>
      <c r="AA1318" s="13">
        <v>1.0</v>
      </c>
      <c r="AB1318" s="13">
        <v>10.0</v>
      </c>
      <c r="AC1318" s="21">
        <v>0.0</v>
      </c>
      <c r="AD1318" s="21">
        <v>0.0</v>
      </c>
      <c r="AE1318" s="13">
        <v>0.0</v>
      </c>
      <c r="AF1318" s="13">
        <v>1.0</v>
      </c>
      <c r="AG1318" s="13">
        <v>0.0</v>
      </c>
      <c r="AH1318" s="13" t="b">
        <v>0</v>
      </c>
      <c r="AI1318" s="13">
        <v>1.0</v>
      </c>
      <c r="AJ1318" s="13" t="s">
        <v>169</v>
      </c>
      <c r="AK1318" s="23" t="s">
        <v>3842</v>
      </c>
      <c r="AL1318" s="13" t="s">
        <v>3367</v>
      </c>
      <c r="AM1318" s="18" t="s">
        <v>151</v>
      </c>
    </row>
    <row r="1319" ht="14.25" customHeight="1">
      <c r="A1319" s="13" t="s">
        <v>3843</v>
      </c>
      <c r="B1319" s="14">
        <v>42319.0</v>
      </c>
      <c r="C1319" s="15">
        <v>2015.0</v>
      </c>
      <c r="D1319" s="15" t="s">
        <v>2027</v>
      </c>
      <c r="E1319" s="16">
        <v>11.0</v>
      </c>
      <c r="F1319" s="13" t="s">
        <v>203</v>
      </c>
      <c r="G1319" s="13" t="s">
        <v>204</v>
      </c>
      <c r="H1319" s="13" t="s">
        <v>3844</v>
      </c>
      <c r="I1319" s="17" t="s">
        <v>3364</v>
      </c>
      <c r="J1319" s="13" t="s">
        <v>191</v>
      </c>
      <c r="K1319" s="13" t="s">
        <v>3845</v>
      </c>
      <c r="L1319" s="13" t="s">
        <v>192</v>
      </c>
      <c r="M1319" s="13" t="s">
        <v>145</v>
      </c>
      <c r="N1319" s="13" t="s">
        <v>4</v>
      </c>
      <c r="O1319" s="13" t="s">
        <v>15</v>
      </c>
      <c r="P1319" s="18" t="s">
        <v>147</v>
      </c>
      <c r="Q1319" s="19">
        <v>1.0</v>
      </c>
      <c r="R1319" s="20">
        <v>0.0588235294117647</v>
      </c>
      <c r="S1319" s="21">
        <v>28.0</v>
      </c>
      <c r="T1319" s="21">
        <v>28.0</v>
      </c>
      <c r="U1319" s="22">
        <v>22400.0</v>
      </c>
      <c r="V1319" s="21">
        <v>368.941176</v>
      </c>
      <c r="W1319" s="13">
        <v>0.0</v>
      </c>
      <c r="X1319" s="13">
        <v>6.0</v>
      </c>
      <c r="Y1319" s="13">
        <v>10.0</v>
      </c>
      <c r="Z1319" s="13">
        <v>10.0</v>
      </c>
      <c r="AA1319" s="13">
        <v>1.0</v>
      </c>
      <c r="AB1319" s="13">
        <v>1.0</v>
      </c>
      <c r="AC1319" s="21">
        <v>0.0</v>
      </c>
      <c r="AD1319" s="21">
        <v>0.0</v>
      </c>
      <c r="AE1319" s="13">
        <v>0.0</v>
      </c>
      <c r="AF1319" s="13">
        <v>0.0</v>
      </c>
      <c r="AG1319" s="13">
        <v>0.0</v>
      </c>
      <c r="AH1319" s="13" t="b">
        <v>0</v>
      </c>
      <c r="AI1319" s="13">
        <v>5.0</v>
      </c>
      <c r="AJ1319" s="13" t="s">
        <v>390</v>
      </c>
      <c r="AK1319" s="23" t="s">
        <v>3846</v>
      </c>
      <c r="AL1319" s="13" t="s">
        <v>3367</v>
      </c>
      <c r="AM1319" s="18" t="s">
        <v>151</v>
      </c>
    </row>
    <row r="1320" ht="14.25" customHeight="1">
      <c r="A1320" s="13" t="s">
        <v>3847</v>
      </c>
      <c r="B1320" s="14">
        <v>42319.0</v>
      </c>
      <c r="C1320" s="15">
        <v>2015.0</v>
      </c>
      <c r="D1320" s="15" t="s">
        <v>2027</v>
      </c>
      <c r="E1320" s="16">
        <v>11.0</v>
      </c>
      <c r="F1320" s="13" t="s">
        <v>140</v>
      </c>
      <c r="G1320" s="13" t="s">
        <v>141</v>
      </c>
      <c r="H1320" s="13" t="s">
        <v>2926</v>
      </c>
      <c r="I1320" s="17" t="s">
        <v>3364</v>
      </c>
      <c r="J1320" s="13" t="s">
        <v>143</v>
      </c>
      <c r="K1320" s="13" t="s">
        <v>3441</v>
      </c>
      <c r="L1320" s="13" t="s">
        <v>167</v>
      </c>
      <c r="M1320" s="13" t="s">
        <v>145</v>
      </c>
      <c r="N1320" s="13" t="s">
        <v>43</v>
      </c>
      <c r="O1320" s="13" t="s">
        <v>1384</v>
      </c>
      <c r="P1320" s="18" t="s">
        <v>147</v>
      </c>
      <c r="Q1320" s="19">
        <v>1.0</v>
      </c>
      <c r="R1320" s="20">
        <v>0.2</v>
      </c>
      <c r="S1320" s="21">
        <v>28.0</v>
      </c>
      <c r="T1320" s="21">
        <v>28.0</v>
      </c>
      <c r="U1320" s="22">
        <v>14700.0</v>
      </c>
      <c r="V1320" s="21">
        <v>823.2</v>
      </c>
      <c r="W1320" s="13">
        <v>0.0</v>
      </c>
      <c r="X1320" s="13">
        <v>5.0</v>
      </c>
      <c r="Y1320" s="13">
        <v>10.0</v>
      </c>
      <c r="Z1320" s="13">
        <v>10.0</v>
      </c>
      <c r="AA1320" s="13">
        <v>2.0</v>
      </c>
      <c r="AB1320" s="13">
        <v>1.0</v>
      </c>
      <c r="AC1320" s="21">
        <v>0.0</v>
      </c>
      <c r="AD1320" s="21">
        <v>0.0</v>
      </c>
      <c r="AE1320" s="13">
        <v>0.0</v>
      </c>
      <c r="AF1320" s="13">
        <v>0.0</v>
      </c>
      <c r="AG1320" s="13">
        <v>0.0</v>
      </c>
      <c r="AH1320" s="13" t="b">
        <v>0</v>
      </c>
      <c r="AI1320" s="13">
        <v>6.0</v>
      </c>
      <c r="AJ1320" s="13" t="s">
        <v>169</v>
      </c>
      <c r="AK1320" s="23" t="s">
        <v>3848</v>
      </c>
      <c r="AL1320" s="13" t="s">
        <v>3367</v>
      </c>
      <c r="AM1320" s="18" t="s">
        <v>151</v>
      </c>
    </row>
    <row r="1321" ht="14.25" customHeight="1">
      <c r="A1321" s="13" t="s">
        <v>3849</v>
      </c>
      <c r="B1321" s="14">
        <v>42319.0</v>
      </c>
      <c r="C1321" s="15">
        <v>2015.0</v>
      </c>
      <c r="D1321" s="15" t="s">
        <v>2027</v>
      </c>
      <c r="E1321" s="16">
        <v>11.0</v>
      </c>
      <c r="F1321" s="13" t="s">
        <v>140</v>
      </c>
      <c r="G1321" s="13" t="s">
        <v>141</v>
      </c>
      <c r="H1321" s="13" t="s">
        <v>3850</v>
      </c>
      <c r="I1321" s="17" t="s">
        <v>3364</v>
      </c>
      <c r="J1321" s="13" t="s">
        <v>191</v>
      </c>
      <c r="K1321" s="13" t="s">
        <v>3851</v>
      </c>
      <c r="L1321" s="13" t="s">
        <v>192</v>
      </c>
      <c r="M1321" s="13" t="s">
        <v>145</v>
      </c>
      <c r="N1321" s="13" t="s">
        <v>229</v>
      </c>
      <c r="O1321" s="13" t="s">
        <v>3852</v>
      </c>
      <c r="P1321" s="18" t="s">
        <v>147</v>
      </c>
      <c r="Q1321" s="19">
        <v>3.0</v>
      </c>
      <c r="R1321" s="20">
        <v>0.33</v>
      </c>
      <c r="S1321" s="21">
        <v>37.0</v>
      </c>
      <c r="T1321" s="21">
        <v>37.0</v>
      </c>
      <c r="U1321" s="22">
        <v>24500.0</v>
      </c>
      <c r="V1321" s="21">
        <v>9065.0</v>
      </c>
      <c r="W1321" s="13">
        <v>0.0</v>
      </c>
      <c r="X1321" s="13">
        <v>5.0</v>
      </c>
      <c r="Y1321" s="13">
        <v>10.0</v>
      </c>
      <c r="Z1321" s="13">
        <v>10.0</v>
      </c>
      <c r="AA1321" s="13">
        <v>2.0</v>
      </c>
      <c r="AB1321" s="13">
        <v>10.0</v>
      </c>
      <c r="AC1321" s="21">
        <v>0.0</v>
      </c>
      <c r="AD1321" s="21">
        <v>0.0</v>
      </c>
      <c r="AE1321" s="13">
        <v>0.0</v>
      </c>
      <c r="AF1321" s="13">
        <v>0.0</v>
      </c>
      <c r="AG1321" s="13">
        <v>0.0</v>
      </c>
      <c r="AH1321" s="13" t="b">
        <v>0</v>
      </c>
      <c r="AI1321" s="13">
        <v>6.0</v>
      </c>
      <c r="AJ1321" s="13" t="s">
        <v>286</v>
      </c>
      <c r="AK1321" s="23" t="s">
        <v>3853</v>
      </c>
      <c r="AL1321" s="13" t="s">
        <v>3367</v>
      </c>
      <c r="AM1321" s="18" t="s">
        <v>151</v>
      </c>
    </row>
    <row r="1322" ht="14.25" customHeight="1">
      <c r="A1322" s="13" t="s">
        <v>3849</v>
      </c>
      <c r="B1322" s="14">
        <v>42319.0</v>
      </c>
      <c r="C1322" s="15">
        <v>2015.0</v>
      </c>
      <c r="D1322" s="15" t="s">
        <v>2027</v>
      </c>
      <c r="E1322" s="16">
        <v>11.0</v>
      </c>
      <c r="F1322" s="13" t="s">
        <v>153</v>
      </c>
      <c r="G1322" s="13" t="s">
        <v>154</v>
      </c>
      <c r="H1322" s="13" t="s">
        <v>3850</v>
      </c>
      <c r="I1322" s="17" t="s">
        <v>3364</v>
      </c>
      <c r="J1322" s="13" t="s">
        <v>615</v>
      </c>
      <c r="K1322" s="13" t="s">
        <v>3365</v>
      </c>
      <c r="L1322" s="13" t="s">
        <v>221</v>
      </c>
      <c r="M1322" s="13" t="s">
        <v>145</v>
      </c>
      <c r="N1322" s="13" t="s">
        <v>229</v>
      </c>
      <c r="O1322" s="13" t="s">
        <v>3852</v>
      </c>
      <c r="P1322" s="18" t="s">
        <v>147</v>
      </c>
      <c r="Q1322" s="19">
        <v>1.0</v>
      </c>
      <c r="R1322" s="20">
        <v>0.33</v>
      </c>
      <c r="S1322" s="21">
        <v>37.0</v>
      </c>
      <c r="T1322" s="21">
        <v>37.0</v>
      </c>
      <c r="U1322" s="22">
        <v>24500.0</v>
      </c>
      <c r="V1322" s="21">
        <v>9065.0</v>
      </c>
      <c r="W1322" s="13">
        <v>0.0</v>
      </c>
      <c r="X1322" s="13">
        <v>5.0</v>
      </c>
      <c r="Y1322" s="13">
        <v>10.0</v>
      </c>
      <c r="Z1322" s="13">
        <v>10.0</v>
      </c>
      <c r="AA1322" s="13">
        <v>2.0</v>
      </c>
      <c r="AB1322" s="13">
        <v>10.0</v>
      </c>
      <c r="AC1322" s="21">
        <v>0.0</v>
      </c>
      <c r="AD1322" s="21">
        <v>0.0</v>
      </c>
      <c r="AE1322" s="13">
        <v>0.0</v>
      </c>
      <c r="AF1322" s="13">
        <v>0.0</v>
      </c>
      <c r="AG1322" s="13">
        <v>0.0</v>
      </c>
      <c r="AH1322" s="13" t="b">
        <v>0</v>
      </c>
      <c r="AI1322" s="13">
        <v>6.0</v>
      </c>
      <c r="AJ1322" s="13" t="s">
        <v>286</v>
      </c>
      <c r="AK1322" s="23" t="s">
        <v>3853</v>
      </c>
      <c r="AL1322" s="13" t="s">
        <v>3367</v>
      </c>
      <c r="AM1322" s="18" t="s">
        <v>151</v>
      </c>
    </row>
    <row r="1323" ht="14.25" customHeight="1">
      <c r="A1323" s="13" t="s">
        <v>3854</v>
      </c>
      <c r="B1323" s="14">
        <v>42320.0</v>
      </c>
      <c r="C1323" s="15">
        <v>2015.0</v>
      </c>
      <c r="D1323" s="15" t="s">
        <v>2027</v>
      </c>
      <c r="E1323" s="16">
        <v>11.0</v>
      </c>
      <c r="F1323" s="13" t="s">
        <v>140</v>
      </c>
      <c r="G1323" s="13" t="s">
        <v>141</v>
      </c>
      <c r="H1323" s="13" t="s">
        <v>3855</v>
      </c>
      <c r="I1323" s="17" t="s">
        <v>3364</v>
      </c>
      <c r="J1323" s="13" t="s">
        <v>160</v>
      </c>
      <c r="K1323" s="13" t="s">
        <v>3437</v>
      </c>
      <c r="L1323" s="13" t="s">
        <v>161</v>
      </c>
      <c r="M1323" s="13" t="s">
        <v>145</v>
      </c>
      <c r="N1323" s="13" t="s">
        <v>244</v>
      </c>
      <c r="O1323" s="13">
        <v>0.0</v>
      </c>
      <c r="P1323" s="18" t="s">
        <v>147</v>
      </c>
      <c r="Q1323" s="19">
        <v>3.0</v>
      </c>
      <c r="R1323" s="20">
        <v>1.0</v>
      </c>
      <c r="S1323" s="21">
        <v>62.0</v>
      </c>
      <c r="T1323" s="21">
        <v>186.0</v>
      </c>
      <c r="U1323" s="22">
        <v>16800.0</v>
      </c>
      <c r="V1323" s="21">
        <v>31248.0</v>
      </c>
      <c r="W1323" s="13">
        <v>0.0</v>
      </c>
      <c r="X1323" s="13">
        <v>10.0</v>
      </c>
      <c r="Y1323" s="13">
        <v>10.0</v>
      </c>
      <c r="Z1323" s="13">
        <v>10.0</v>
      </c>
      <c r="AA1323" s="13">
        <v>2.0</v>
      </c>
      <c r="AB1323" s="13">
        <v>10.0</v>
      </c>
      <c r="AC1323" s="21">
        <v>10.0</v>
      </c>
      <c r="AD1323" s="21">
        <v>10.0</v>
      </c>
      <c r="AE1323" s="13">
        <v>0.0</v>
      </c>
      <c r="AF1323" s="13">
        <v>1.0</v>
      </c>
      <c r="AG1323" s="13">
        <v>0.0</v>
      </c>
      <c r="AH1323" s="13" t="b">
        <v>1</v>
      </c>
      <c r="AI1323" s="13">
        <v>1.0</v>
      </c>
      <c r="AJ1323" s="13" t="s">
        <v>169</v>
      </c>
      <c r="AK1323" s="23" t="s">
        <v>3856</v>
      </c>
      <c r="AL1323" s="13" t="s">
        <v>3367</v>
      </c>
      <c r="AM1323" s="18" t="s">
        <v>151</v>
      </c>
    </row>
    <row r="1324" ht="14.25" customHeight="1">
      <c r="A1324" s="13" t="s">
        <v>3857</v>
      </c>
      <c r="B1324" s="14">
        <v>42320.0</v>
      </c>
      <c r="C1324" s="15">
        <v>2015.0</v>
      </c>
      <c r="D1324" s="15" t="s">
        <v>2027</v>
      </c>
      <c r="E1324" s="16">
        <v>11.0</v>
      </c>
      <c r="F1324" s="13" t="s">
        <v>188</v>
      </c>
      <c r="G1324" s="13" t="s">
        <v>189</v>
      </c>
      <c r="H1324" s="13" t="s">
        <v>3858</v>
      </c>
      <c r="I1324" s="17" t="s">
        <v>3364</v>
      </c>
      <c r="J1324" s="13" t="s">
        <v>173</v>
      </c>
      <c r="K1324" s="13" t="s">
        <v>3562</v>
      </c>
      <c r="L1324" s="13" t="s">
        <v>174</v>
      </c>
      <c r="M1324" s="13" t="s">
        <v>145</v>
      </c>
      <c r="N1324" s="13" t="s">
        <v>469</v>
      </c>
      <c r="O1324" s="13">
        <v>0.0</v>
      </c>
      <c r="P1324" s="18" t="s">
        <v>147</v>
      </c>
      <c r="Q1324" s="19">
        <v>3.0</v>
      </c>
      <c r="R1324" s="20">
        <v>0.0714285714285714</v>
      </c>
      <c r="S1324" s="21">
        <v>27.0</v>
      </c>
      <c r="T1324" s="21">
        <v>81.0</v>
      </c>
      <c r="U1324" s="22">
        <v>16800.0</v>
      </c>
      <c r="V1324" s="21">
        <v>972.0</v>
      </c>
      <c r="W1324" s="13">
        <v>0.0</v>
      </c>
      <c r="X1324" s="13">
        <v>6.0</v>
      </c>
      <c r="Y1324" s="13">
        <v>10.0</v>
      </c>
      <c r="Z1324" s="13">
        <v>0.0</v>
      </c>
      <c r="AA1324" s="13">
        <v>1.0</v>
      </c>
      <c r="AB1324" s="13">
        <v>10.0</v>
      </c>
      <c r="AC1324" s="21">
        <v>0.0</v>
      </c>
      <c r="AD1324" s="21">
        <v>0.0</v>
      </c>
      <c r="AE1324" s="13">
        <v>0.0</v>
      </c>
      <c r="AF1324" s="13">
        <v>0.0</v>
      </c>
      <c r="AG1324" s="13">
        <v>0.0</v>
      </c>
      <c r="AH1324" s="13" t="b">
        <v>0</v>
      </c>
      <c r="AI1324" s="13">
        <v>5.0</v>
      </c>
      <c r="AJ1324" s="13" t="s">
        <v>169</v>
      </c>
      <c r="AK1324" s="23" t="s">
        <v>3859</v>
      </c>
      <c r="AL1324" s="13" t="s">
        <v>3367</v>
      </c>
      <c r="AM1324" s="18" t="s">
        <v>151</v>
      </c>
    </row>
    <row r="1325" ht="14.25" customHeight="1">
      <c r="A1325" s="13" t="s">
        <v>3860</v>
      </c>
      <c r="B1325" s="14">
        <v>42320.0</v>
      </c>
      <c r="C1325" s="15">
        <v>2015.0</v>
      </c>
      <c r="D1325" s="15" t="s">
        <v>2027</v>
      </c>
      <c r="E1325" s="16">
        <v>11.0</v>
      </c>
      <c r="F1325" s="13" t="s">
        <v>203</v>
      </c>
      <c r="G1325" s="13" t="s">
        <v>204</v>
      </c>
      <c r="H1325" s="13" t="s">
        <v>3861</v>
      </c>
      <c r="I1325" s="17" t="s">
        <v>3364</v>
      </c>
      <c r="J1325" s="13" t="s">
        <v>191</v>
      </c>
      <c r="K1325" s="13" t="s">
        <v>3862</v>
      </c>
      <c r="L1325" s="13" t="s">
        <v>192</v>
      </c>
      <c r="M1325" s="13" t="s">
        <v>145</v>
      </c>
      <c r="N1325" s="13" t="s">
        <v>92</v>
      </c>
      <c r="O1325" s="13">
        <v>0.0</v>
      </c>
      <c r="P1325" s="18" t="s">
        <v>147</v>
      </c>
      <c r="Q1325" s="19">
        <v>1.0</v>
      </c>
      <c r="R1325" s="20">
        <v>1.0</v>
      </c>
      <c r="S1325" s="21">
        <v>44.0</v>
      </c>
      <c r="T1325" s="21">
        <v>44.0</v>
      </c>
      <c r="U1325" s="22">
        <v>2100.0</v>
      </c>
      <c r="V1325" s="21">
        <v>924.0</v>
      </c>
      <c r="W1325" s="13">
        <v>0.0</v>
      </c>
      <c r="X1325" s="13">
        <v>1.0</v>
      </c>
      <c r="Y1325" s="13">
        <v>10.0</v>
      </c>
      <c r="Z1325" s="13">
        <v>10.0</v>
      </c>
      <c r="AA1325" s="13">
        <v>3.0</v>
      </c>
      <c r="AB1325" s="13">
        <v>10.0</v>
      </c>
      <c r="AC1325" s="21">
        <v>10.0</v>
      </c>
      <c r="AD1325" s="21"/>
      <c r="AE1325" s="13">
        <v>0.0</v>
      </c>
      <c r="AF1325" s="13">
        <v>1.0</v>
      </c>
      <c r="AG1325" s="13">
        <v>1.0</v>
      </c>
      <c r="AH1325" s="13" t="b">
        <v>1</v>
      </c>
      <c r="AI1325" s="13">
        <v>10.0</v>
      </c>
      <c r="AJ1325" s="13" t="s">
        <v>286</v>
      </c>
      <c r="AK1325" s="23" t="s">
        <v>3863</v>
      </c>
      <c r="AL1325" s="13" t="s">
        <v>3367</v>
      </c>
      <c r="AM1325" s="18" t="s">
        <v>151</v>
      </c>
    </row>
    <row r="1326" ht="14.25" customHeight="1">
      <c r="A1326" s="13" t="s">
        <v>3864</v>
      </c>
      <c r="B1326" s="14">
        <v>42320.0</v>
      </c>
      <c r="C1326" s="15">
        <v>2015.0</v>
      </c>
      <c r="D1326" s="15" t="s">
        <v>2027</v>
      </c>
      <c r="E1326" s="16">
        <v>11.0</v>
      </c>
      <c r="F1326" s="13" t="s">
        <v>153</v>
      </c>
      <c r="G1326" s="13" t="s">
        <v>154</v>
      </c>
      <c r="H1326" s="13" t="s">
        <v>3865</v>
      </c>
      <c r="I1326" s="17" t="s">
        <v>3364</v>
      </c>
      <c r="J1326" s="13" t="s">
        <v>143</v>
      </c>
      <c r="K1326" s="13" t="s">
        <v>3441</v>
      </c>
      <c r="L1326" s="13" t="s">
        <v>167</v>
      </c>
      <c r="M1326" s="13" t="s">
        <v>145</v>
      </c>
      <c r="N1326" s="13" t="s">
        <v>43</v>
      </c>
      <c r="O1326" s="13" t="s">
        <v>3866</v>
      </c>
      <c r="P1326" s="18" t="s">
        <v>147</v>
      </c>
      <c r="Q1326" s="19">
        <v>1.0</v>
      </c>
      <c r="R1326" s="20">
        <v>0.2</v>
      </c>
      <c r="S1326" s="21">
        <v>27.0</v>
      </c>
      <c r="T1326" s="21">
        <v>27.0</v>
      </c>
      <c r="U1326" s="22">
        <v>14700.0</v>
      </c>
      <c r="V1326" s="21">
        <v>793.8</v>
      </c>
      <c r="W1326" s="13">
        <v>0.0</v>
      </c>
      <c r="X1326" s="13">
        <v>5.0</v>
      </c>
      <c r="Y1326" s="13">
        <v>10.0</v>
      </c>
      <c r="Z1326" s="13">
        <v>10.0</v>
      </c>
      <c r="AA1326" s="13">
        <v>1.0</v>
      </c>
      <c r="AB1326" s="13">
        <v>1.0</v>
      </c>
      <c r="AC1326" s="21">
        <v>0.0</v>
      </c>
      <c r="AD1326" s="21">
        <v>0.0</v>
      </c>
      <c r="AE1326" s="13">
        <v>0.0</v>
      </c>
      <c r="AF1326" s="13">
        <v>0.0</v>
      </c>
      <c r="AG1326" s="13">
        <v>0.0</v>
      </c>
      <c r="AH1326" s="13" t="b">
        <v>0</v>
      </c>
      <c r="AI1326" s="13">
        <v>6.0</v>
      </c>
      <c r="AJ1326" s="13" t="s">
        <v>169</v>
      </c>
      <c r="AK1326" s="23" t="s">
        <v>3867</v>
      </c>
      <c r="AL1326" s="13" t="s">
        <v>3367</v>
      </c>
      <c r="AM1326" s="18" t="s">
        <v>151</v>
      </c>
    </row>
    <row r="1327" ht="14.25" customHeight="1">
      <c r="A1327" s="13" t="s">
        <v>3868</v>
      </c>
      <c r="B1327" s="14">
        <v>42320.0</v>
      </c>
      <c r="C1327" s="15">
        <v>2015.0</v>
      </c>
      <c r="D1327" s="15" t="s">
        <v>2027</v>
      </c>
      <c r="E1327" s="16">
        <v>11.0</v>
      </c>
      <c r="F1327" s="13" t="s">
        <v>203</v>
      </c>
      <c r="G1327" s="13" t="s">
        <v>204</v>
      </c>
      <c r="H1327" s="13" t="s">
        <v>3869</v>
      </c>
      <c r="I1327" s="17" t="s">
        <v>3364</v>
      </c>
      <c r="J1327" s="13" t="s">
        <v>191</v>
      </c>
      <c r="K1327" s="13" t="s">
        <v>3862</v>
      </c>
      <c r="L1327" s="13" t="s">
        <v>192</v>
      </c>
      <c r="M1327" s="13" t="s">
        <v>145</v>
      </c>
      <c r="N1327" s="13" t="s">
        <v>14</v>
      </c>
      <c r="O1327" s="13" t="s">
        <v>69</v>
      </c>
      <c r="P1327" s="18" t="s">
        <v>147</v>
      </c>
      <c r="Q1327" s="19">
        <v>3.0</v>
      </c>
      <c r="R1327" s="20">
        <v>0.461538461538461</v>
      </c>
      <c r="S1327" s="21">
        <v>33.0</v>
      </c>
      <c r="T1327" s="21">
        <v>99.0</v>
      </c>
      <c r="U1327" s="22">
        <v>18900.0</v>
      </c>
      <c r="V1327" s="21">
        <v>8635.846153</v>
      </c>
      <c r="W1327" s="13">
        <v>0.0</v>
      </c>
      <c r="X1327" s="13">
        <v>7.0</v>
      </c>
      <c r="Y1327" s="13">
        <v>10.0</v>
      </c>
      <c r="Z1327" s="13">
        <v>0.0</v>
      </c>
      <c r="AA1327" s="13">
        <v>6.0</v>
      </c>
      <c r="AB1327" s="13">
        <v>10.0</v>
      </c>
      <c r="AC1327" s="21">
        <v>0.0</v>
      </c>
      <c r="AD1327" s="21">
        <v>0.0</v>
      </c>
      <c r="AE1327" s="13">
        <v>0.0</v>
      </c>
      <c r="AF1327" s="13">
        <v>1.0</v>
      </c>
      <c r="AG1327" s="13">
        <v>1.0</v>
      </c>
      <c r="AH1327" s="13" t="b">
        <v>0</v>
      </c>
      <c r="AI1327" s="13">
        <v>4.0</v>
      </c>
      <c r="AJ1327" s="13" t="s">
        <v>390</v>
      </c>
      <c r="AK1327" s="23" t="s">
        <v>3870</v>
      </c>
      <c r="AL1327" s="13" t="s">
        <v>3367</v>
      </c>
      <c r="AM1327" s="18" t="s">
        <v>151</v>
      </c>
    </row>
    <row r="1328" ht="14.25" customHeight="1">
      <c r="A1328" s="13" t="s">
        <v>3871</v>
      </c>
      <c r="B1328" s="14">
        <v>42320.0</v>
      </c>
      <c r="C1328" s="15">
        <v>2015.0</v>
      </c>
      <c r="D1328" s="15" t="s">
        <v>2027</v>
      </c>
      <c r="E1328" s="16">
        <v>11.0</v>
      </c>
      <c r="F1328" s="13" t="s">
        <v>185</v>
      </c>
      <c r="G1328" s="13" t="s">
        <v>186</v>
      </c>
      <c r="H1328" s="13" t="s">
        <v>3872</v>
      </c>
      <c r="I1328" s="17" t="s">
        <v>3364</v>
      </c>
      <c r="J1328" s="13" t="s">
        <v>1228</v>
      </c>
      <c r="K1328" s="13" t="s">
        <v>3820</v>
      </c>
      <c r="L1328" s="13" t="s">
        <v>192</v>
      </c>
      <c r="M1328" s="13" t="s">
        <v>145</v>
      </c>
      <c r="N1328" s="13" t="s">
        <v>4</v>
      </c>
      <c r="O1328" s="13" t="s">
        <v>1790</v>
      </c>
      <c r="P1328" s="18" t="s">
        <v>147</v>
      </c>
      <c r="Q1328" s="19">
        <v>1.0</v>
      </c>
      <c r="R1328" s="20">
        <v>0.166666666666666</v>
      </c>
      <c r="S1328" s="21">
        <v>26.0</v>
      </c>
      <c r="T1328" s="21">
        <v>26.0</v>
      </c>
      <c r="U1328" s="22">
        <v>22400.0</v>
      </c>
      <c r="V1328" s="21">
        <v>970.666666</v>
      </c>
      <c r="W1328" s="13">
        <v>0.0</v>
      </c>
      <c r="X1328" s="13">
        <v>6.0</v>
      </c>
      <c r="Y1328" s="13">
        <v>8.0</v>
      </c>
      <c r="Z1328" s="13">
        <v>10.0</v>
      </c>
      <c r="AA1328" s="13">
        <v>1.0</v>
      </c>
      <c r="AB1328" s="13">
        <v>1.0</v>
      </c>
      <c r="AC1328" s="21">
        <v>0.0</v>
      </c>
      <c r="AD1328" s="21">
        <v>0.0</v>
      </c>
      <c r="AE1328" s="13">
        <v>0.0</v>
      </c>
      <c r="AF1328" s="13">
        <v>0.0</v>
      </c>
      <c r="AG1328" s="13">
        <v>0.0</v>
      </c>
      <c r="AH1328" s="13" t="b">
        <v>0</v>
      </c>
      <c r="AI1328" s="13">
        <v>5.0</v>
      </c>
      <c r="AJ1328" s="13" t="s">
        <v>942</v>
      </c>
      <c r="AK1328" s="23" t="s">
        <v>3873</v>
      </c>
      <c r="AL1328" s="13" t="s">
        <v>3367</v>
      </c>
      <c r="AM1328" s="18" t="s">
        <v>151</v>
      </c>
    </row>
    <row r="1329" ht="14.25" customHeight="1">
      <c r="A1329" s="13" t="s">
        <v>3874</v>
      </c>
      <c r="B1329" s="14">
        <v>42320.0</v>
      </c>
      <c r="C1329" s="15">
        <v>2015.0</v>
      </c>
      <c r="D1329" s="15" t="s">
        <v>2027</v>
      </c>
      <c r="E1329" s="16">
        <v>11.0</v>
      </c>
      <c r="F1329" s="13" t="s">
        <v>203</v>
      </c>
      <c r="G1329" s="13" t="s">
        <v>204</v>
      </c>
      <c r="H1329" s="13" t="s">
        <v>3875</v>
      </c>
      <c r="I1329" s="17" t="s">
        <v>3364</v>
      </c>
      <c r="J1329" s="13" t="s">
        <v>191</v>
      </c>
      <c r="K1329" s="13" t="s">
        <v>3876</v>
      </c>
      <c r="L1329" s="13" t="s">
        <v>192</v>
      </c>
      <c r="M1329" s="13" t="s">
        <v>168</v>
      </c>
      <c r="N1329" s="13" t="s">
        <v>79</v>
      </c>
      <c r="O1329" s="13" t="s">
        <v>76</v>
      </c>
      <c r="P1329" s="18" t="s">
        <v>147</v>
      </c>
      <c r="Q1329" s="19">
        <v>1.0</v>
      </c>
      <c r="R1329" s="20">
        <v>0.0454545454545454</v>
      </c>
      <c r="S1329" s="21">
        <v>19.0</v>
      </c>
      <c r="T1329" s="21">
        <v>19.0</v>
      </c>
      <c r="U1329" s="22">
        <v>10902.5</v>
      </c>
      <c r="V1329" s="21">
        <v>94.157954</v>
      </c>
      <c r="W1329" s="13">
        <v>267.0</v>
      </c>
      <c r="X1329" s="13">
        <v>6.0</v>
      </c>
      <c r="Y1329" s="13">
        <v>10.0</v>
      </c>
      <c r="Z1329" s="13">
        <v>1.0</v>
      </c>
      <c r="AA1329" s="13">
        <v>1.0</v>
      </c>
      <c r="AB1329" s="13">
        <v>1.0</v>
      </c>
      <c r="AC1329" s="21">
        <v>0.0</v>
      </c>
      <c r="AD1329" s="21">
        <v>0.0</v>
      </c>
      <c r="AE1329" s="13">
        <v>0.0</v>
      </c>
      <c r="AF1329" s="13">
        <v>0.0</v>
      </c>
      <c r="AG1329" s="13">
        <v>0.0</v>
      </c>
      <c r="AH1329" s="13" t="b">
        <v>0</v>
      </c>
      <c r="AI1329" s="13">
        <v>5.0</v>
      </c>
      <c r="AJ1329" s="13" t="s">
        <v>194</v>
      </c>
      <c r="AK1329" s="23" t="s">
        <v>3877</v>
      </c>
      <c r="AL1329" s="13" t="s">
        <v>3367</v>
      </c>
      <c r="AM1329" s="18" t="s">
        <v>151</v>
      </c>
    </row>
    <row r="1330" ht="14.25" customHeight="1">
      <c r="A1330" s="13" t="s">
        <v>3878</v>
      </c>
      <c r="B1330" s="14">
        <v>42320.0</v>
      </c>
      <c r="C1330" s="15">
        <v>2015.0</v>
      </c>
      <c r="D1330" s="15" t="s">
        <v>2027</v>
      </c>
      <c r="E1330" s="16">
        <v>11.0</v>
      </c>
      <c r="F1330" s="13" t="s">
        <v>203</v>
      </c>
      <c r="G1330" s="13" t="s">
        <v>204</v>
      </c>
      <c r="H1330" s="13" t="s">
        <v>3879</v>
      </c>
      <c r="I1330" s="17" t="s">
        <v>3364</v>
      </c>
      <c r="J1330" s="13" t="s">
        <v>191</v>
      </c>
      <c r="K1330" s="13" t="s">
        <v>3862</v>
      </c>
      <c r="L1330" s="13" t="s">
        <v>192</v>
      </c>
      <c r="M1330" s="13" t="s">
        <v>145</v>
      </c>
      <c r="N1330" s="13" t="s">
        <v>78</v>
      </c>
      <c r="O1330" s="13" t="s">
        <v>76</v>
      </c>
      <c r="P1330" s="18" t="s">
        <v>147</v>
      </c>
      <c r="Q1330" s="19">
        <v>3.0</v>
      </c>
      <c r="R1330" s="20">
        <v>0.571428571428571</v>
      </c>
      <c r="S1330" s="21">
        <v>34.0</v>
      </c>
      <c r="T1330" s="21">
        <v>102.0</v>
      </c>
      <c r="U1330" s="22">
        <v>14700.0</v>
      </c>
      <c r="V1330" s="21">
        <v>8568.0</v>
      </c>
      <c r="W1330" s="13">
        <v>0.0</v>
      </c>
      <c r="X1330" s="13">
        <v>5.0</v>
      </c>
      <c r="Y1330" s="13">
        <v>10.0</v>
      </c>
      <c r="Z1330" s="13">
        <v>6.0</v>
      </c>
      <c r="AA1330" s="13">
        <v>4.0</v>
      </c>
      <c r="AB1330" s="13">
        <v>9.0</v>
      </c>
      <c r="AC1330" s="21">
        <v>0.0</v>
      </c>
      <c r="AD1330" s="21">
        <v>0.0</v>
      </c>
      <c r="AE1330" s="13">
        <v>0.0</v>
      </c>
      <c r="AF1330" s="13">
        <v>1.0</v>
      </c>
      <c r="AG1330" s="13">
        <v>1.0</v>
      </c>
      <c r="AH1330" s="13" t="b">
        <v>0</v>
      </c>
      <c r="AI1330" s="13">
        <v>6.0</v>
      </c>
      <c r="AJ1330" s="13" t="s">
        <v>390</v>
      </c>
      <c r="AK1330" s="23" t="s">
        <v>3880</v>
      </c>
      <c r="AL1330" s="13" t="s">
        <v>3367</v>
      </c>
      <c r="AM1330" s="18" t="s">
        <v>151</v>
      </c>
    </row>
    <row r="1331" ht="14.25" customHeight="1">
      <c r="A1331" s="13" t="s">
        <v>3881</v>
      </c>
      <c r="B1331" s="14">
        <v>42321.0</v>
      </c>
      <c r="C1331" s="15">
        <v>2015.0</v>
      </c>
      <c r="D1331" s="15" t="s">
        <v>2027</v>
      </c>
      <c r="E1331" s="16">
        <v>11.0</v>
      </c>
      <c r="F1331" s="13" t="s">
        <v>203</v>
      </c>
      <c r="G1331" s="13" t="s">
        <v>204</v>
      </c>
      <c r="H1331" s="13" t="s">
        <v>3882</v>
      </c>
      <c r="I1331" s="17" t="s">
        <v>3364</v>
      </c>
      <c r="J1331" s="13" t="s">
        <v>251</v>
      </c>
      <c r="K1331" s="13" t="s">
        <v>3487</v>
      </c>
      <c r="L1331" s="13" t="s">
        <v>161</v>
      </c>
      <c r="M1331" s="13" t="s">
        <v>168</v>
      </c>
      <c r="N1331" s="13" t="s">
        <v>40</v>
      </c>
      <c r="O1331" s="13">
        <v>0.0</v>
      </c>
      <c r="P1331" s="18" t="s">
        <v>147</v>
      </c>
      <c r="Q1331" s="19">
        <v>3.0</v>
      </c>
      <c r="R1331" s="20">
        <v>0.5</v>
      </c>
      <c r="S1331" s="21">
        <v>44.0</v>
      </c>
      <c r="T1331" s="21">
        <v>132.0</v>
      </c>
      <c r="U1331" s="22">
        <v>127061.0</v>
      </c>
      <c r="V1331" s="21">
        <v>83860.26</v>
      </c>
      <c r="W1331" s="13">
        <v>630.0</v>
      </c>
      <c r="X1331" s="13">
        <v>10.0</v>
      </c>
      <c r="Y1331" s="13">
        <v>10.0</v>
      </c>
      <c r="Z1331" s="13">
        <v>10.0</v>
      </c>
      <c r="AA1331" s="13">
        <v>4.0</v>
      </c>
      <c r="AB1331" s="13">
        <v>10.0</v>
      </c>
      <c r="AC1331" s="21">
        <v>0.0</v>
      </c>
      <c r="AD1331" s="21">
        <v>0.0</v>
      </c>
      <c r="AE1331" s="13">
        <v>0.0</v>
      </c>
      <c r="AF1331" s="13">
        <v>1.0</v>
      </c>
      <c r="AG1331" s="13">
        <v>0.0</v>
      </c>
      <c r="AH1331" s="13" t="b">
        <v>0</v>
      </c>
      <c r="AI1331" s="13">
        <v>1.0</v>
      </c>
      <c r="AJ1331" s="13" t="s">
        <v>163</v>
      </c>
      <c r="AK1331" s="23" t="s">
        <v>3883</v>
      </c>
      <c r="AL1331" s="13" t="s">
        <v>3367</v>
      </c>
      <c r="AM1331" s="18" t="s">
        <v>151</v>
      </c>
    </row>
    <row r="1332" ht="14.25" customHeight="1">
      <c r="A1332" s="13" t="s">
        <v>3884</v>
      </c>
      <c r="B1332" s="14">
        <v>42321.0</v>
      </c>
      <c r="C1332" s="15">
        <v>2015.0</v>
      </c>
      <c r="D1332" s="15" t="s">
        <v>2027</v>
      </c>
      <c r="E1332" s="16">
        <v>11.0</v>
      </c>
      <c r="F1332" s="13" t="s">
        <v>185</v>
      </c>
      <c r="G1332" s="13" t="s">
        <v>186</v>
      </c>
      <c r="H1332" s="13" t="s">
        <v>3885</v>
      </c>
      <c r="I1332" s="17" t="s">
        <v>3364</v>
      </c>
      <c r="J1332" s="13" t="s">
        <v>416</v>
      </c>
      <c r="K1332" s="13" t="s">
        <v>2043</v>
      </c>
      <c r="L1332" s="13" t="s">
        <v>174</v>
      </c>
      <c r="M1332" s="13" t="s">
        <v>145</v>
      </c>
      <c r="N1332" s="13" t="s">
        <v>58</v>
      </c>
      <c r="O1332" s="13">
        <v>0.0</v>
      </c>
      <c r="P1332" s="18" t="s">
        <v>285</v>
      </c>
      <c r="Q1332" s="19">
        <v>-1.0</v>
      </c>
      <c r="R1332" s="20">
        <v>0.0526315789473684</v>
      </c>
      <c r="S1332" s="21">
        <v>21.0</v>
      </c>
      <c r="T1332" s="21">
        <v>21.0</v>
      </c>
      <c r="U1332" s="22">
        <v>16800.0</v>
      </c>
      <c r="V1332" s="21">
        <v>185.68421</v>
      </c>
      <c r="W1332" s="13">
        <v>0.0</v>
      </c>
      <c r="X1332" s="13">
        <v>6.0</v>
      </c>
      <c r="Y1332" s="13">
        <v>9.0</v>
      </c>
      <c r="Z1332" s="13">
        <v>0.0</v>
      </c>
      <c r="AA1332" s="13">
        <v>1.0</v>
      </c>
      <c r="AB1332" s="13">
        <v>5.0</v>
      </c>
      <c r="AC1332" s="21">
        <v>0.0</v>
      </c>
      <c r="AD1332" s="21">
        <v>0.0</v>
      </c>
      <c r="AE1332" s="13">
        <v>0.0</v>
      </c>
      <c r="AF1332" s="13">
        <v>0.0</v>
      </c>
      <c r="AG1332" s="13">
        <v>0.0</v>
      </c>
      <c r="AH1332" s="13" t="b">
        <v>0</v>
      </c>
      <c r="AI1332" s="13">
        <v>5.0</v>
      </c>
      <c r="AJ1332" s="13" t="s">
        <v>176</v>
      </c>
      <c r="AK1332" s="23" t="s">
        <v>3886</v>
      </c>
      <c r="AL1332" s="13" t="s">
        <v>3367</v>
      </c>
      <c r="AM1332" s="18" t="s">
        <v>151</v>
      </c>
    </row>
    <row r="1333" ht="14.25" customHeight="1">
      <c r="A1333" s="13" t="s">
        <v>3887</v>
      </c>
      <c r="B1333" s="14">
        <v>42321.0</v>
      </c>
      <c r="C1333" s="15">
        <v>2015.0</v>
      </c>
      <c r="D1333" s="15" t="s">
        <v>2027</v>
      </c>
      <c r="E1333" s="16">
        <v>11.0</v>
      </c>
      <c r="F1333" s="13" t="s">
        <v>140</v>
      </c>
      <c r="G1333" s="13" t="s">
        <v>141</v>
      </c>
      <c r="H1333" s="13" t="s">
        <v>3888</v>
      </c>
      <c r="I1333" s="17" t="s">
        <v>3364</v>
      </c>
      <c r="J1333" s="13" t="s">
        <v>143</v>
      </c>
      <c r="K1333" s="13" t="s">
        <v>655</v>
      </c>
      <c r="L1333" s="13" t="s">
        <v>144</v>
      </c>
      <c r="M1333" s="13" t="s">
        <v>145</v>
      </c>
      <c r="N1333" s="13" t="s">
        <v>3889</v>
      </c>
      <c r="O1333" s="13">
        <v>0.0</v>
      </c>
      <c r="P1333" s="18" t="s">
        <v>147</v>
      </c>
      <c r="Q1333" s="19">
        <v>1.0</v>
      </c>
      <c r="R1333" s="20">
        <v>0.166666666666666</v>
      </c>
      <c r="S1333" s="21">
        <v>32.0</v>
      </c>
      <c r="T1333" s="21">
        <v>32.0</v>
      </c>
      <c r="U1333" s="22">
        <v>2100.0</v>
      </c>
      <c r="V1333" s="21">
        <v>112.0</v>
      </c>
      <c r="W1333" s="13">
        <v>0.0</v>
      </c>
      <c r="X1333" s="13">
        <v>10.0</v>
      </c>
      <c r="Y1333" s="13">
        <v>10.0</v>
      </c>
      <c r="Z1333" s="13">
        <v>10.0</v>
      </c>
      <c r="AA1333" s="13">
        <v>1.0</v>
      </c>
      <c r="AB1333" s="13">
        <v>1.0</v>
      </c>
      <c r="AC1333" s="21">
        <v>0.0</v>
      </c>
      <c r="AD1333" s="21">
        <v>0.0</v>
      </c>
      <c r="AE1333" s="13">
        <v>0.0</v>
      </c>
      <c r="AF1333" s="13">
        <v>0.0</v>
      </c>
      <c r="AG1333" s="13">
        <v>0.0</v>
      </c>
      <c r="AH1333" s="13" t="b">
        <v>0</v>
      </c>
      <c r="AI1333" s="13">
        <v>1.0</v>
      </c>
      <c r="AJ1333" s="13" t="s">
        <v>169</v>
      </c>
      <c r="AK1333" s="23" t="s">
        <v>3890</v>
      </c>
      <c r="AL1333" s="13" t="s">
        <v>3367</v>
      </c>
      <c r="AM1333" s="18" t="s">
        <v>151</v>
      </c>
    </row>
    <row r="1334" ht="14.25" customHeight="1">
      <c r="A1334" s="13" t="s">
        <v>3891</v>
      </c>
      <c r="B1334" s="14">
        <v>42321.0</v>
      </c>
      <c r="C1334" s="15">
        <v>2015.0</v>
      </c>
      <c r="D1334" s="15" t="s">
        <v>2027</v>
      </c>
      <c r="E1334" s="16">
        <v>11.0</v>
      </c>
      <c r="F1334" s="13" t="s">
        <v>185</v>
      </c>
      <c r="G1334" s="13" t="s">
        <v>186</v>
      </c>
      <c r="H1334" s="13" t="s">
        <v>3892</v>
      </c>
      <c r="I1334" s="17" t="s">
        <v>3364</v>
      </c>
      <c r="J1334" s="13" t="s">
        <v>143</v>
      </c>
      <c r="K1334" s="13" t="s">
        <v>3404</v>
      </c>
      <c r="L1334" s="13" t="s">
        <v>167</v>
      </c>
      <c r="M1334" s="13" t="s">
        <v>168</v>
      </c>
      <c r="N1334" s="13" t="s">
        <v>91</v>
      </c>
      <c r="O1334" s="13">
        <v>0.0</v>
      </c>
      <c r="P1334" s="18" t="s">
        <v>147</v>
      </c>
      <c r="Q1334" s="19">
        <v>1.0</v>
      </c>
      <c r="R1334" s="20">
        <v>0.25</v>
      </c>
      <c r="S1334" s="21">
        <v>23.0</v>
      </c>
      <c r="T1334" s="21">
        <v>23.0</v>
      </c>
      <c r="U1334" s="22">
        <v>118035.0</v>
      </c>
      <c r="V1334" s="21">
        <v>6787.0125</v>
      </c>
      <c r="W1334" s="13">
        <v>684.0</v>
      </c>
      <c r="X1334" s="13">
        <v>1.0</v>
      </c>
      <c r="Y1334" s="13">
        <v>10.0</v>
      </c>
      <c r="Z1334" s="13">
        <v>10.0</v>
      </c>
      <c r="AA1334" s="13">
        <v>1.0</v>
      </c>
      <c r="AB1334" s="13">
        <v>1.0</v>
      </c>
      <c r="AC1334" s="21">
        <v>0.0</v>
      </c>
      <c r="AD1334" s="21">
        <v>0.0</v>
      </c>
      <c r="AE1334" s="13">
        <v>0.0</v>
      </c>
      <c r="AF1334" s="13">
        <v>0.0</v>
      </c>
      <c r="AG1334" s="13">
        <v>0.0</v>
      </c>
      <c r="AH1334" s="13" t="b">
        <v>0</v>
      </c>
      <c r="AI1334" s="13">
        <v>11.0</v>
      </c>
      <c r="AJ1334" s="13" t="s">
        <v>169</v>
      </c>
      <c r="AK1334" s="23" t="s">
        <v>3893</v>
      </c>
      <c r="AL1334" s="13" t="s">
        <v>3367</v>
      </c>
      <c r="AM1334" s="18" t="s">
        <v>151</v>
      </c>
    </row>
    <row r="1335" ht="14.25" customHeight="1">
      <c r="A1335" s="13" t="s">
        <v>3894</v>
      </c>
      <c r="B1335" s="14">
        <v>42321.0</v>
      </c>
      <c r="C1335" s="15">
        <v>2015.0</v>
      </c>
      <c r="D1335" s="15" t="s">
        <v>2027</v>
      </c>
      <c r="E1335" s="16">
        <v>11.0</v>
      </c>
      <c r="F1335" s="13" t="s">
        <v>140</v>
      </c>
      <c r="G1335" s="13" t="s">
        <v>141</v>
      </c>
      <c r="H1335" s="13" t="s">
        <v>3895</v>
      </c>
      <c r="I1335" s="17" t="s">
        <v>3364</v>
      </c>
      <c r="J1335" s="13" t="s">
        <v>143</v>
      </c>
      <c r="K1335" s="13" t="s">
        <v>3404</v>
      </c>
      <c r="L1335" s="13" t="s">
        <v>167</v>
      </c>
      <c r="M1335" s="13" t="s">
        <v>168</v>
      </c>
      <c r="N1335" s="13" t="s">
        <v>91</v>
      </c>
      <c r="O1335" s="13">
        <v>0.0</v>
      </c>
      <c r="P1335" s="18" t="s">
        <v>147</v>
      </c>
      <c r="Q1335" s="19">
        <v>1.0</v>
      </c>
      <c r="R1335" s="20">
        <v>0.0588235294117647</v>
      </c>
      <c r="S1335" s="21">
        <v>25.0</v>
      </c>
      <c r="T1335" s="21">
        <v>25.0</v>
      </c>
      <c r="U1335" s="22">
        <v>248494.0</v>
      </c>
      <c r="V1335" s="21">
        <v>3654.323529</v>
      </c>
      <c r="W1335" s="13">
        <v>1440.0</v>
      </c>
      <c r="X1335" s="13">
        <v>3.0</v>
      </c>
      <c r="Y1335" s="13">
        <v>10.0</v>
      </c>
      <c r="Z1335" s="13">
        <v>10.0</v>
      </c>
      <c r="AA1335" s="13">
        <v>1.0</v>
      </c>
      <c r="AB1335" s="13">
        <v>1.0</v>
      </c>
      <c r="AC1335" s="21">
        <v>0.0</v>
      </c>
      <c r="AD1335" s="21">
        <v>0.0</v>
      </c>
      <c r="AE1335" s="13">
        <v>0.0</v>
      </c>
      <c r="AF1335" s="13">
        <v>0.0</v>
      </c>
      <c r="AG1335" s="13">
        <v>0.0</v>
      </c>
      <c r="AH1335" s="13" t="b">
        <v>0</v>
      </c>
      <c r="AI1335" s="13">
        <v>8.0</v>
      </c>
      <c r="AJ1335" s="13" t="s">
        <v>169</v>
      </c>
      <c r="AK1335" s="23" t="s">
        <v>3896</v>
      </c>
      <c r="AL1335" s="13" t="s">
        <v>3367</v>
      </c>
      <c r="AM1335" s="18" t="s">
        <v>151</v>
      </c>
    </row>
    <row r="1336" ht="14.25" customHeight="1">
      <c r="A1336" s="13" t="s">
        <v>3897</v>
      </c>
      <c r="B1336" s="14">
        <v>42321.0</v>
      </c>
      <c r="C1336" s="15">
        <v>2015.0</v>
      </c>
      <c r="D1336" s="15" t="s">
        <v>2027</v>
      </c>
      <c r="E1336" s="16">
        <v>11.0</v>
      </c>
      <c r="F1336" s="13" t="s">
        <v>140</v>
      </c>
      <c r="G1336" s="13" t="s">
        <v>141</v>
      </c>
      <c r="H1336" s="13" t="s">
        <v>3898</v>
      </c>
      <c r="I1336" s="17" t="s">
        <v>3364</v>
      </c>
      <c r="J1336" s="13" t="s">
        <v>143</v>
      </c>
      <c r="K1336" s="13" t="s">
        <v>3437</v>
      </c>
      <c r="L1336" s="13" t="s">
        <v>167</v>
      </c>
      <c r="M1336" s="13" t="s">
        <v>168</v>
      </c>
      <c r="N1336" s="13" t="s">
        <v>91</v>
      </c>
      <c r="O1336" s="13">
        <v>0.0</v>
      </c>
      <c r="P1336" s="18" t="s">
        <v>147</v>
      </c>
      <c r="Q1336" s="19">
        <v>1.0</v>
      </c>
      <c r="R1336" s="20">
        <v>0.142857142857142</v>
      </c>
      <c r="S1336" s="21">
        <v>24.0</v>
      </c>
      <c r="T1336" s="21">
        <v>24.0</v>
      </c>
      <c r="U1336" s="22">
        <v>242282.0</v>
      </c>
      <c r="V1336" s="21">
        <v>8306.811428</v>
      </c>
      <c r="W1336" s="13">
        <v>1404.0</v>
      </c>
      <c r="X1336" s="13">
        <v>1.0</v>
      </c>
      <c r="Y1336" s="13">
        <v>10.0</v>
      </c>
      <c r="Z1336" s="13">
        <v>10.0</v>
      </c>
      <c r="AA1336" s="13">
        <v>2.0</v>
      </c>
      <c r="AB1336" s="13">
        <v>1.0</v>
      </c>
      <c r="AC1336" s="21">
        <v>0.0</v>
      </c>
      <c r="AD1336" s="21">
        <v>0.0</v>
      </c>
      <c r="AE1336" s="13">
        <v>0.0</v>
      </c>
      <c r="AF1336" s="13">
        <v>0.0</v>
      </c>
      <c r="AG1336" s="13">
        <v>0.0</v>
      </c>
      <c r="AH1336" s="13" t="b">
        <v>0</v>
      </c>
      <c r="AI1336" s="13">
        <v>26.0</v>
      </c>
      <c r="AJ1336" s="13" t="s">
        <v>169</v>
      </c>
      <c r="AK1336" s="23" t="s">
        <v>3899</v>
      </c>
      <c r="AL1336" s="13" t="s">
        <v>3367</v>
      </c>
      <c r="AM1336" s="18" t="s">
        <v>151</v>
      </c>
    </row>
    <row r="1337" ht="14.25" customHeight="1">
      <c r="A1337" s="13" t="s">
        <v>3900</v>
      </c>
      <c r="B1337" s="14">
        <v>42321.0</v>
      </c>
      <c r="C1337" s="15">
        <v>2015.0</v>
      </c>
      <c r="D1337" s="15" t="s">
        <v>2027</v>
      </c>
      <c r="E1337" s="16">
        <v>11.0</v>
      </c>
      <c r="F1337" s="13" t="s">
        <v>153</v>
      </c>
      <c r="G1337" s="13" t="s">
        <v>154</v>
      </c>
      <c r="H1337" s="13" t="s">
        <v>3901</v>
      </c>
      <c r="I1337" s="17" t="s">
        <v>3364</v>
      </c>
      <c r="J1337" s="13" t="s">
        <v>143</v>
      </c>
      <c r="K1337" s="13" t="s">
        <v>655</v>
      </c>
      <c r="L1337" s="13" t="s">
        <v>144</v>
      </c>
      <c r="M1337" s="13" t="s">
        <v>168</v>
      </c>
      <c r="N1337" s="13" t="s">
        <v>91</v>
      </c>
      <c r="O1337" s="13">
        <v>0.0</v>
      </c>
      <c r="P1337" s="18" t="s">
        <v>147</v>
      </c>
      <c r="Q1337" s="19">
        <v>1.0</v>
      </c>
      <c r="R1337" s="20">
        <v>0.0857142857142857</v>
      </c>
      <c r="S1337" s="21">
        <v>23.0</v>
      </c>
      <c r="T1337" s="21">
        <v>23.0</v>
      </c>
      <c r="U1337" s="22">
        <v>244179.78</v>
      </c>
      <c r="V1337" s="21">
        <v>4813.829948</v>
      </c>
      <c r="W1337" s="13">
        <v>1415.0</v>
      </c>
      <c r="X1337" s="13">
        <v>1.0</v>
      </c>
      <c r="Y1337" s="13">
        <v>8.0</v>
      </c>
      <c r="Z1337" s="13">
        <v>10.0</v>
      </c>
      <c r="AA1337" s="13">
        <v>3.0</v>
      </c>
      <c r="AB1337" s="13">
        <v>1.0</v>
      </c>
      <c r="AC1337" s="21">
        <v>0.0</v>
      </c>
      <c r="AD1337" s="21">
        <v>0.0</v>
      </c>
      <c r="AE1337" s="13">
        <v>0.0</v>
      </c>
      <c r="AF1337" s="13">
        <v>0.0</v>
      </c>
      <c r="AG1337" s="13">
        <v>0.0</v>
      </c>
      <c r="AH1337" s="13" t="b">
        <v>0</v>
      </c>
      <c r="AI1337" s="13">
        <v>14.0</v>
      </c>
      <c r="AJ1337" s="13" t="s">
        <v>942</v>
      </c>
      <c r="AK1337" s="23" t="s">
        <v>3902</v>
      </c>
      <c r="AL1337" s="13" t="s">
        <v>3367</v>
      </c>
      <c r="AM1337" s="18" t="s">
        <v>151</v>
      </c>
    </row>
    <row r="1338" ht="14.25" customHeight="1">
      <c r="A1338" s="13" t="s">
        <v>3900</v>
      </c>
      <c r="B1338" s="14">
        <v>42321.0</v>
      </c>
      <c r="C1338" s="15">
        <v>2015.0</v>
      </c>
      <c r="D1338" s="15" t="s">
        <v>2027</v>
      </c>
      <c r="E1338" s="16">
        <v>11.0</v>
      </c>
      <c r="F1338" s="13" t="s">
        <v>140</v>
      </c>
      <c r="G1338" s="13" t="s">
        <v>141</v>
      </c>
      <c r="H1338" s="13" t="s">
        <v>3901</v>
      </c>
      <c r="I1338" s="17" t="s">
        <v>3364</v>
      </c>
      <c r="J1338" s="13" t="s">
        <v>143</v>
      </c>
      <c r="K1338" s="13" t="s">
        <v>655</v>
      </c>
      <c r="L1338" s="13" t="s">
        <v>144</v>
      </c>
      <c r="M1338" s="13" t="s">
        <v>168</v>
      </c>
      <c r="N1338" s="13" t="s">
        <v>91</v>
      </c>
      <c r="O1338" s="13">
        <v>0.0</v>
      </c>
      <c r="P1338" s="18" t="s">
        <v>147</v>
      </c>
      <c r="Q1338" s="19">
        <v>1.0</v>
      </c>
      <c r="R1338" s="20">
        <v>0.0454545454545454</v>
      </c>
      <c r="S1338" s="21">
        <v>30.0</v>
      </c>
      <c r="T1338" s="21">
        <v>30.0</v>
      </c>
      <c r="U1338" s="22">
        <v>244179.78</v>
      </c>
      <c r="V1338" s="21">
        <v>3329.724272</v>
      </c>
      <c r="W1338" s="13">
        <v>1415.0</v>
      </c>
      <c r="X1338" s="13">
        <v>1.0</v>
      </c>
      <c r="Y1338" s="13">
        <v>8.0</v>
      </c>
      <c r="Z1338" s="13">
        <v>10.0</v>
      </c>
      <c r="AA1338" s="13">
        <v>1.0</v>
      </c>
      <c r="AB1338" s="13">
        <v>10.0</v>
      </c>
      <c r="AC1338" s="21">
        <v>0.0</v>
      </c>
      <c r="AD1338" s="21">
        <v>0.0</v>
      </c>
      <c r="AE1338" s="13">
        <v>0.0</v>
      </c>
      <c r="AF1338" s="13">
        <v>0.0</v>
      </c>
      <c r="AG1338" s="13">
        <v>0.0</v>
      </c>
      <c r="AH1338" s="13" t="b">
        <v>0</v>
      </c>
      <c r="AI1338" s="13">
        <v>14.0</v>
      </c>
      <c r="AJ1338" s="13" t="s">
        <v>942</v>
      </c>
      <c r="AK1338" s="23" t="s">
        <v>3902</v>
      </c>
      <c r="AL1338" s="13" t="s">
        <v>3367</v>
      </c>
      <c r="AM1338" s="18" t="s">
        <v>151</v>
      </c>
    </row>
    <row r="1339" ht="14.25" customHeight="1">
      <c r="A1339" s="13" t="s">
        <v>3903</v>
      </c>
      <c r="B1339" s="14">
        <v>42321.0</v>
      </c>
      <c r="C1339" s="15">
        <v>2015.0</v>
      </c>
      <c r="D1339" s="15" t="s">
        <v>2027</v>
      </c>
      <c r="E1339" s="16">
        <v>11.0</v>
      </c>
      <c r="F1339" s="13" t="s">
        <v>188</v>
      </c>
      <c r="G1339" s="13" t="s">
        <v>189</v>
      </c>
      <c r="H1339" s="13" t="s">
        <v>3904</v>
      </c>
      <c r="I1339" s="17" t="s">
        <v>3364</v>
      </c>
      <c r="J1339" s="13" t="s">
        <v>173</v>
      </c>
      <c r="K1339" s="13" t="s">
        <v>3905</v>
      </c>
      <c r="L1339" s="13" t="s">
        <v>174</v>
      </c>
      <c r="M1339" s="13" t="s">
        <v>168</v>
      </c>
      <c r="N1339" s="13" t="s">
        <v>32</v>
      </c>
      <c r="O1339" s="13">
        <v>0.0</v>
      </c>
      <c r="P1339" s="18" t="s">
        <v>147</v>
      </c>
      <c r="Q1339" s="19">
        <v>1.0</v>
      </c>
      <c r="R1339" s="20">
        <v>0.25</v>
      </c>
      <c r="S1339" s="21">
        <v>23.0</v>
      </c>
      <c r="T1339" s="21">
        <v>23.0</v>
      </c>
      <c r="U1339" s="22">
        <v>7550.0</v>
      </c>
      <c r="V1339" s="21">
        <v>434.125</v>
      </c>
      <c r="W1339" s="13">
        <v>93.0</v>
      </c>
      <c r="X1339" s="13">
        <v>1.0</v>
      </c>
      <c r="Y1339" s="13">
        <v>10.0</v>
      </c>
      <c r="Z1339" s="13">
        <v>1.0</v>
      </c>
      <c r="AA1339" s="13">
        <v>1.0</v>
      </c>
      <c r="AB1339" s="13">
        <v>10.0</v>
      </c>
      <c r="AC1339" s="21">
        <v>0.0</v>
      </c>
      <c r="AD1339" s="21">
        <v>0.0</v>
      </c>
      <c r="AE1339" s="13">
        <v>0.0</v>
      </c>
      <c r="AF1339" s="13">
        <v>0.0</v>
      </c>
      <c r="AG1339" s="13">
        <v>0.0</v>
      </c>
      <c r="AH1339" s="13" t="b">
        <v>0</v>
      </c>
      <c r="AI1339" s="13">
        <v>11.0</v>
      </c>
      <c r="AJ1339" s="13" t="s">
        <v>163</v>
      </c>
      <c r="AK1339" s="23" t="s">
        <v>3906</v>
      </c>
      <c r="AL1339" s="13" t="s">
        <v>3367</v>
      </c>
      <c r="AM1339" s="18" t="s">
        <v>151</v>
      </c>
    </row>
    <row r="1340" ht="14.25" customHeight="1">
      <c r="A1340" s="13" t="s">
        <v>3907</v>
      </c>
      <c r="B1340" s="14">
        <v>42321.0</v>
      </c>
      <c r="C1340" s="15">
        <v>2015.0</v>
      </c>
      <c r="D1340" s="15" t="s">
        <v>2027</v>
      </c>
      <c r="E1340" s="16">
        <v>11.0</v>
      </c>
      <c r="F1340" s="13" t="s">
        <v>188</v>
      </c>
      <c r="G1340" s="13" t="s">
        <v>189</v>
      </c>
      <c r="H1340" s="13" t="s">
        <v>3908</v>
      </c>
      <c r="I1340" s="17" t="s">
        <v>3364</v>
      </c>
      <c r="J1340" s="13" t="s">
        <v>173</v>
      </c>
      <c r="K1340" s="13" t="s">
        <v>3562</v>
      </c>
      <c r="L1340" s="13" t="s">
        <v>174</v>
      </c>
      <c r="M1340" s="13" t="s">
        <v>145</v>
      </c>
      <c r="N1340" s="13" t="s">
        <v>87</v>
      </c>
      <c r="O1340" s="13">
        <v>0.0</v>
      </c>
      <c r="P1340" s="18" t="s">
        <v>147</v>
      </c>
      <c r="Q1340" s="19">
        <v>1.0</v>
      </c>
      <c r="R1340" s="20">
        <v>0.0769230769230769</v>
      </c>
      <c r="S1340" s="21">
        <v>19.0</v>
      </c>
      <c r="T1340" s="21">
        <v>19.0</v>
      </c>
      <c r="U1340" s="22">
        <v>18900.0</v>
      </c>
      <c r="V1340" s="21">
        <v>276.230769</v>
      </c>
      <c r="W1340" s="13">
        <v>0.0</v>
      </c>
      <c r="X1340" s="13">
        <v>7.0</v>
      </c>
      <c r="Y1340" s="13">
        <v>10.0</v>
      </c>
      <c r="Z1340" s="13">
        <v>0.0</v>
      </c>
      <c r="AA1340" s="13">
        <v>1.0</v>
      </c>
      <c r="AB1340" s="13">
        <v>1.0</v>
      </c>
      <c r="AC1340" s="21">
        <v>0.0</v>
      </c>
      <c r="AD1340" s="21">
        <v>0.0</v>
      </c>
      <c r="AE1340" s="13">
        <v>0.0</v>
      </c>
      <c r="AF1340" s="13">
        <v>0.0</v>
      </c>
      <c r="AG1340" s="13">
        <v>0.0</v>
      </c>
      <c r="AH1340" s="13" t="b">
        <v>0</v>
      </c>
      <c r="AI1340" s="13">
        <v>4.0</v>
      </c>
      <c r="AJ1340" s="13" t="s">
        <v>169</v>
      </c>
      <c r="AK1340" s="23" t="s">
        <v>3909</v>
      </c>
      <c r="AL1340" s="13" t="s">
        <v>3367</v>
      </c>
      <c r="AM1340" s="18" t="s">
        <v>151</v>
      </c>
    </row>
    <row r="1341" ht="14.25" customHeight="1">
      <c r="A1341" s="13" t="s">
        <v>3910</v>
      </c>
      <c r="B1341" s="14">
        <v>42321.0</v>
      </c>
      <c r="C1341" s="15">
        <v>2015.0</v>
      </c>
      <c r="D1341" s="15" t="s">
        <v>2027</v>
      </c>
      <c r="E1341" s="16">
        <v>11.0</v>
      </c>
      <c r="F1341" s="13" t="s">
        <v>185</v>
      </c>
      <c r="G1341" s="13" t="s">
        <v>186</v>
      </c>
      <c r="H1341" s="13" t="s">
        <v>3911</v>
      </c>
      <c r="I1341" s="17" t="s">
        <v>3364</v>
      </c>
      <c r="J1341" s="13" t="s">
        <v>3912</v>
      </c>
      <c r="K1341" s="13" t="s">
        <v>3913</v>
      </c>
      <c r="L1341" s="13" t="s">
        <v>174</v>
      </c>
      <c r="M1341" s="13" t="s">
        <v>145</v>
      </c>
      <c r="N1341" s="13" t="s">
        <v>2325</v>
      </c>
      <c r="O1341" s="13">
        <v>0.0</v>
      </c>
      <c r="P1341" s="18" t="s">
        <v>147</v>
      </c>
      <c r="Q1341" s="19">
        <v>3.0</v>
      </c>
      <c r="R1341" s="20">
        <v>0.769230769230769</v>
      </c>
      <c r="S1341" s="21">
        <v>36.0</v>
      </c>
      <c r="T1341" s="21">
        <v>108.0</v>
      </c>
      <c r="U1341" s="22">
        <v>5600.0</v>
      </c>
      <c r="V1341" s="21">
        <v>4652.307692</v>
      </c>
      <c r="W1341" s="13">
        <v>0.0</v>
      </c>
      <c r="X1341" s="13">
        <v>2.0</v>
      </c>
      <c r="Y1341" s="13">
        <v>10.0</v>
      </c>
      <c r="Z1341" s="13">
        <v>10.0</v>
      </c>
      <c r="AA1341" s="13">
        <v>3.0</v>
      </c>
      <c r="AB1341" s="13">
        <v>1.0</v>
      </c>
      <c r="AC1341" s="21">
        <v>0.0</v>
      </c>
      <c r="AD1341" s="21">
        <v>0.0</v>
      </c>
      <c r="AE1341" s="13">
        <v>0.0</v>
      </c>
      <c r="AF1341" s="13">
        <v>1.0</v>
      </c>
      <c r="AG1341" s="13">
        <v>0.0</v>
      </c>
      <c r="AH1341" s="13" t="b">
        <v>0</v>
      </c>
      <c r="AI1341" s="13">
        <v>9.0</v>
      </c>
      <c r="AJ1341" s="13" t="s">
        <v>286</v>
      </c>
      <c r="AK1341" s="23" t="s">
        <v>3914</v>
      </c>
      <c r="AL1341" s="13" t="s">
        <v>3367</v>
      </c>
      <c r="AM1341" s="18" t="s">
        <v>151</v>
      </c>
    </row>
    <row r="1342" ht="14.25" customHeight="1">
      <c r="A1342" s="13" t="s">
        <v>3915</v>
      </c>
      <c r="B1342" s="14">
        <v>42321.0</v>
      </c>
      <c r="C1342" s="15">
        <v>2015.0</v>
      </c>
      <c r="D1342" s="15" t="s">
        <v>2027</v>
      </c>
      <c r="E1342" s="16">
        <v>11.0</v>
      </c>
      <c r="F1342" s="13" t="s">
        <v>203</v>
      </c>
      <c r="G1342" s="13" t="s">
        <v>204</v>
      </c>
      <c r="H1342" s="13" t="s">
        <v>3916</v>
      </c>
      <c r="I1342" s="17" t="s">
        <v>3364</v>
      </c>
      <c r="J1342" s="13" t="s">
        <v>191</v>
      </c>
      <c r="K1342" s="13" t="s">
        <v>3862</v>
      </c>
      <c r="L1342" s="13" t="s">
        <v>192</v>
      </c>
      <c r="M1342" s="13" t="s">
        <v>145</v>
      </c>
      <c r="N1342" s="13" t="s">
        <v>96</v>
      </c>
      <c r="O1342" s="13">
        <v>0.0</v>
      </c>
      <c r="P1342" s="18" t="s">
        <v>147</v>
      </c>
      <c r="Q1342" s="19">
        <v>1.0</v>
      </c>
      <c r="R1342" s="20">
        <v>0.2</v>
      </c>
      <c r="S1342" s="21">
        <v>25.0</v>
      </c>
      <c r="T1342" s="21">
        <v>25.0</v>
      </c>
      <c r="U1342" s="22">
        <v>7000.0</v>
      </c>
      <c r="V1342" s="21">
        <v>350.0</v>
      </c>
      <c r="W1342" s="13">
        <v>0.0</v>
      </c>
      <c r="X1342" s="13">
        <v>3.0</v>
      </c>
      <c r="Y1342" s="13">
        <v>10.0</v>
      </c>
      <c r="Z1342" s="13">
        <v>10.0</v>
      </c>
      <c r="AA1342" s="13">
        <v>1.0</v>
      </c>
      <c r="AB1342" s="13">
        <v>1.0</v>
      </c>
      <c r="AC1342" s="21">
        <v>0.0</v>
      </c>
      <c r="AD1342" s="21">
        <v>0.0</v>
      </c>
      <c r="AE1342" s="13">
        <v>0.0</v>
      </c>
      <c r="AF1342" s="13">
        <v>0.0</v>
      </c>
      <c r="AG1342" s="13">
        <v>0.0</v>
      </c>
      <c r="AH1342" s="13" t="b">
        <v>0</v>
      </c>
      <c r="AI1342" s="13">
        <v>8.0</v>
      </c>
      <c r="AJ1342" s="13" t="s">
        <v>286</v>
      </c>
      <c r="AK1342" s="23" t="s">
        <v>3917</v>
      </c>
      <c r="AL1342" s="13" t="s">
        <v>3367</v>
      </c>
      <c r="AM1342" s="18" t="s">
        <v>151</v>
      </c>
    </row>
    <row r="1343" ht="14.25" customHeight="1">
      <c r="A1343" s="13" t="s">
        <v>3918</v>
      </c>
      <c r="B1343" s="14">
        <v>42321.0</v>
      </c>
      <c r="C1343" s="15">
        <v>2015.0</v>
      </c>
      <c r="D1343" s="15" t="s">
        <v>2027</v>
      </c>
      <c r="E1343" s="16">
        <v>11.0</v>
      </c>
      <c r="F1343" s="13" t="s">
        <v>203</v>
      </c>
      <c r="G1343" s="13" t="s">
        <v>204</v>
      </c>
      <c r="H1343" s="13" t="s">
        <v>3919</v>
      </c>
      <c r="I1343" s="17" t="s">
        <v>3364</v>
      </c>
      <c r="J1343" s="13" t="s">
        <v>143</v>
      </c>
      <c r="K1343" s="13" t="s">
        <v>655</v>
      </c>
      <c r="L1343" s="13" t="s">
        <v>144</v>
      </c>
      <c r="M1343" s="13" t="s">
        <v>193</v>
      </c>
      <c r="N1343" s="13" t="s">
        <v>8</v>
      </c>
      <c r="O1343" s="13" t="s">
        <v>7</v>
      </c>
      <c r="P1343" s="18" t="s">
        <v>147</v>
      </c>
      <c r="Q1343" s="19">
        <v>1.0</v>
      </c>
      <c r="R1343" s="20">
        <v>0.0526315789473684</v>
      </c>
      <c r="S1343" s="21">
        <v>21.0</v>
      </c>
      <c r="T1343" s="21">
        <v>21.0</v>
      </c>
      <c r="U1343" s="22">
        <v>1150876.0</v>
      </c>
      <c r="V1343" s="21">
        <v>12720.208421</v>
      </c>
      <c r="W1343" s="13">
        <v>3986.0</v>
      </c>
      <c r="X1343" s="13">
        <v>1.0</v>
      </c>
      <c r="Y1343" s="13">
        <v>8.0</v>
      </c>
      <c r="Z1343" s="13">
        <v>10.0</v>
      </c>
      <c r="AA1343" s="13">
        <v>1.0</v>
      </c>
      <c r="AB1343" s="13">
        <v>1.0</v>
      </c>
      <c r="AC1343" s="21">
        <v>0.0</v>
      </c>
      <c r="AD1343" s="21">
        <v>0.0</v>
      </c>
      <c r="AE1343" s="13">
        <v>0.0</v>
      </c>
      <c r="AF1343" s="13">
        <v>0.0</v>
      </c>
      <c r="AG1343" s="13">
        <v>0.0</v>
      </c>
      <c r="AH1343" s="13" t="b">
        <v>0</v>
      </c>
      <c r="AI1343" s="13">
        <v>82.0</v>
      </c>
      <c r="AJ1343" s="13" t="s">
        <v>437</v>
      </c>
      <c r="AK1343" s="23" t="s">
        <v>3920</v>
      </c>
      <c r="AL1343" s="13" t="s">
        <v>3367</v>
      </c>
      <c r="AM1343" s="18" t="s">
        <v>151</v>
      </c>
    </row>
    <row r="1344" ht="14.25" customHeight="1">
      <c r="A1344" s="13" t="s">
        <v>3918</v>
      </c>
      <c r="B1344" s="14">
        <v>42321.0</v>
      </c>
      <c r="C1344" s="15">
        <v>2015.0</v>
      </c>
      <c r="D1344" s="15" t="s">
        <v>2027</v>
      </c>
      <c r="E1344" s="16">
        <v>11.0</v>
      </c>
      <c r="F1344" s="13" t="s">
        <v>188</v>
      </c>
      <c r="G1344" s="13" t="s">
        <v>189</v>
      </c>
      <c r="H1344" s="13" t="s">
        <v>3919</v>
      </c>
      <c r="I1344" s="17" t="s">
        <v>3364</v>
      </c>
      <c r="J1344" s="13" t="s">
        <v>143</v>
      </c>
      <c r="K1344" s="13" t="s">
        <v>655</v>
      </c>
      <c r="L1344" s="13" t="s">
        <v>144</v>
      </c>
      <c r="M1344" s="13" t="s">
        <v>193</v>
      </c>
      <c r="N1344" s="13" t="s">
        <v>8</v>
      </c>
      <c r="O1344" s="13" t="s">
        <v>7</v>
      </c>
      <c r="P1344" s="18" t="s">
        <v>147</v>
      </c>
      <c r="Q1344" s="19">
        <v>1.0</v>
      </c>
      <c r="R1344" s="20">
        <v>0.0526315789473684</v>
      </c>
      <c r="S1344" s="21">
        <v>21.0</v>
      </c>
      <c r="T1344" s="21">
        <v>21.0</v>
      </c>
      <c r="U1344" s="22">
        <v>1150876.0</v>
      </c>
      <c r="V1344" s="21">
        <v>12720.208421</v>
      </c>
      <c r="W1344" s="13">
        <v>3986.0</v>
      </c>
      <c r="X1344" s="13">
        <v>1.0</v>
      </c>
      <c r="Y1344" s="13">
        <v>8.0</v>
      </c>
      <c r="Z1344" s="13">
        <v>10.0</v>
      </c>
      <c r="AA1344" s="13">
        <v>1.0</v>
      </c>
      <c r="AB1344" s="13">
        <v>1.0</v>
      </c>
      <c r="AC1344" s="21">
        <v>0.0</v>
      </c>
      <c r="AD1344" s="21">
        <v>0.0</v>
      </c>
      <c r="AE1344" s="13">
        <v>0.0</v>
      </c>
      <c r="AF1344" s="13">
        <v>0.0</v>
      </c>
      <c r="AG1344" s="13">
        <v>0.0</v>
      </c>
      <c r="AH1344" s="13" t="b">
        <v>0</v>
      </c>
      <c r="AI1344" s="13">
        <v>82.0</v>
      </c>
      <c r="AJ1344" s="13" t="s">
        <v>437</v>
      </c>
      <c r="AK1344" s="23" t="s">
        <v>3920</v>
      </c>
      <c r="AL1344" s="13" t="s">
        <v>3367</v>
      </c>
      <c r="AM1344" s="18" t="s">
        <v>151</v>
      </c>
    </row>
    <row r="1345" ht="14.25" customHeight="1">
      <c r="A1345" s="13" t="s">
        <v>3921</v>
      </c>
      <c r="B1345" s="14">
        <v>42321.0</v>
      </c>
      <c r="C1345" s="15">
        <v>2015.0</v>
      </c>
      <c r="D1345" s="15" t="s">
        <v>2027</v>
      </c>
      <c r="E1345" s="16">
        <v>11.0</v>
      </c>
      <c r="F1345" s="13" t="s">
        <v>203</v>
      </c>
      <c r="G1345" s="13" t="s">
        <v>204</v>
      </c>
      <c r="H1345" s="13" t="s">
        <v>3922</v>
      </c>
      <c r="I1345" s="17" t="s">
        <v>3364</v>
      </c>
      <c r="J1345" s="13" t="s">
        <v>191</v>
      </c>
      <c r="K1345" s="13" t="s">
        <v>3923</v>
      </c>
      <c r="L1345" s="13" t="s">
        <v>192</v>
      </c>
      <c r="M1345" s="13" t="s">
        <v>145</v>
      </c>
      <c r="N1345" s="13" t="s">
        <v>14</v>
      </c>
      <c r="O1345" s="13" t="s">
        <v>13</v>
      </c>
      <c r="P1345" s="18" t="s">
        <v>147</v>
      </c>
      <c r="Q1345" s="19">
        <v>1.0</v>
      </c>
      <c r="R1345" s="20">
        <v>0.214285714285714</v>
      </c>
      <c r="S1345" s="21">
        <v>21.0</v>
      </c>
      <c r="T1345" s="21">
        <v>21.0</v>
      </c>
      <c r="U1345" s="22">
        <v>18900.0</v>
      </c>
      <c r="V1345" s="21">
        <v>850.5</v>
      </c>
      <c r="W1345" s="13">
        <v>0.0</v>
      </c>
      <c r="X1345" s="13">
        <v>7.0</v>
      </c>
      <c r="Y1345" s="13">
        <v>10.0</v>
      </c>
      <c r="Z1345" s="13">
        <v>0.0</v>
      </c>
      <c r="AA1345" s="13">
        <v>3.0</v>
      </c>
      <c r="AB1345" s="13">
        <v>1.0</v>
      </c>
      <c r="AC1345" s="21">
        <v>0.0</v>
      </c>
      <c r="AD1345" s="21">
        <v>0.0</v>
      </c>
      <c r="AE1345" s="13">
        <v>0.0</v>
      </c>
      <c r="AF1345" s="13">
        <v>0.0</v>
      </c>
      <c r="AG1345" s="13">
        <v>0.0</v>
      </c>
      <c r="AH1345" s="13" t="b">
        <v>0</v>
      </c>
      <c r="AI1345" s="13">
        <v>4.0</v>
      </c>
      <c r="AJ1345" s="13" t="s">
        <v>390</v>
      </c>
      <c r="AK1345" s="23" t="s">
        <v>3924</v>
      </c>
      <c r="AL1345" s="13" t="s">
        <v>3367</v>
      </c>
      <c r="AM1345" s="18" t="s">
        <v>151</v>
      </c>
    </row>
    <row r="1346" ht="14.25" customHeight="1">
      <c r="A1346" s="13" t="s">
        <v>3925</v>
      </c>
      <c r="B1346" s="14">
        <v>42321.0</v>
      </c>
      <c r="C1346" s="15">
        <v>2015.0</v>
      </c>
      <c r="D1346" s="15" t="s">
        <v>2027</v>
      </c>
      <c r="E1346" s="16">
        <v>11.0</v>
      </c>
      <c r="F1346" s="13" t="s">
        <v>203</v>
      </c>
      <c r="G1346" s="13" t="s">
        <v>204</v>
      </c>
      <c r="H1346" s="13" t="s">
        <v>3926</v>
      </c>
      <c r="I1346" s="17" t="s">
        <v>3364</v>
      </c>
      <c r="J1346" s="13" t="s">
        <v>143</v>
      </c>
      <c r="K1346" s="13" t="s">
        <v>2153</v>
      </c>
      <c r="L1346" s="13" t="s">
        <v>144</v>
      </c>
      <c r="M1346" s="13" t="s">
        <v>145</v>
      </c>
      <c r="N1346" s="13" t="s">
        <v>4</v>
      </c>
      <c r="O1346" s="13" t="s">
        <v>17</v>
      </c>
      <c r="P1346" s="18" t="s">
        <v>147</v>
      </c>
      <c r="Q1346" s="19">
        <v>1.0</v>
      </c>
      <c r="R1346" s="20">
        <v>0.166666666666666</v>
      </c>
      <c r="S1346" s="21">
        <v>28.0</v>
      </c>
      <c r="T1346" s="21">
        <v>28.0</v>
      </c>
      <c r="U1346" s="22">
        <v>22400.0</v>
      </c>
      <c r="V1346" s="21">
        <v>1045.333333</v>
      </c>
      <c r="W1346" s="13">
        <v>0.0</v>
      </c>
      <c r="X1346" s="13">
        <v>6.0</v>
      </c>
      <c r="Y1346" s="13">
        <v>10.0</v>
      </c>
      <c r="Z1346" s="13">
        <v>10.0</v>
      </c>
      <c r="AA1346" s="13">
        <v>1.0</v>
      </c>
      <c r="AB1346" s="13">
        <v>1.0</v>
      </c>
      <c r="AC1346" s="21">
        <v>0.0</v>
      </c>
      <c r="AD1346" s="21">
        <v>0.0</v>
      </c>
      <c r="AE1346" s="13">
        <v>0.0</v>
      </c>
      <c r="AF1346" s="13">
        <v>0.0</v>
      </c>
      <c r="AG1346" s="13">
        <v>0.0</v>
      </c>
      <c r="AH1346" s="13" t="b">
        <v>0</v>
      </c>
      <c r="AI1346" s="13">
        <v>5.0</v>
      </c>
      <c r="AJ1346" s="13" t="s">
        <v>169</v>
      </c>
      <c r="AK1346" s="23" t="s">
        <v>3927</v>
      </c>
      <c r="AL1346" s="13" t="s">
        <v>3367</v>
      </c>
      <c r="AM1346" s="18" t="s">
        <v>151</v>
      </c>
    </row>
    <row r="1347" ht="14.25" customHeight="1">
      <c r="A1347" s="13" t="s">
        <v>3928</v>
      </c>
      <c r="B1347" s="14">
        <v>42321.0</v>
      </c>
      <c r="C1347" s="15">
        <v>2015.0</v>
      </c>
      <c r="D1347" s="15" t="s">
        <v>2027</v>
      </c>
      <c r="E1347" s="16">
        <v>11.0</v>
      </c>
      <c r="F1347" s="13" t="s">
        <v>140</v>
      </c>
      <c r="G1347" s="13" t="s">
        <v>141</v>
      </c>
      <c r="H1347" s="13" t="s">
        <v>3929</v>
      </c>
      <c r="I1347" s="17" t="s">
        <v>3364</v>
      </c>
      <c r="J1347" s="13" t="s">
        <v>206</v>
      </c>
      <c r="K1347" s="13" t="s">
        <v>3930</v>
      </c>
      <c r="L1347" s="13" t="s">
        <v>192</v>
      </c>
      <c r="M1347" s="13" t="s">
        <v>145</v>
      </c>
      <c r="N1347" s="13" t="s">
        <v>3931</v>
      </c>
      <c r="O1347" s="13" t="s">
        <v>3932</v>
      </c>
      <c r="P1347" s="18" t="s">
        <v>147</v>
      </c>
      <c r="Q1347" s="19">
        <v>3.0</v>
      </c>
      <c r="R1347" s="20">
        <v>0.0606060606060606</v>
      </c>
      <c r="S1347" s="21">
        <v>37.0</v>
      </c>
      <c r="T1347" s="21">
        <v>111.0</v>
      </c>
      <c r="U1347" s="22">
        <v>14700.0</v>
      </c>
      <c r="V1347" s="21">
        <v>988.909091</v>
      </c>
      <c r="W1347" s="13">
        <v>0.0</v>
      </c>
      <c r="X1347" s="13">
        <v>5.0</v>
      </c>
      <c r="Y1347" s="13">
        <v>10.0</v>
      </c>
      <c r="Z1347" s="13">
        <v>10.0</v>
      </c>
      <c r="AA1347" s="13">
        <v>2.0</v>
      </c>
      <c r="AB1347" s="13">
        <v>10.0</v>
      </c>
      <c r="AC1347" s="21">
        <v>0.0</v>
      </c>
      <c r="AD1347" s="21">
        <v>0.0</v>
      </c>
      <c r="AE1347" s="13">
        <v>0.0</v>
      </c>
      <c r="AF1347" s="13">
        <v>0.0</v>
      </c>
      <c r="AG1347" s="13">
        <v>0.0</v>
      </c>
      <c r="AH1347" s="13" t="b">
        <v>0</v>
      </c>
      <c r="AI1347" s="13">
        <v>6.0</v>
      </c>
      <c r="AJ1347" s="13" t="s">
        <v>169</v>
      </c>
      <c r="AK1347" s="23" t="s">
        <v>3933</v>
      </c>
      <c r="AL1347" s="13" t="s">
        <v>3367</v>
      </c>
      <c r="AM1347" s="18" t="s">
        <v>151</v>
      </c>
    </row>
    <row r="1348" ht="14.25" customHeight="1">
      <c r="A1348" s="13" t="s">
        <v>3934</v>
      </c>
      <c r="B1348" s="14">
        <v>42321.0</v>
      </c>
      <c r="C1348" s="15">
        <v>2015.0</v>
      </c>
      <c r="D1348" s="15" t="s">
        <v>2027</v>
      </c>
      <c r="E1348" s="16">
        <v>11.0</v>
      </c>
      <c r="F1348" s="13" t="s">
        <v>185</v>
      </c>
      <c r="G1348" s="13" t="s">
        <v>186</v>
      </c>
      <c r="H1348" s="13" t="s">
        <v>3935</v>
      </c>
      <c r="I1348" s="17" t="s">
        <v>3364</v>
      </c>
      <c r="J1348" s="13" t="s">
        <v>1228</v>
      </c>
      <c r="K1348" s="13" t="s">
        <v>3936</v>
      </c>
      <c r="L1348" s="13" t="s">
        <v>221</v>
      </c>
      <c r="M1348" s="13" t="s">
        <v>145</v>
      </c>
      <c r="N1348" s="13" t="s">
        <v>225</v>
      </c>
      <c r="O1348" s="13" t="s">
        <v>3937</v>
      </c>
      <c r="P1348" s="18" t="s">
        <v>147</v>
      </c>
      <c r="Q1348" s="19">
        <v>1.0</v>
      </c>
      <c r="R1348" s="20">
        <v>0.133333333333333</v>
      </c>
      <c r="S1348" s="21">
        <v>29.0</v>
      </c>
      <c r="T1348" s="21">
        <v>29.0</v>
      </c>
      <c r="U1348" s="22">
        <v>11200.0</v>
      </c>
      <c r="V1348" s="21">
        <v>433.066666</v>
      </c>
      <c r="W1348" s="13">
        <v>0.0</v>
      </c>
      <c r="X1348" s="13">
        <v>6.0</v>
      </c>
      <c r="Y1348" s="13">
        <v>10.0</v>
      </c>
      <c r="Z1348" s="13">
        <v>10.0</v>
      </c>
      <c r="AA1348" s="13">
        <v>2.0</v>
      </c>
      <c r="AB1348" s="13">
        <v>1.0</v>
      </c>
      <c r="AC1348" s="21">
        <v>0.0</v>
      </c>
      <c r="AD1348" s="21">
        <v>0.0</v>
      </c>
      <c r="AE1348" s="13">
        <v>0.0</v>
      </c>
      <c r="AF1348" s="13">
        <v>0.0</v>
      </c>
      <c r="AG1348" s="13">
        <v>0.0</v>
      </c>
      <c r="AH1348" s="13" t="b">
        <v>0</v>
      </c>
      <c r="AI1348" s="13">
        <v>5.0</v>
      </c>
      <c r="AJ1348" s="13" t="s">
        <v>390</v>
      </c>
      <c r="AK1348" s="23" t="s">
        <v>3938</v>
      </c>
      <c r="AL1348" s="13" t="s">
        <v>3367</v>
      </c>
      <c r="AM1348" s="18" t="s">
        <v>151</v>
      </c>
    </row>
    <row r="1349" ht="14.25" customHeight="1">
      <c r="A1349" s="13" t="s">
        <v>3939</v>
      </c>
      <c r="B1349" s="14">
        <v>42321.0</v>
      </c>
      <c r="C1349" s="15">
        <v>2015.0</v>
      </c>
      <c r="D1349" s="15" t="s">
        <v>2027</v>
      </c>
      <c r="E1349" s="16">
        <v>11.0</v>
      </c>
      <c r="F1349" s="13" t="s">
        <v>203</v>
      </c>
      <c r="G1349" s="13" t="s">
        <v>204</v>
      </c>
      <c r="H1349" s="13" t="s">
        <v>3940</v>
      </c>
      <c r="I1349" s="17" t="s">
        <v>3364</v>
      </c>
      <c r="J1349" s="13" t="s">
        <v>191</v>
      </c>
      <c r="K1349" s="13" t="s">
        <v>3862</v>
      </c>
      <c r="L1349" s="13" t="s">
        <v>192</v>
      </c>
      <c r="M1349" s="13" t="s">
        <v>168</v>
      </c>
      <c r="N1349" s="13" t="s">
        <v>74</v>
      </c>
      <c r="O1349" s="13" t="s">
        <v>69</v>
      </c>
      <c r="P1349" s="18" t="s">
        <v>147</v>
      </c>
      <c r="Q1349" s="19">
        <v>1.0</v>
      </c>
      <c r="R1349" s="20">
        <v>0.16</v>
      </c>
      <c r="S1349" s="21">
        <v>36.0</v>
      </c>
      <c r="T1349" s="21">
        <v>36.0</v>
      </c>
      <c r="U1349" s="22">
        <v>57402.69</v>
      </c>
      <c r="V1349" s="21">
        <v>3306.394944</v>
      </c>
      <c r="W1349" s="13">
        <v>515.0</v>
      </c>
      <c r="X1349" s="13">
        <v>1.0</v>
      </c>
      <c r="Y1349" s="13">
        <v>10.0</v>
      </c>
      <c r="Z1349" s="13">
        <v>10.0</v>
      </c>
      <c r="AA1349" s="13">
        <v>5.0</v>
      </c>
      <c r="AB1349" s="13">
        <v>10.0</v>
      </c>
      <c r="AC1349" s="21">
        <v>0.0</v>
      </c>
      <c r="AD1349" s="21">
        <v>0.0</v>
      </c>
      <c r="AE1349" s="13">
        <v>0.0</v>
      </c>
      <c r="AF1349" s="13">
        <v>0.0</v>
      </c>
      <c r="AG1349" s="13">
        <v>0.0</v>
      </c>
      <c r="AH1349" s="13" t="b">
        <v>0</v>
      </c>
      <c r="AI1349" s="13">
        <v>16.0</v>
      </c>
      <c r="AJ1349" s="13" t="s">
        <v>558</v>
      </c>
      <c r="AK1349" s="23" t="s">
        <v>3941</v>
      </c>
      <c r="AL1349" s="13" t="s">
        <v>3367</v>
      </c>
      <c r="AM1349" s="18" t="s">
        <v>151</v>
      </c>
    </row>
    <row r="1350" ht="14.25" customHeight="1">
      <c r="A1350" s="13" t="s">
        <v>3942</v>
      </c>
      <c r="B1350" s="14">
        <v>42321.0</v>
      </c>
      <c r="C1350" s="15">
        <v>2015.0</v>
      </c>
      <c r="D1350" s="15" t="s">
        <v>2027</v>
      </c>
      <c r="E1350" s="16">
        <v>11.0</v>
      </c>
      <c r="F1350" s="13" t="s">
        <v>203</v>
      </c>
      <c r="G1350" s="13" t="s">
        <v>204</v>
      </c>
      <c r="H1350" s="13" t="s">
        <v>3943</v>
      </c>
      <c r="I1350" s="17" t="s">
        <v>3364</v>
      </c>
      <c r="J1350" s="13" t="s">
        <v>191</v>
      </c>
      <c r="K1350" s="13" t="s">
        <v>3862</v>
      </c>
      <c r="L1350" s="13" t="s">
        <v>192</v>
      </c>
      <c r="M1350" s="13" t="s">
        <v>168</v>
      </c>
      <c r="N1350" s="13" t="s">
        <v>16</v>
      </c>
      <c r="O1350" s="13" t="s">
        <v>69</v>
      </c>
      <c r="P1350" s="18" t="s">
        <v>147</v>
      </c>
      <c r="Q1350" s="19">
        <v>3.0</v>
      </c>
      <c r="R1350" s="20">
        <v>0.461538461538461</v>
      </c>
      <c r="S1350" s="21">
        <v>17.0</v>
      </c>
      <c r="T1350" s="21">
        <v>17.0</v>
      </c>
      <c r="U1350" s="22">
        <v>27186.0</v>
      </c>
      <c r="V1350" s="21">
        <v>2133.055384</v>
      </c>
      <c r="W1350" s="13">
        <v>401.0</v>
      </c>
      <c r="X1350" s="13">
        <v>1.0</v>
      </c>
      <c r="Y1350" s="13">
        <v>8.0</v>
      </c>
      <c r="Z1350" s="13">
        <v>1.0</v>
      </c>
      <c r="AA1350" s="13">
        <v>6.0</v>
      </c>
      <c r="AB1350" s="13">
        <v>1.0</v>
      </c>
      <c r="AC1350" s="21">
        <v>0.0</v>
      </c>
      <c r="AD1350" s="21">
        <v>0.0</v>
      </c>
      <c r="AE1350" s="13">
        <v>0.0</v>
      </c>
      <c r="AF1350" s="13">
        <v>1.0</v>
      </c>
      <c r="AG1350" s="13">
        <v>1.0</v>
      </c>
      <c r="AH1350" s="13" t="b">
        <v>0</v>
      </c>
      <c r="AI1350" s="13">
        <v>14.0</v>
      </c>
      <c r="AJ1350" s="13" t="s">
        <v>437</v>
      </c>
      <c r="AK1350" s="23" t="s">
        <v>3944</v>
      </c>
      <c r="AL1350" s="13" t="s">
        <v>3367</v>
      </c>
      <c r="AM1350" s="18" t="s">
        <v>151</v>
      </c>
    </row>
    <row r="1351" ht="14.25" customHeight="1">
      <c r="A1351" s="13" t="s">
        <v>3945</v>
      </c>
      <c r="B1351" s="14">
        <v>42321.0</v>
      </c>
      <c r="C1351" s="15">
        <v>2015.0</v>
      </c>
      <c r="D1351" s="15" t="s">
        <v>2027</v>
      </c>
      <c r="E1351" s="16">
        <v>11.0</v>
      </c>
      <c r="F1351" s="13" t="s">
        <v>140</v>
      </c>
      <c r="G1351" s="13" t="s">
        <v>141</v>
      </c>
      <c r="H1351" s="13" t="s">
        <v>3946</v>
      </c>
      <c r="I1351" s="17" t="s">
        <v>3364</v>
      </c>
      <c r="J1351" s="13" t="s">
        <v>143</v>
      </c>
      <c r="K1351" s="13" t="s">
        <v>3437</v>
      </c>
      <c r="L1351" s="13" t="s">
        <v>167</v>
      </c>
      <c r="M1351" s="13" t="s">
        <v>193</v>
      </c>
      <c r="N1351" s="13" t="s">
        <v>1133</v>
      </c>
      <c r="O1351" s="13" t="s">
        <v>1814</v>
      </c>
      <c r="P1351" s="18" t="s">
        <v>147</v>
      </c>
      <c r="Q1351" s="19">
        <v>1.0</v>
      </c>
      <c r="R1351" s="20">
        <v>0.05</v>
      </c>
      <c r="S1351" s="21">
        <v>24.0</v>
      </c>
      <c r="T1351" s="21">
        <v>24.0</v>
      </c>
      <c r="U1351" s="22">
        <v>1504520.0</v>
      </c>
      <c r="V1351" s="21">
        <v>18054.24</v>
      </c>
      <c r="W1351" s="13">
        <v>7437.0</v>
      </c>
      <c r="X1351" s="13">
        <v>1.0</v>
      </c>
      <c r="Y1351" s="13">
        <v>10.0</v>
      </c>
      <c r="Z1351" s="13">
        <v>10.0</v>
      </c>
      <c r="AA1351" s="13">
        <v>2.0</v>
      </c>
      <c r="AB1351" s="13">
        <v>1.0</v>
      </c>
      <c r="AC1351" s="21">
        <v>0.0</v>
      </c>
      <c r="AD1351" s="21">
        <v>0.0</v>
      </c>
      <c r="AE1351" s="13">
        <v>0.0</v>
      </c>
      <c r="AF1351" s="13">
        <v>0.0</v>
      </c>
      <c r="AG1351" s="13">
        <v>0.0</v>
      </c>
      <c r="AH1351" s="13" t="b">
        <v>0</v>
      </c>
      <c r="AI1351" s="13">
        <v>79.0</v>
      </c>
      <c r="AJ1351" s="13" t="s">
        <v>194</v>
      </c>
      <c r="AK1351" s="23" t="s">
        <v>3947</v>
      </c>
      <c r="AL1351" s="13" t="s">
        <v>3367</v>
      </c>
      <c r="AM1351" s="18" t="s">
        <v>151</v>
      </c>
    </row>
    <row r="1352" ht="14.25" customHeight="1">
      <c r="A1352" s="13" t="s">
        <v>3945</v>
      </c>
      <c r="B1352" s="14">
        <v>42321.0</v>
      </c>
      <c r="C1352" s="15">
        <v>2015.0</v>
      </c>
      <c r="D1352" s="15" t="s">
        <v>2027</v>
      </c>
      <c r="E1352" s="16">
        <v>11.0</v>
      </c>
      <c r="F1352" s="13" t="s">
        <v>185</v>
      </c>
      <c r="G1352" s="13" t="s">
        <v>186</v>
      </c>
      <c r="H1352" s="13" t="s">
        <v>3946</v>
      </c>
      <c r="I1352" s="17" t="s">
        <v>3364</v>
      </c>
      <c r="J1352" s="13" t="s">
        <v>143</v>
      </c>
      <c r="K1352" s="13" t="s">
        <v>3437</v>
      </c>
      <c r="L1352" s="13" t="s">
        <v>167</v>
      </c>
      <c r="M1352" s="13" t="s">
        <v>193</v>
      </c>
      <c r="N1352" s="13" t="s">
        <v>1133</v>
      </c>
      <c r="O1352" s="13" t="s">
        <v>1814</v>
      </c>
      <c r="P1352" s="18" t="s">
        <v>147</v>
      </c>
      <c r="Q1352" s="19">
        <v>1.0</v>
      </c>
      <c r="R1352" s="20">
        <v>0.05</v>
      </c>
      <c r="S1352" s="21">
        <v>24.0</v>
      </c>
      <c r="T1352" s="21">
        <v>24.0</v>
      </c>
      <c r="U1352" s="22">
        <v>1504520.0</v>
      </c>
      <c r="V1352" s="21">
        <v>18054.24</v>
      </c>
      <c r="W1352" s="13">
        <v>7437.0</v>
      </c>
      <c r="X1352" s="13">
        <v>1.0</v>
      </c>
      <c r="Y1352" s="13">
        <v>10.0</v>
      </c>
      <c r="Z1352" s="13">
        <v>10.0</v>
      </c>
      <c r="AA1352" s="13">
        <v>2.0</v>
      </c>
      <c r="AB1352" s="13">
        <v>1.0</v>
      </c>
      <c r="AC1352" s="21">
        <v>0.0</v>
      </c>
      <c r="AD1352" s="21">
        <v>0.0</v>
      </c>
      <c r="AE1352" s="13">
        <v>0.0</v>
      </c>
      <c r="AF1352" s="13">
        <v>0.0</v>
      </c>
      <c r="AG1352" s="13">
        <v>0.0</v>
      </c>
      <c r="AH1352" s="13" t="b">
        <v>0</v>
      </c>
      <c r="AI1352" s="13">
        <v>79.0</v>
      </c>
      <c r="AJ1352" s="13" t="s">
        <v>194</v>
      </c>
      <c r="AK1352" s="23" t="s">
        <v>3947</v>
      </c>
      <c r="AL1352" s="13" t="s">
        <v>3367</v>
      </c>
      <c r="AM1352" s="18" t="s">
        <v>151</v>
      </c>
    </row>
    <row r="1353" ht="14.25" customHeight="1">
      <c r="A1353" s="13" t="s">
        <v>3948</v>
      </c>
      <c r="B1353" s="14">
        <v>42321.0</v>
      </c>
      <c r="C1353" s="15">
        <v>2015.0</v>
      </c>
      <c r="D1353" s="15" t="s">
        <v>2027</v>
      </c>
      <c r="E1353" s="16">
        <v>11.0</v>
      </c>
      <c r="F1353" s="13" t="s">
        <v>203</v>
      </c>
      <c r="G1353" s="13" t="s">
        <v>204</v>
      </c>
      <c r="H1353" s="13" t="s">
        <v>3949</v>
      </c>
      <c r="I1353" s="17" t="s">
        <v>3364</v>
      </c>
      <c r="J1353" s="13" t="s">
        <v>191</v>
      </c>
      <c r="K1353" s="13" t="s">
        <v>3862</v>
      </c>
      <c r="L1353" s="13" t="s">
        <v>192</v>
      </c>
      <c r="M1353" s="13" t="s">
        <v>168</v>
      </c>
      <c r="N1353" s="13" t="s">
        <v>77</v>
      </c>
      <c r="O1353" s="13" t="s">
        <v>76</v>
      </c>
      <c r="P1353" s="18" t="s">
        <v>147</v>
      </c>
      <c r="Q1353" s="19">
        <v>3.0</v>
      </c>
      <c r="R1353" s="20">
        <v>0.571428571428571</v>
      </c>
      <c r="S1353" s="21">
        <v>27.0</v>
      </c>
      <c r="T1353" s="21">
        <v>81.0</v>
      </c>
      <c r="U1353" s="22">
        <v>8012.31</v>
      </c>
      <c r="V1353" s="21">
        <v>3708.554914</v>
      </c>
      <c r="W1353" s="13">
        <v>124.0</v>
      </c>
      <c r="X1353" s="13">
        <v>3.0</v>
      </c>
      <c r="Y1353" s="13">
        <v>10.0</v>
      </c>
      <c r="Z1353" s="13">
        <v>1.0</v>
      </c>
      <c r="AA1353" s="13">
        <v>4.0</v>
      </c>
      <c r="AB1353" s="13">
        <v>9.0</v>
      </c>
      <c r="AC1353" s="21">
        <v>0.0</v>
      </c>
      <c r="AD1353" s="21">
        <v>0.0</v>
      </c>
      <c r="AE1353" s="13">
        <v>0.0</v>
      </c>
      <c r="AF1353" s="13">
        <v>1.0</v>
      </c>
      <c r="AG1353" s="13">
        <v>1.0</v>
      </c>
      <c r="AH1353" s="13" t="b">
        <v>0</v>
      </c>
      <c r="AI1353" s="13">
        <v>8.0</v>
      </c>
      <c r="AJ1353" s="13" t="s">
        <v>558</v>
      </c>
      <c r="AK1353" s="23" t="s">
        <v>3950</v>
      </c>
      <c r="AL1353" s="13" t="s">
        <v>3367</v>
      </c>
      <c r="AM1353" s="18" t="s">
        <v>151</v>
      </c>
    </row>
    <row r="1354" ht="14.25" customHeight="1">
      <c r="A1354" s="13" t="s">
        <v>3951</v>
      </c>
      <c r="B1354" s="14">
        <v>42322.0</v>
      </c>
      <c r="C1354" s="15">
        <v>2015.0</v>
      </c>
      <c r="D1354" s="15" t="s">
        <v>2027</v>
      </c>
      <c r="E1354" s="16">
        <v>11.0</v>
      </c>
      <c r="F1354" s="13" t="s">
        <v>185</v>
      </c>
      <c r="G1354" s="13" t="s">
        <v>186</v>
      </c>
      <c r="H1354" s="13" t="s">
        <v>3952</v>
      </c>
      <c r="I1354" s="17" t="s">
        <v>3364</v>
      </c>
      <c r="J1354" s="13" t="s">
        <v>416</v>
      </c>
      <c r="K1354" s="13" t="s">
        <v>2043</v>
      </c>
      <c r="L1354" s="13" t="s">
        <v>174</v>
      </c>
      <c r="M1354" s="13" t="s">
        <v>168</v>
      </c>
      <c r="N1354" s="13" t="s">
        <v>56</v>
      </c>
      <c r="O1354" s="13">
        <v>0.0</v>
      </c>
      <c r="P1354" s="18" t="s">
        <v>285</v>
      </c>
      <c r="Q1354" s="19">
        <v>-1.0</v>
      </c>
      <c r="R1354" s="20">
        <v>0.0526315789473684</v>
      </c>
      <c r="S1354" s="21">
        <v>22.0</v>
      </c>
      <c r="T1354" s="21">
        <v>22.0</v>
      </c>
      <c r="U1354" s="22">
        <v>18075.0</v>
      </c>
      <c r="V1354" s="21">
        <v>209.289473</v>
      </c>
      <c r="W1354" s="13">
        <v>241.0</v>
      </c>
      <c r="X1354" s="13">
        <v>7.0</v>
      </c>
      <c r="Y1354" s="13">
        <v>9.0</v>
      </c>
      <c r="Z1354" s="13">
        <v>0.0</v>
      </c>
      <c r="AA1354" s="13">
        <v>1.0</v>
      </c>
      <c r="AB1354" s="13">
        <v>5.0</v>
      </c>
      <c r="AC1354" s="21">
        <v>0.0</v>
      </c>
      <c r="AD1354" s="21">
        <v>0.0</v>
      </c>
      <c r="AE1354" s="13">
        <v>0.0</v>
      </c>
      <c r="AF1354" s="13">
        <v>0.0</v>
      </c>
      <c r="AG1354" s="13">
        <v>0.0</v>
      </c>
      <c r="AH1354" s="13" t="b">
        <v>0</v>
      </c>
      <c r="AI1354" s="13">
        <v>4.0</v>
      </c>
      <c r="AJ1354" s="13" t="s">
        <v>176</v>
      </c>
      <c r="AK1354" s="23" t="s">
        <v>3953</v>
      </c>
      <c r="AL1354" s="13" t="s">
        <v>3367</v>
      </c>
      <c r="AM1354" s="18" t="s">
        <v>151</v>
      </c>
    </row>
    <row r="1355" ht="14.25" customHeight="1">
      <c r="A1355" s="13" t="s">
        <v>3954</v>
      </c>
      <c r="B1355" s="14">
        <v>42322.0</v>
      </c>
      <c r="C1355" s="15">
        <v>2015.0</v>
      </c>
      <c r="D1355" s="15" t="s">
        <v>2027</v>
      </c>
      <c r="E1355" s="16">
        <v>11.0</v>
      </c>
      <c r="F1355" s="13" t="s">
        <v>140</v>
      </c>
      <c r="G1355" s="13" t="s">
        <v>141</v>
      </c>
      <c r="H1355" s="13" t="s">
        <v>3955</v>
      </c>
      <c r="I1355" s="17" t="s">
        <v>3364</v>
      </c>
      <c r="J1355" s="13" t="s">
        <v>143</v>
      </c>
      <c r="K1355" s="13" t="s">
        <v>655</v>
      </c>
      <c r="L1355" s="13" t="s">
        <v>144</v>
      </c>
      <c r="M1355" s="13" t="s">
        <v>145</v>
      </c>
      <c r="N1355" s="13" t="s">
        <v>3956</v>
      </c>
      <c r="O1355" s="13">
        <v>0.0</v>
      </c>
      <c r="P1355" s="18" t="s">
        <v>147</v>
      </c>
      <c r="Q1355" s="19">
        <v>1.0</v>
      </c>
      <c r="R1355" s="20">
        <v>0.166666666666666</v>
      </c>
      <c r="S1355" s="21">
        <v>32.0</v>
      </c>
      <c r="T1355" s="21">
        <v>32.0</v>
      </c>
      <c r="U1355" s="22">
        <v>2800.0</v>
      </c>
      <c r="V1355" s="21">
        <v>149.333333</v>
      </c>
      <c r="W1355" s="13">
        <v>0.0</v>
      </c>
      <c r="X1355" s="13">
        <v>10.0</v>
      </c>
      <c r="Y1355" s="13">
        <v>10.0</v>
      </c>
      <c r="Z1355" s="13">
        <v>10.0</v>
      </c>
      <c r="AA1355" s="13">
        <v>1.0</v>
      </c>
      <c r="AB1355" s="13">
        <v>1.0</v>
      </c>
      <c r="AC1355" s="21">
        <v>0.0</v>
      </c>
      <c r="AD1355" s="21">
        <v>0.0</v>
      </c>
      <c r="AE1355" s="13">
        <v>0.0</v>
      </c>
      <c r="AF1355" s="13">
        <v>0.0</v>
      </c>
      <c r="AG1355" s="13">
        <v>0.0</v>
      </c>
      <c r="AH1355" s="13" t="b">
        <v>0</v>
      </c>
      <c r="AI1355" s="13">
        <v>1.0</v>
      </c>
      <c r="AJ1355" s="13" t="s">
        <v>169</v>
      </c>
      <c r="AK1355" s="23" t="s">
        <v>3957</v>
      </c>
      <c r="AL1355" s="13" t="s">
        <v>3367</v>
      </c>
      <c r="AM1355" s="18" t="s">
        <v>151</v>
      </c>
    </row>
    <row r="1356" ht="14.25" customHeight="1">
      <c r="A1356" s="13" t="s">
        <v>3954</v>
      </c>
      <c r="B1356" s="14">
        <v>42322.0</v>
      </c>
      <c r="C1356" s="15">
        <v>2015.0</v>
      </c>
      <c r="D1356" s="15" t="s">
        <v>2027</v>
      </c>
      <c r="E1356" s="16">
        <v>11.0</v>
      </c>
      <c r="F1356" s="13" t="s">
        <v>185</v>
      </c>
      <c r="G1356" s="13" t="s">
        <v>186</v>
      </c>
      <c r="H1356" s="13" t="s">
        <v>3955</v>
      </c>
      <c r="I1356" s="17" t="s">
        <v>3364</v>
      </c>
      <c r="J1356" s="13" t="s">
        <v>143</v>
      </c>
      <c r="K1356" s="13" t="s">
        <v>655</v>
      </c>
      <c r="L1356" s="13" t="s">
        <v>144</v>
      </c>
      <c r="M1356" s="13" t="s">
        <v>145</v>
      </c>
      <c r="N1356" s="13" t="s">
        <v>3956</v>
      </c>
      <c r="O1356" s="13">
        <v>0.0</v>
      </c>
      <c r="P1356" s="18" t="s">
        <v>147</v>
      </c>
      <c r="Q1356" s="19">
        <v>1.0</v>
      </c>
      <c r="R1356" s="20">
        <v>0.166666666666666</v>
      </c>
      <c r="S1356" s="21">
        <v>32.0</v>
      </c>
      <c r="T1356" s="21">
        <v>32.0</v>
      </c>
      <c r="U1356" s="22">
        <v>2800.0</v>
      </c>
      <c r="V1356" s="21">
        <v>149.333333</v>
      </c>
      <c r="W1356" s="13">
        <v>0.0</v>
      </c>
      <c r="X1356" s="13">
        <v>10.0</v>
      </c>
      <c r="Y1356" s="13">
        <v>10.0</v>
      </c>
      <c r="Z1356" s="13">
        <v>10.0</v>
      </c>
      <c r="AA1356" s="13">
        <v>1.0</v>
      </c>
      <c r="AB1356" s="13">
        <v>1.0</v>
      </c>
      <c r="AC1356" s="21">
        <v>0.0</v>
      </c>
      <c r="AD1356" s="21">
        <v>0.0</v>
      </c>
      <c r="AE1356" s="13">
        <v>0.0</v>
      </c>
      <c r="AF1356" s="13">
        <v>0.0</v>
      </c>
      <c r="AG1356" s="13">
        <v>0.0</v>
      </c>
      <c r="AH1356" s="13" t="b">
        <v>0</v>
      </c>
      <c r="AI1356" s="13">
        <v>1.0</v>
      </c>
      <c r="AJ1356" s="13" t="s">
        <v>169</v>
      </c>
      <c r="AK1356" s="23" t="s">
        <v>3957</v>
      </c>
      <c r="AL1356" s="13" t="s">
        <v>3367</v>
      </c>
      <c r="AM1356" s="18" t="s">
        <v>151</v>
      </c>
    </row>
    <row r="1357" ht="14.25" customHeight="1">
      <c r="A1357" s="13" t="s">
        <v>3958</v>
      </c>
      <c r="B1357" s="14">
        <v>42322.0</v>
      </c>
      <c r="C1357" s="15">
        <v>2015.0</v>
      </c>
      <c r="D1357" s="15" t="s">
        <v>2027</v>
      </c>
      <c r="E1357" s="16">
        <v>11.0</v>
      </c>
      <c r="F1357" s="13" t="s">
        <v>188</v>
      </c>
      <c r="G1357" s="13" t="s">
        <v>189</v>
      </c>
      <c r="H1357" s="13" t="s">
        <v>3959</v>
      </c>
      <c r="I1357" s="17" t="s">
        <v>3364</v>
      </c>
      <c r="J1357" s="13" t="s">
        <v>2496</v>
      </c>
      <c r="K1357" s="13" t="s">
        <v>3960</v>
      </c>
      <c r="L1357" s="13" t="s">
        <v>174</v>
      </c>
      <c r="M1357" s="13" t="s">
        <v>168</v>
      </c>
      <c r="N1357" s="13" t="s">
        <v>56</v>
      </c>
      <c r="O1357" s="13">
        <v>0.0</v>
      </c>
      <c r="P1357" s="18" t="s">
        <v>147</v>
      </c>
      <c r="Q1357" s="19">
        <v>1.0</v>
      </c>
      <c r="R1357" s="20">
        <v>0.05</v>
      </c>
      <c r="S1357" s="21">
        <v>22.0</v>
      </c>
      <c r="T1357" s="21">
        <v>22.0</v>
      </c>
      <c r="U1357" s="22">
        <v>43716.0</v>
      </c>
      <c r="V1357" s="21">
        <v>480.876</v>
      </c>
      <c r="W1357" s="13">
        <v>579.0</v>
      </c>
      <c r="X1357" s="13">
        <v>5.0</v>
      </c>
      <c r="Y1357" s="13">
        <v>10.0</v>
      </c>
      <c r="Z1357" s="13">
        <v>5.0</v>
      </c>
      <c r="AA1357" s="13">
        <v>1.0</v>
      </c>
      <c r="AB1357" s="13">
        <v>1.0</v>
      </c>
      <c r="AC1357" s="21">
        <v>0.0</v>
      </c>
      <c r="AD1357" s="21">
        <v>0.0</v>
      </c>
      <c r="AE1357" s="13">
        <v>0.0</v>
      </c>
      <c r="AF1357" s="13">
        <v>0.0</v>
      </c>
      <c r="AG1357" s="13">
        <v>0.0</v>
      </c>
      <c r="AH1357" s="13" t="b">
        <v>0</v>
      </c>
      <c r="AI1357" s="13">
        <v>6.0</v>
      </c>
      <c r="AJ1357" s="13" t="s">
        <v>169</v>
      </c>
      <c r="AK1357" s="23" t="s">
        <v>3961</v>
      </c>
      <c r="AL1357" s="13" t="s">
        <v>3367</v>
      </c>
      <c r="AM1357" s="18" t="s">
        <v>151</v>
      </c>
    </row>
    <row r="1358" ht="14.25" customHeight="1">
      <c r="A1358" s="13" t="s">
        <v>3962</v>
      </c>
      <c r="B1358" s="14">
        <v>42322.0</v>
      </c>
      <c r="C1358" s="15">
        <v>2015.0</v>
      </c>
      <c r="D1358" s="15" t="s">
        <v>2027</v>
      </c>
      <c r="E1358" s="16">
        <v>11.0</v>
      </c>
      <c r="F1358" s="13" t="s">
        <v>203</v>
      </c>
      <c r="G1358" s="13" t="s">
        <v>204</v>
      </c>
      <c r="H1358" s="13" t="s">
        <v>3963</v>
      </c>
      <c r="I1358" s="17" t="s">
        <v>3364</v>
      </c>
      <c r="J1358" s="13" t="s">
        <v>562</v>
      </c>
      <c r="K1358" s="13" t="s">
        <v>2127</v>
      </c>
      <c r="L1358" s="13" t="s">
        <v>161</v>
      </c>
      <c r="M1358" s="13" t="s">
        <v>168</v>
      </c>
      <c r="N1358" s="13" t="s">
        <v>38</v>
      </c>
      <c r="O1358" s="13">
        <v>0.0</v>
      </c>
      <c r="P1358" s="18" t="s">
        <v>147</v>
      </c>
      <c r="Q1358" s="19">
        <v>3.0</v>
      </c>
      <c r="R1358" s="20">
        <v>0.333333333333333</v>
      </c>
      <c r="S1358" s="21">
        <v>31.0</v>
      </c>
      <c r="T1358" s="21">
        <v>93.0</v>
      </c>
      <c r="U1358" s="22">
        <v>18469.0</v>
      </c>
      <c r="V1358" s="21">
        <v>5725.389999</v>
      </c>
      <c r="W1358" s="13">
        <v>267.0</v>
      </c>
      <c r="X1358" s="13">
        <v>8.0</v>
      </c>
      <c r="Y1358" s="13">
        <v>10.0</v>
      </c>
      <c r="Z1358" s="13">
        <v>1.0</v>
      </c>
      <c r="AA1358" s="13">
        <v>3.0</v>
      </c>
      <c r="AB1358" s="13">
        <v>9.0</v>
      </c>
      <c r="AC1358" s="21">
        <v>0.0</v>
      </c>
      <c r="AD1358" s="21">
        <v>0.0</v>
      </c>
      <c r="AE1358" s="13">
        <v>0.0</v>
      </c>
      <c r="AF1358" s="13">
        <v>1.0</v>
      </c>
      <c r="AG1358" s="13">
        <v>0.0</v>
      </c>
      <c r="AH1358" s="13" t="b">
        <v>0</v>
      </c>
      <c r="AI1358" s="13">
        <v>3.0</v>
      </c>
      <c r="AJ1358" s="13" t="s">
        <v>163</v>
      </c>
      <c r="AK1358" s="23" t="s">
        <v>3964</v>
      </c>
      <c r="AL1358" s="13" t="s">
        <v>3367</v>
      </c>
      <c r="AM1358" s="18" t="s">
        <v>151</v>
      </c>
    </row>
    <row r="1359" ht="14.25" customHeight="1">
      <c r="A1359" s="13" t="s">
        <v>3965</v>
      </c>
      <c r="B1359" s="14">
        <v>42322.0</v>
      </c>
      <c r="C1359" s="15">
        <v>2015.0</v>
      </c>
      <c r="D1359" s="15" t="s">
        <v>2027</v>
      </c>
      <c r="E1359" s="16">
        <v>11.0</v>
      </c>
      <c r="F1359" s="13" t="s">
        <v>153</v>
      </c>
      <c r="G1359" s="13" t="s">
        <v>154</v>
      </c>
      <c r="H1359" s="13" t="s">
        <v>3966</v>
      </c>
      <c r="I1359" s="17" t="s">
        <v>3364</v>
      </c>
      <c r="J1359" s="13" t="s">
        <v>379</v>
      </c>
      <c r="K1359" s="13" t="s">
        <v>3967</v>
      </c>
      <c r="L1359" s="13" t="s">
        <v>174</v>
      </c>
      <c r="M1359" s="13" t="s">
        <v>145</v>
      </c>
      <c r="N1359" s="13" t="s">
        <v>93</v>
      </c>
      <c r="O1359" s="13">
        <v>0.0</v>
      </c>
      <c r="P1359" s="18" t="s">
        <v>147</v>
      </c>
      <c r="Q1359" s="19">
        <v>3.0</v>
      </c>
      <c r="R1359" s="20">
        <v>0.571428571428571</v>
      </c>
      <c r="S1359" s="21">
        <v>67.0</v>
      </c>
      <c r="T1359" s="21">
        <v>201.0</v>
      </c>
      <c r="U1359" s="22">
        <v>7000.0</v>
      </c>
      <c r="V1359" s="21">
        <v>8040.0</v>
      </c>
      <c r="W1359" s="13">
        <v>0.0</v>
      </c>
      <c r="X1359" s="13">
        <v>3.0</v>
      </c>
      <c r="Y1359" s="13">
        <v>10.0</v>
      </c>
      <c r="Z1359" s="13">
        <v>10.0</v>
      </c>
      <c r="AA1359" s="13">
        <v>4.0</v>
      </c>
      <c r="AB1359" s="13">
        <v>10.0</v>
      </c>
      <c r="AC1359" s="21">
        <v>10.0</v>
      </c>
      <c r="AD1359" s="21"/>
      <c r="AE1359" s="13">
        <v>0.0</v>
      </c>
      <c r="AF1359" s="13">
        <v>0.0</v>
      </c>
      <c r="AG1359" s="13">
        <v>0.0</v>
      </c>
      <c r="AH1359" s="13" t="b">
        <v>1</v>
      </c>
      <c r="AI1359" s="13">
        <v>8.0</v>
      </c>
      <c r="AJ1359" s="13" t="s">
        <v>194</v>
      </c>
      <c r="AK1359" s="23" t="s">
        <v>3968</v>
      </c>
      <c r="AL1359" s="13" t="s">
        <v>3367</v>
      </c>
      <c r="AM1359" s="18" t="s">
        <v>151</v>
      </c>
    </row>
    <row r="1360" ht="14.25" customHeight="1">
      <c r="A1360" s="13" t="s">
        <v>3969</v>
      </c>
      <c r="B1360" s="14">
        <v>42322.0</v>
      </c>
      <c r="C1360" s="15">
        <v>2015.0</v>
      </c>
      <c r="D1360" s="15" t="s">
        <v>2027</v>
      </c>
      <c r="E1360" s="16">
        <v>11.0</v>
      </c>
      <c r="F1360" s="13" t="s">
        <v>140</v>
      </c>
      <c r="G1360" s="13" t="s">
        <v>141</v>
      </c>
      <c r="H1360" s="13" t="s">
        <v>3970</v>
      </c>
      <c r="I1360" s="17" t="s">
        <v>3364</v>
      </c>
      <c r="J1360" s="13" t="s">
        <v>143</v>
      </c>
      <c r="K1360" s="13" t="s">
        <v>655</v>
      </c>
      <c r="L1360" s="13" t="s">
        <v>144</v>
      </c>
      <c r="M1360" s="13" t="s">
        <v>145</v>
      </c>
      <c r="N1360" s="13" t="s">
        <v>3971</v>
      </c>
      <c r="O1360" s="13">
        <v>0.0</v>
      </c>
      <c r="P1360" s="18" t="s">
        <v>147</v>
      </c>
      <c r="Q1360" s="19">
        <v>1.0</v>
      </c>
      <c r="R1360" s="20">
        <v>0.5</v>
      </c>
      <c r="S1360" s="21">
        <v>32.0</v>
      </c>
      <c r="T1360" s="21">
        <v>32.0</v>
      </c>
      <c r="U1360" s="22">
        <v>2800.0</v>
      </c>
      <c r="V1360" s="21">
        <v>448.0</v>
      </c>
      <c r="W1360" s="13">
        <v>0.0</v>
      </c>
      <c r="X1360" s="13">
        <v>10.0</v>
      </c>
      <c r="Y1360" s="13">
        <v>10.0</v>
      </c>
      <c r="Z1360" s="13">
        <v>10.0</v>
      </c>
      <c r="AA1360" s="13">
        <v>1.0</v>
      </c>
      <c r="AB1360" s="13">
        <v>1.0</v>
      </c>
      <c r="AC1360" s="21">
        <v>0.0</v>
      </c>
      <c r="AD1360" s="21">
        <v>0.0</v>
      </c>
      <c r="AE1360" s="13">
        <v>0.0</v>
      </c>
      <c r="AF1360" s="13">
        <v>0.0</v>
      </c>
      <c r="AG1360" s="13">
        <v>0.0</v>
      </c>
      <c r="AH1360" s="13" t="b">
        <v>0</v>
      </c>
      <c r="AI1360" s="13">
        <v>1.0</v>
      </c>
      <c r="AJ1360" s="13" t="s">
        <v>194</v>
      </c>
      <c r="AK1360" s="23" t="s">
        <v>3972</v>
      </c>
      <c r="AL1360" s="13" t="s">
        <v>3367</v>
      </c>
      <c r="AM1360" s="18" t="s">
        <v>151</v>
      </c>
    </row>
    <row r="1361" ht="14.25" customHeight="1">
      <c r="A1361" s="13" t="s">
        <v>3973</v>
      </c>
      <c r="B1361" s="14">
        <v>42322.0</v>
      </c>
      <c r="C1361" s="15">
        <v>2015.0</v>
      </c>
      <c r="D1361" s="15" t="s">
        <v>2027</v>
      </c>
      <c r="E1361" s="16">
        <v>11.0</v>
      </c>
      <c r="F1361" s="13" t="s">
        <v>203</v>
      </c>
      <c r="G1361" s="13" t="s">
        <v>204</v>
      </c>
      <c r="H1361" s="13" t="s">
        <v>3974</v>
      </c>
      <c r="I1361" s="17" t="s">
        <v>3364</v>
      </c>
      <c r="J1361" s="13" t="s">
        <v>191</v>
      </c>
      <c r="K1361" s="13" t="s">
        <v>3862</v>
      </c>
      <c r="L1361" s="13" t="s">
        <v>192</v>
      </c>
      <c r="M1361" s="13" t="s">
        <v>145</v>
      </c>
      <c r="N1361" s="13" t="s">
        <v>89</v>
      </c>
      <c r="O1361" s="13" t="s">
        <v>5</v>
      </c>
      <c r="P1361" s="18" t="s">
        <v>147</v>
      </c>
      <c r="Q1361" s="19">
        <v>3.0</v>
      </c>
      <c r="R1361" s="20">
        <v>0.833333333333333</v>
      </c>
      <c r="S1361" s="21">
        <v>33.0</v>
      </c>
      <c r="T1361" s="21">
        <v>99.0</v>
      </c>
      <c r="U1361" s="22">
        <v>14700.0</v>
      </c>
      <c r="V1361" s="21">
        <v>12127.5</v>
      </c>
      <c r="W1361" s="13">
        <v>0.0</v>
      </c>
      <c r="X1361" s="13">
        <v>5.0</v>
      </c>
      <c r="Y1361" s="13">
        <v>8.0</v>
      </c>
      <c r="Z1361" s="13">
        <v>0.0</v>
      </c>
      <c r="AA1361" s="13">
        <v>10.0</v>
      </c>
      <c r="AB1361" s="13">
        <v>10.0</v>
      </c>
      <c r="AC1361" s="21">
        <v>0.0</v>
      </c>
      <c r="AD1361" s="21">
        <v>0.0</v>
      </c>
      <c r="AE1361" s="13">
        <v>0.0</v>
      </c>
      <c r="AF1361" s="13">
        <v>0.0</v>
      </c>
      <c r="AG1361" s="13">
        <v>1.0</v>
      </c>
      <c r="AH1361" s="13" t="b">
        <v>0</v>
      </c>
      <c r="AI1361" s="13">
        <v>6.0</v>
      </c>
      <c r="AJ1361" s="13" t="s">
        <v>437</v>
      </c>
      <c r="AK1361" s="23" t="s">
        <v>3975</v>
      </c>
      <c r="AL1361" s="13" t="s">
        <v>3367</v>
      </c>
      <c r="AM1361" s="18" t="s">
        <v>151</v>
      </c>
    </row>
    <row r="1362" ht="14.25" customHeight="1">
      <c r="A1362" s="13" t="s">
        <v>3976</v>
      </c>
      <c r="B1362" s="14">
        <v>42322.0</v>
      </c>
      <c r="C1362" s="15">
        <v>2015.0</v>
      </c>
      <c r="D1362" s="15" t="s">
        <v>2027</v>
      </c>
      <c r="E1362" s="16">
        <v>11.0</v>
      </c>
      <c r="F1362" s="13" t="s">
        <v>203</v>
      </c>
      <c r="G1362" s="13" t="s">
        <v>204</v>
      </c>
      <c r="H1362" s="13" t="s">
        <v>3977</v>
      </c>
      <c r="I1362" s="17" t="s">
        <v>3364</v>
      </c>
      <c r="J1362" s="13" t="s">
        <v>191</v>
      </c>
      <c r="K1362" s="13" t="s">
        <v>3923</v>
      </c>
      <c r="L1362" s="13" t="s">
        <v>192</v>
      </c>
      <c r="M1362" s="13" t="s">
        <v>168</v>
      </c>
      <c r="N1362" s="13" t="s">
        <v>16</v>
      </c>
      <c r="O1362" s="13" t="s">
        <v>13</v>
      </c>
      <c r="P1362" s="18" t="s">
        <v>147</v>
      </c>
      <c r="Q1362" s="19">
        <v>1.0</v>
      </c>
      <c r="R1362" s="20">
        <v>0.214285714285714</v>
      </c>
      <c r="S1362" s="21">
        <v>16.0</v>
      </c>
      <c r="T1362" s="21">
        <v>16.0</v>
      </c>
      <c r="U1362" s="22">
        <v>13740.23</v>
      </c>
      <c r="V1362" s="21">
        <v>471.0936</v>
      </c>
      <c r="W1362" s="13">
        <v>201.0</v>
      </c>
      <c r="X1362" s="13">
        <v>1.0</v>
      </c>
      <c r="Y1362" s="13">
        <v>10.0</v>
      </c>
      <c r="Z1362" s="13">
        <v>1.0</v>
      </c>
      <c r="AA1362" s="13">
        <v>3.0</v>
      </c>
      <c r="AB1362" s="13">
        <v>1.0</v>
      </c>
      <c r="AC1362" s="21">
        <v>0.0</v>
      </c>
      <c r="AD1362" s="21">
        <v>0.0</v>
      </c>
      <c r="AE1362" s="13">
        <v>0.0</v>
      </c>
      <c r="AF1362" s="13">
        <v>0.0</v>
      </c>
      <c r="AG1362" s="13">
        <v>0.0</v>
      </c>
      <c r="AH1362" s="13" t="b">
        <v>0</v>
      </c>
      <c r="AI1362" s="13">
        <v>10.0</v>
      </c>
      <c r="AJ1362" s="13" t="s">
        <v>194</v>
      </c>
      <c r="AK1362" s="23" t="s">
        <v>3978</v>
      </c>
      <c r="AL1362" s="13" t="s">
        <v>3367</v>
      </c>
      <c r="AM1362" s="18" t="s">
        <v>151</v>
      </c>
    </row>
    <row r="1363" ht="14.25" customHeight="1">
      <c r="A1363" s="13" t="s">
        <v>3979</v>
      </c>
      <c r="B1363" s="14">
        <v>42322.0</v>
      </c>
      <c r="C1363" s="15">
        <v>2015.0</v>
      </c>
      <c r="D1363" s="15" t="s">
        <v>2027</v>
      </c>
      <c r="E1363" s="16">
        <v>11.0</v>
      </c>
      <c r="F1363" s="13" t="s">
        <v>203</v>
      </c>
      <c r="G1363" s="13" t="s">
        <v>204</v>
      </c>
      <c r="H1363" s="13" t="s">
        <v>3980</v>
      </c>
      <c r="I1363" s="17" t="s">
        <v>3364</v>
      </c>
      <c r="J1363" s="13" t="s">
        <v>143</v>
      </c>
      <c r="K1363" s="13" t="s">
        <v>2153</v>
      </c>
      <c r="L1363" s="13" t="s">
        <v>144</v>
      </c>
      <c r="M1363" s="13" t="s">
        <v>168</v>
      </c>
      <c r="N1363" s="13" t="s">
        <v>2</v>
      </c>
      <c r="O1363" s="13" t="s">
        <v>17</v>
      </c>
      <c r="P1363" s="18" t="s">
        <v>147</v>
      </c>
      <c r="Q1363" s="19">
        <v>1.0</v>
      </c>
      <c r="R1363" s="20">
        <v>0.166666666666666</v>
      </c>
      <c r="S1363" s="21">
        <v>32.0</v>
      </c>
      <c r="T1363" s="21">
        <v>32.0</v>
      </c>
      <c r="U1363" s="22">
        <v>181708.04</v>
      </c>
      <c r="V1363" s="21">
        <v>9691.095466</v>
      </c>
      <c r="W1363" s="13">
        <v>907.0</v>
      </c>
      <c r="X1363" s="13">
        <v>10.0</v>
      </c>
      <c r="Y1363" s="13">
        <v>10.0</v>
      </c>
      <c r="Z1363" s="13">
        <v>10.0</v>
      </c>
      <c r="AA1363" s="13">
        <v>1.0</v>
      </c>
      <c r="AB1363" s="13">
        <v>1.0</v>
      </c>
      <c r="AC1363" s="21">
        <v>0.0</v>
      </c>
      <c r="AD1363" s="21">
        <v>0.0</v>
      </c>
      <c r="AE1363" s="13">
        <v>0.0</v>
      </c>
      <c r="AF1363" s="13">
        <v>0.0</v>
      </c>
      <c r="AG1363" s="13">
        <v>0.0</v>
      </c>
      <c r="AH1363" s="13" t="b">
        <v>0</v>
      </c>
      <c r="AI1363" s="13">
        <v>1.0</v>
      </c>
      <c r="AJ1363" s="13" t="s">
        <v>169</v>
      </c>
      <c r="AK1363" s="23" t="s">
        <v>3981</v>
      </c>
      <c r="AL1363" s="13" t="s">
        <v>3367</v>
      </c>
      <c r="AM1363" s="18" t="s">
        <v>151</v>
      </c>
    </row>
    <row r="1364" ht="14.25" customHeight="1">
      <c r="A1364" s="13" t="s">
        <v>3982</v>
      </c>
      <c r="B1364" s="14">
        <v>42322.0</v>
      </c>
      <c r="C1364" s="15">
        <v>2015.0</v>
      </c>
      <c r="D1364" s="15" t="s">
        <v>2027</v>
      </c>
      <c r="E1364" s="16">
        <v>11.0</v>
      </c>
      <c r="F1364" s="13" t="s">
        <v>140</v>
      </c>
      <c r="G1364" s="13" t="s">
        <v>141</v>
      </c>
      <c r="H1364" s="13" t="s">
        <v>3983</v>
      </c>
      <c r="I1364" s="17" t="s">
        <v>3364</v>
      </c>
      <c r="J1364" s="13" t="s">
        <v>143</v>
      </c>
      <c r="K1364" s="13" t="s">
        <v>655</v>
      </c>
      <c r="L1364" s="13" t="s">
        <v>144</v>
      </c>
      <c r="M1364" s="13" t="s">
        <v>145</v>
      </c>
      <c r="N1364" s="13" t="s">
        <v>3984</v>
      </c>
      <c r="O1364" s="13" t="s">
        <v>3985</v>
      </c>
      <c r="P1364" s="18" t="s">
        <v>147</v>
      </c>
      <c r="Q1364" s="19">
        <v>1.0</v>
      </c>
      <c r="R1364" s="20">
        <v>0.2</v>
      </c>
      <c r="S1364" s="21">
        <v>30.0</v>
      </c>
      <c r="T1364" s="21">
        <v>30.0</v>
      </c>
      <c r="U1364" s="22">
        <v>4200.0</v>
      </c>
      <c r="V1364" s="21">
        <v>252.0</v>
      </c>
      <c r="W1364" s="13">
        <v>0.0</v>
      </c>
      <c r="X1364" s="13">
        <v>10.0</v>
      </c>
      <c r="Y1364" s="13">
        <v>8.0</v>
      </c>
      <c r="Z1364" s="13">
        <v>10.0</v>
      </c>
      <c r="AA1364" s="13">
        <v>1.0</v>
      </c>
      <c r="AB1364" s="13">
        <v>1.0</v>
      </c>
      <c r="AC1364" s="21">
        <v>0.0</v>
      </c>
      <c r="AD1364" s="21">
        <v>0.0</v>
      </c>
      <c r="AE1364" s="13">
        <v>0.0</v>
      </c>
      <c r="AF1364" s="13">
        <v>0.0</v>
      </c>
      <c r="AG1364" s="13">
        <v>0.0</v>
      </c>
      <c r="AH1364" s="13" t="b">
        <v>0</v>
      </c>
      <c r="AI1364" s="13">
        <v>1.0</v>
      </c>
      <c r="AJ1364" s="13" t="s">
        <v>437</v>
      </c>
      <c r="AK1364" s="23" t="s">
        <v>3986</v>
      </c>
      <c r="AL1364" s="13" t="s">
        <v>3367</v>
      </c>
      <c r="AM1364" s="18" t="s">
        <v>151</v>
      </c>
    </row>
    <row r="1365" ht="14.25" customHeight="1">
      <c r="A1365" s="13" t="s">
        <v>3987</v>
      </c>
      <c r="B1365" s="14">
        <v>42322.0</v>
      </c>
      <c r="C1365" s="15">
        <v>2015.0</v>
      </c>
      <c r="D1365" s="15" t="s">
        <v>2027</v>
      </c>
      <c r="E1365" s="16">
        <v>11.0</v>
      </c>
      <c r="F1365" s="13" t="s">
        <v>140</v>
      </c>
      <c r="G1365" s="13" t="s">
        <v>141</v>
      </c>
      <c r="H1365" s="13" t="s">
        <v>3988</v>
      </c>
      <c r="I1365" s="17" t="s">
        <v>3364</v>
      </c>
      <c r="J1365" s="13" t="s">
        <v>143</v>
      </c>
      <c r="K1365" s="13" t="s">
        <v>3441</v>
      </c>
      <c r="L1365" s="13" t="s">
        <v>144</v>
      </c>
      <c r="M1365" s="13" t="s">
        <v>145</v>
      </c>
      <c r="N1365" s="13" t="s">
        <v>199</v>
      </c>
      <c r="O1365" s="13" t="s">
        <v>1673</v>
      </c>
      <c r="P1365" s="18" t="s">
        <v>147</v>
      </c>
      <c r="Q1365" s="19">
        <v>1.0</v>
      </c>
      <c r="R1365" s="20">
        <v>0.2</v>
      </c>
      <c r="S1365" s="21">
        <v>29.0</v>
      </c>
      <c r="T1365" s="21">
        <v>29.0</v>
      </c>
      <c r="U1365" s="22">
        <v>12600.0</v>
      </c>
      <c r="V1365" s="21">
        <v>730.8</v>
      </c>
      <c r="W1365" s="13">
        <v>0.0</v>
      </c>
      <c r="X1365" s="13">
        <v>10.0</v>
      </c>
      <c r="Y1365" s="13">
        <v>7.0</v>
      </c>
      <c r="Z1365" s="13">
        <v>10.0</v>
      </c>
      <c r="AA1365" s="13">
        <v>1.0</v>
      </c>
      <c r="AB1365" s="13">
        <v>1.0</v>
      </c>
      <c r="AC1365" s="21">
        <v>0.0</v>
      </c>
      <c r="AD1365" s="21">
        <v>0.0</v>
      </c>
      <c r="AE1365" s="13">
        <v>0.0</v>
      </c>
      <c r="AF1365" s="13">
        <v>0.0</v>
      </c>
      <c r="AG1365" s="13">
        <v>0.0</v>
      </c>
      <c r="AH1365" s="13" t="b">
        <v>0</v>
      </c>
      <c r="AI1365" s="13">
        <v>1.0</v>
      </c>
      <c r="AJ1365" s="13" t="s">
        <v>3989</v>
      </c>
      <c r="AK1365" s="23" t="s">
        <v>3990</v>
      </c>
      <c r="AL1365" s="13" t="s">
        <v>3367</v>
      </c>
      <c r="AM1365" s="18" t="s">
        <v>151</v>
      </c>
    </row>
    <row r="1366" ht="14.25" customHeight="1">
      <c r="A1366" s="13" t="s">
        <v>3991</v>
      </c>
      <c r="B1366" s="14">
        <v>42322.0</v>
      </c>
      <c r="C1366" s="15">
        <v>2015.0</v>
      </c>
      <c r="D1366" s="15" t="s">
        <v>2027</v>
      </c>
      <c r="E1366" s="16">
        <v>11.0</v>
      </c>
      <c r="F1366" s="13" t="s">
        <v>153</v>
      </c>
      <c r="G1366" s="13" t="s">
        <v>154</v>
      </c>
      <c r="H1366" s="13" t="s">
        <v>3992</v>
      </c>
      <c r="I1366" s="17" t="s">
        <v>3364</v>
      </c>
      <c r="J1366" s="13" t="s">
        <v>143</v>
      </c>
      <c r="K1366" s="13" t="s">
        <v>2153</v>
      </c>
      <c r="L1366" s="13" t="s">
        <v>144</v>
      </c>
      <c r="M1366" s="13" t="s">
        <v>145</v>
      </c>
      <c r="N1366" s="13" t="s">
        <v>14</v>
      </c>
      <c r="O1366" s="13" t="s">
        <v>3993</v>
      </c>
      <c r="P1366" s="18" t="s">
        <v>147</v>
      </c>
      <c r="Q1366" s="19">
        <v>1.0</v>
      </c>
      <c r="R1366" s="20">
        <v>0.5</v>
      </c>
      <c r="S1366" s="21">
        <v>24.0</v>
      </c>
      <c r="T1366" s="21">
        <v>24.0</v>
      </c>
      <c r="U1366" s="22">
        <v>18900.0</v>
      </c>
      <c r="V1366" s="21">
        <v>2268.0</v>
      </c>
      <c r="W1366" s="13">
        <v>0.0</v>
      </c>
      <c r="X1366" s="13">
        <v>7.0</v>
      </c>
      <c r="Y1366" s="13">
        <v>8.0</v>
      </c>
      <c r="Z1366" s="13">
        <v>6.0</v>
      </c>
      <c r="AA1366" s="13">
        <v>2.0</v>
      </c>
      <c r="AB1366" s="13">
        <v>1.0</v>
      </c>
      <c r="AC1366" s="21">
        <v>0.0</v>
      </c>
      <c r="AD1366" s="21">
        <v>0.0</v>
      </c>
      <c r="AE1366" s="13">
        <v>0.0</v>
      </c>
      <c r="AF1366" s="13">
        <v>0.0</v>
      </c>
      <c r="AG1366" s="13">
        <v>0.0</v>
      </c>
      <c r="AH1366" s="13" t="b">
        <v>0</v>
      </c>
      <c r="AI1366" s="13">
        <v>4.0</v>
      </c>
      <c r="AJ1366" s="13" t="s">
        <v>200</v>
      </c>
      <c r="AK1366" s="23" t="s">
        <v>3994</v>
      </c>
      <c r="AL1366" s="13" t="s">
        <v>3367</v>
      </c>
      <c r="AM1366" s="18" t="s">
        <v>151</v>
      </c>
    </row>
    <row r="1367" ht="14.25" customHeight="1">
      <c r="A1367" s="13" t="s">
        <v>3995</v>
      </c>
      <c r="B1367" s="14">
        <v>42323.0</v>
      </c>
      <c r="C1367" s="15">
        <v>2015.0</v>
      </c>
      <c r="D1367" s="15" t="s">
        <v>2027</v>
      </c>
      <c r="E1367" s="16">
        <v>11.0</v>
      </c>
      <c r="F1367" s="13" t="s">
        <v>140</v>
      </c>
      <c r="G1367" s="13" t="s">
        <v>141</v>
      </c>
      <c r="H1367" s="13" t="s">
        <v>3996</v>
      </c>
      <c r="I1367" s="17" t="s">
        <v>3364</v>
      </c>
      <c r="J1367" s="13" t="s">
        <v>3997</v>
      </c>
      <c r="K1367" s="13" t="s">
        <v>3998</v>
      </c>
      <c r="L1367" s="13" t="s">
        <v>174</v>
      </c>
      <c r="M1367" s="13" t="s">
        <v>168</v>
      </c>
      <c r="N1367" s="13" t="s">
        <v>47</v>
      </c>
      <c r="O1367" s="13">
        <v>0.0</v>
      </c>
      <c r="P1367" s="18" t="s">
        <v>147</v>
      </c>
      <c r="Q1367" s="19">
        <v>3.0</v>
      </c>
      <c r="R1367" s="20">
        <v>0.3</v>
      </c>
      <c r="S1367" s="21">
        <v>48.0</v>
      </c>
      <c r="T1367" s="21">
        <v>144.0</v>
      </c>
      <c r="U1367" s="22">
        <v>40812.64</v>
      </c>
      <c r="V1367" s="21">
        <v>17631.06048</v>
      </c>
      <c r="W1367" s="13">
        <v>177.0</v>
      </c>
      <c r="X1367" s="13">
        <v>7.0</v>
      </c>
      <c r="Y1367" s="13">
        <v>8.0</v>
      </c>
      <c r="Z1367" s="13">
        <v>0.0</v>
      </c>
      <c r="AA1367" s="13">
        <v>3.0</v>
      </c>
      <c r="AB1367" s="13">
        <v>10.0</v>
      </c>
      <c r="AC1367" s="21">
        <v>10.0</v>
      </c>
      <c r="AD1367" s="21">
        <v>10.0</v>
      </c>
      <c r="AE1367" s="13">
        <v>0.0</v>
      </c>
      <c r="AF1367" s="13">
        <v>0.0</v>
      </c>
      <c r="AG1367" s="13">
        <v>0.0</v>
      </c>
      <c r="AH1367" s="13" t="b">
        <v>1</v>
      </c>
      <c r="AI1367" s="13">
        <v>4.0</v>
      </c>
      <c r="AJ1367" s="13" t="s">
        <v>437</v>
      </c>
      <c r="AK1367" s="23" t="s">
        <v>3999</v>
      </c>
      <c r="AL1367" s="13" t="s">
        <v>3367</v>
      </c>
      <c r="AM1367" s="18" t="s">
        <v>151</v>
      </c>
    </row>
    <row r="1368" ht="14.25" customHeight="1">
      <c r="A1368" s="13" t="s">
        <v>4000</v>
      </c>
      <c r="B1368" s="14">
        <v>42323.0</v>
      </c>
      <c r="C1368" s="15">
        <v>2015.0</v>
      </c>
      <c r="D1368" s="15" t="s">
        <v>2027</v>
      </c>
      <c r="E1368" s="16">
        <v>11.0</v>
      </c>
      <c r="F1368" s="13" t="s">
        <v>203</v>
      </c>
      <c r="G1368" s="13" t="s">
        <v>204</v>
      </c>
      <c r="H1368" s="13" t="s">
        <v>4001</v>
      </c>
      <c r="I1368" s="17" t="s">
        <v>3364</v>
      </c>
      <c r="J1368" s="13" t="s">
        <v>251</v>
      </c>
      <c r="K1368" s="13" t="s">
        <v>3487</v>
      </c>
      <c r="L1368" s="13" t="s">
        <v>161</v>
      </c>
      <c r="M1368" s="13" t="s">
        <v>145</v>
      </c>
      <c r="N1368" s="13" t="s">
        <v>14</v>
      </c>
      <c r="O1368" s="13">
        <v>0.0</v>
      </c>
      <c r="P1368" s="18" t="s">
        <v>147</v>
      </c>
      <c r="Q1368" s="19">
        <v>3.0</v>
      </c>
      <c r="R1368" s="20">
        <v>0.25</v>
      </c>
      <c r="S1368" s="21">
        <v>28.0</v>
      </c>
      <c r="T1368" s="21">
        <v>84.0</v>
      </c>
      <c r="U1368" s="22">
        <v>18900.0</v>
      </c>
      <c r="V1368" s="21">
        <v>3969.0</v>
      </c>
      <c r="W1368" s="13">
        <v>0.0</v>
      </c>
      <c r="X1368" s="13">
        <v>7.0</v>
      </c>
      <c r="Y1368" s="13">
        <v>10.0</v>
      </c>
      <c r="Z1368" s="13">
        <v>6.0</v>
      </c>
      <c r="AA1368" s="13">
        <v>4.0</v>
      </c>
      <c r="AB1368" s="13">
        <v>1.0</v>
      </c>
      <c r="AC1368" s="21">
        <v>0.0</v>
      </c>
      <c r="AD1368" s="21">
        <v>0.0</v>
      </c>
      <c r="AE1368" s="13">
        <v>0.0</v>
      </c>
      <c r="AF1368" s="13">
        <v>1.0</v>
      </c>
      <c r="AG1368" s="13">
        <v>0.0</v>
      </c>
      <c r="AH1368" s="13" t="b">
        <v>0</v>
      </c>
      <c r="AI1368" s="13">
        <v>4.0</v>
      </c>
      <c r="AJ1368" s="13" t="s">
        <v>390</v>
      </c>
      <c r="AK1368" s="23" t="s">
        <v>4002</v>
      </c>
      <c r="AL1368" s="13" t="s">
        <v>3367</v>
      </c>
      <c r="AM1368" s="18" t="s">
        <v>151</v>
      </c>
    </row>
    <row r="1369" ht="14.25" customHeight="1">
      <c r="A1369" s="13" t="s">
        <v>4003</v>
      </c>
      <c r="B1369" s="14">
        <v>42323.0</v>
      </c>
      <c r="C1369" s="15">
        <v>2015.0</v>
      </c>
      <c r="D1369" s="15" t="s">
        <v>2027</v>
      </c>
      <c r="E1369" s="16">
        <v>11.0</v>
      </c>
      <c r="F1369" s="13" t="s">
        <v>203</v>
      </c>
      <c r="G1369" s="13" t="s">
        <v>204</v>
      </c>
      <c r="H1369" s="13" t="s">
        <v>4004</v>
      </c>
      <c r="I1369" s="17" t="s">
        <v>3364</v>
      </c>
      <c r="J1369" s="13" t="s">
        <v>191</v>
      </c>
      <c r="K1369" s="13" t="s">
        <v>3862</v>
      </c>
      <c r="L1369" s="13" t="s">
        <v>192</v>
      </c>
      <c r="M1369" s="13" t="s">
        <v>168</v>
      </c>
      <c r="N1369" s="13" t="s">
        <v>90</v>
      </c>
      <c r="O1369" s="13" t="s">
        <v>5</v>
      </c>
      <c r="P1369" s="18" t="s">
        <v>147</v>
      </c>
      <c r="Q1369" s="19">
        <v>3.0</v>
      </c>
      <c r="R1369" s="20">
        <v>0.769230769230769</v>
      </c>
      <c r="S1369" s="21">
        <v>35.0</v>
      </c>
      <c r="T1369" s="21">
        <v>105.0</v>
      </c>
      <c r="U1369" s="22">
        <v>8849.0</v>
      </c>
      <c r="V1369" s="21">
        <v>7147.26923</v>
      </c>
      <c r="W1369" s="13">
        <v>83.0</v>
      </c>
      <c r="X1369" s="13">
        <v>5.0</v>
      </c>
      <c r="Y1369" s="13">
        <v>10.0</v>
      </c>
      <c r="Z1369" s="13">
        <v>0.0</v>
      </c>
      <c r="AA1369" s="13">
        <v>10.0</v>
      </c>
      <c r="AB1369" s="13">
        <v>10.0</v>
      </c>
      <c r="AC1369" s="21">
        <v>0.0</v>
      </c>
      <c r="AD1369" s="21">
        <v>0.0</v>
      </c>
      <c r="AE1369" s="13">
        <v>0.0</v>
      </c>
      <c r="AF1369" s="13">
        <v>0.0</v>
      </c>
      <c r="AG1369" s="13">
        <v>1.0</v>
      </c>
      <c r="AH1369" s="13" t="b">
        <v>0</v>
      </c>
      <c r="AI1369" s="13">
        <v>6.0</v>
      </c>
      <c r="AJ1369" s="13" t="s">
        <v>558</v>
      </c>
      <c r="AK1369" s="23" t="s">
        <v>4005</v>
      </c>
      <c r="AL1369" s="13" t="s">
        <v>3367</v>
      </c>
      <c r="AM1369" s="18" t="s">
        <v>151</v>
      </c>
    </row>
    <row r="1370" ht="14.25" customHeight="1">
      <c r="A1370" s="13" t="s">
        <v>4006</v>
      </c>
      <c r="B1370" s="14">
        <v>42323.0</v>
      </c>
      <c r="C1370" s="15">
        <v>2015.0</v>
      </c>
      <c r="D1370" s="15" t="s">
        <v>2027</v>
      </c>
      <c r="E1370" s="16">
        <v>11.0</v>
      </c>
      <c r="F1370" s="13" t="s">
        <v>203</v>
      </c>
      <c r="G1370" s="13" t="s">
        <v>204</v>
      </c>
      <c r="H1370" s="13" t="s">
        <v>4007</v>
      </c>
      <c r="I1370" s="17" t="s">
        <v>3364</v>
      </c>
      <c r="J1370" s="13" t="s">
        <v>251</v>
      </c>
      <c r="K1370" s="13" t="s">
        <v>3487</v>
      </c>
      <c r="L1370" s="13" t="s">
        <v>161</v>
      </c>
      <c r="M1370" s="13" t="s">
        <v>168</v>
      </c>
      <c r="N1370" s="13" t="s">
        <v>40</v>
      </c>
      <c r="O1370" s="13" t="s">
        <v>39</v>
      </c>
      <c r="P1370" s="18" t="s">
        <v>147</v>
      </c>
      <c r="Q1370" s="19">
        <v>3.0</v>
      </c>
      <c r="R1370" s="20">
        <v>0.25</v>
      </c>
      <c r="S1370" s="21">
        <v>35.0</v>
      </c>
      <c r="T1370" s="21">
        <v>105.0</v>
      </c>
      <c r="U1370" s="22">
        <v>402592.9</v>
      </c>
      <c r="V1370" s="21">
        <v>105680.63625</v>
      </c>
      <c r="W1370" s="13">
        <v>1746.0</v>
      </c>
      <c r="X1370" s="13">
        <v>10.0</v>
      </c>
      <c r="Y1370" s="13">
        <v>10.0</v>
      </c>
      <c r="Z1370" s="13">
        <v>10.0</v>
      </c>
      <c r="AA1370" s="13">
        <v>4.0</v>
      </c>
      <c r="AB1370" s="13">
        <v>1.0</v>
      </c>
      <c r="AC1370" s="21">
        <v>0.0</v>
      </c>
      <c r="AD1370" s="21">
        <v>0.0</v>
      </c>
      <c r="AE1370" s="13">
        <v>0.0</v>
      </c>
      <c r="AF1370" s="13">
        <v>1.0</v>
      </c>
      <c r="AG1370" s="13">
        <v>0.0</v>
      </c>
      <c r="AH1370" s="13" t="b">
        <v>0</v>
      </c>
      <c r="AI1370" s="13">
        <v>1.0</v>
      </c>
      <c r="AJ1370" s="13" t="s">
        <v>194</v>
      </c>
      <c r="AK1370" s="23" t="s">
        <v>4008</v>
      </c>
      <c r="AL1370" s="13" t="s">
        <v>3367</v>
      </c>
      <c r="AM1370" s="18" t="s">
        <v>151</v>
      </c>
    </row>
    <row r="1371" ht="14.25" customHeight="1">
      <c r="A1371" s="13" t="s">
        <v>4009</v>
      </c>
      <c r="B1371" s="14">
        <v>42323.0</v>
      </c>
      <c r="C1371" s="15">
        <v>2015.0</v>
      </c>
      <c r="D1371" s="15" t="s">
        <v>2027</v>
      </c>
      <c r="E1371" s="16">
        <v>11.0</v>
      </c>
      <c r="F1371" s="13" t="s">
        <v>203</v>
      </c>
      <c r="G1371" s="13" t="s">
        <v>204</v>
      </c>
      <c r="H1371" s="13" t="s">
        <v>4010</v>
      </c>
      <c r="I1371" s="17" t="s">
        <v>3364</v>
      </c>
      <c r="J1371" s="13" t="s">
        <v>251</v>
      </c>
      <c r="K1371" s="13" t="s">
        <v>3487</v>
      </c>
      <c r="L1371" s="13" t="s">
        <v>161</v>
      </c>
      <c r="M1371" s="13" t="s">
        <v>168</v>
      </c>
      <c r="N1371" s="13" t="s">
        <v>2</v>
      </c>
      <c r="O1371" s="13" t="s">
        <v>25</v>
      </c>
      <c r="P1371" s="18" t="s">
        <v>147</v>
      </c>
      <c r="Q1371" s="19">
        <v>3.0</v>
      </c>
      <c r="R1371" s="20">
        <v>0.1</v>
      </c>
      <c r="S1371" s="21">
        <v>33.0</v>
      </c>
      <c r="T1371" s="21">
        <v>99.0</v>
      </c>
      <c r="U1371" s="22">
        <v>856782.0</v>
      </c>
      <c r="V1371" s="21">
        <v>77110.379999</v>
      </c>
      <c r="W1371" s="13">
        <v>3691.0</v>
      </c>
      <c r="X1371" s="13">
        <v>10.0</v>
      </c>
      <c r="Y1371" s="13">
        <v>10.0</v>
      </c>
      <c r="Z1371" s="13">
        <v>10.0</v>
      </c>
      <c r="AA1371" s="13">
        <v>2.0</v>
      </c>
      <c r="AB1371" s="13">
        <v>1.0</v>
      </c>
      <c r="AC1371" s="21">
        <v>0.0</v>
      </c>
      <c r="AD1371" s="21">
        <v>0.0</v>
      </c>
      <c r="AE1371" s="13">
        <v>0.0</v>
      </c>
      <c r="AF1371" s="13">
        <v>1.0</v>
      </c>
      <c r="AG1371" s="13">
        <v>0.0</v>
      </c>
      <c r="AH1371" s="13" t="b">
        <v>0</v>
      </c>
      <c r="AI1371" s="13">
        <v>1.0</v>
      </c>
      <c r="AJ1371" s="13" t="s">
        <v>390</v>
      </c>
      <c r="AK1371" s="23" t="s">
        <v>4011</v>
      </c>
      <c r="AL1371" s="13" t="s">
        <v>3367</v>
      </c>
      <c r="AM1371" s="18" t="s">
        <v>151</v>
      </c>
    </row>
    <row r="1372" ht="14.25" customHeight="1">
      <c r="A1372" s="13" t="s">
        <v>4012</v>
      </c>
      <c r="B1372" s="14">
        <v>42323.0</v>
      </c>
      <c r="C1372" s="15">
        <v>2015.0</v>
      </c>
      <c r="D1372" s="15" t="s">
        <v>2027</v>
      </c>
      <c r="E1372" s="16">
        <v>11.0</v>
      </c>
      <c r="F1372" s="13" t="s">
        <v>203</v>
      </c>
      <c r="G1372" s="13" t="s">
        <v>204</v>
      </c>
      <c r="H1372" s="13" t="s">
        <v>4013</v>
      </c>
      <c r="I1372" s="17" t="s">
        <v>3364</v>
      </c>
      <c r="J1372" s="13" t="s">
        <v>251</v>
      </c>
      <c r="K1372" s="13" t="s">
        <v>3487</v>
      </c>
      <c r="L1372" s="13" t="s">
        <v>161</v>
      </c>
      <c r="M1372" s="13" t="s">
        <v>145</v>
      </c>
      <c r="N1372" s="13" t="s">
        <v>4</v>
      </c>
      <c r="O1372" s="13" t="s">
        <v>25</v>
      </c>
      <c r="P1372" s="18" t="s">
        <v>147</v>
      </c>
      <c r="Q1372" s="19">
        <v>3.0</v>
      </c>
      <c r="R1372" s="20">
        <v>0.0909090909090909</v>
      </c>
      <c r="S1372" s="21">
        <v>25.0</v>
      </c>
      <c r="T1372" s="21">
        <v>75.0</v>
      </c>
      <c r="U1372" s="22">
        <v>22400.0</v>
      </c>
      <c r="V1372" s="21">
        <v>1527.272727</v>
      </c>
      <c r="W1372" s="13">
        <v>0.0</v>
      </c>
      <c r="X1372" s="13">
        <v>6.0</v>
      </c>
      <c r="Y1372" s="13">
        <v>10.0</v>
      </c>
      <c r="Z1372" s="13">
        <v>6.0</v>
      </c>
      <c r="AA1372" s="13">
        <v>2.0</v>
      </c>
      <c r="AB1372" s="13">
        <v>1.0</v>
      </c>
      <c r="AC1372" s="21">
        <v>0.0</v>
      </c>
      <c r="AD1372" s="21">
        <v>0.0</v>
      </c>
      <c r="AE1372" s="13">
        <v>0.0</v>
      </c>
      <c r="AF1372" s="13">
        <v>0.0</v>
      </c>
      <c r="AG1372" s="13">
        <v>0.0</v>
      </c>
      <c r="AH1372" s="13" t="b">
        <v>0</v>
      </c>
      <c r="AI1372" s="13">
        <v>5.0</v>
      </c>
      <c r="AJ1372" s="13" t="s">
        <v>194</v>
      </c>
      <c r="AK1372" s="23" t="s">
        <v>4014</v>
      </c>
      <c r="AL1372" s="13" t="s">
        <v>3367</v>
      </c>
      <c r="AM1372" s="18" t="s">
        <v>151</v>
      </c>
    </row>
    <row r="1373" ht="14.25" customHeight="1">
      <c r="A1373" s="13" t="s">
        <v>4015</v>
      </c>
      <c r="B1373" s="14">
        <v>42323.0</v>
      </c>
      <c r="C1373" s="15">
        <v>2015.0</v>
      </c>
      <c r="D1373" s="15" t="s">
        <v>2027</v>
      </c>
      <c r="E1373" s="16">
        <v>11.0</v>
      </c>
      <c r="F1373" s="13" t="s">
        <v>203</v>
      </c>
      <c r="G1373" s="13" t="s">
        <v>204</v>
      </c>
      <c r="H1373" s="13" t="s">
        <v>4016</v>
      </c>
      <c r="I1373" s="17" t="s">
        <v>3364</v>
      </c>
      <c r="J1373" s="13" t="s">
        <v>191</v>
      </c>
      <c r="K1373" s="13" t="s">
        <v>4017</v>
      </c>
      <c r="L1373" s="13" t="s">
        <v>192</v>
      </c>
      <c r="M1373" s="13" t="s">
        <v>168</v>
      </c>
      <c r="N1373" s="13" t="s">
        <v>70</v>
      </c>
      <c r="O1373" s="13" t="s">
        <v>69</v>
      </c>
      <c r="P1373" s="18" t="s">
        <v>147</v>
      </c>
      <c r="Q1373" s="19">
        <v>3.0</v>
      </c>
      <c r="R1373" s="20">
        <v>1.0</v>
      </c>
      <c r="S1373" s="21">
        <v>34.0</v>
      </c>
      <c r="T1373" s="21">
        <v>102.0</v>
      </c>
      <c r="U1373" s="22">
        <v>16581.6</v>
      </c>
      <c r="V1373" s="21">
        <v>16913.232</v>
      </c>
      <c r="W1373" s="13">
        <v>188.0</v>
      </c>
      <c r="X1373" s="13">
        <v>1.0</v>
      </c>
      <c r="Y1373" s="13">
        <v>10.0</v>
      </c>
      <c r="Z1373" s="13">
        <v>6.0</v>
      </c>
      <c r="AA1373" s="13">
        <v>7.0</v>
      </c>
      <c r="AB1373" s="13">
        <v>10.0</v>
      </c>
      <c r="AC1373" s="21">
        <v>0.0</v>
      </c>
      <c r="AD1373" s="21">
        <v>0.0</v>
      </c>
      <c r="AE1373" s="13">
        <v>0.0</v>
      </c>
      <c r="AF1373" s="13">
        <v>1.0</v>
      </c>
      <c r="AG1373" s="13">
        <v>0.0</v>
      </c>
      <c r="AH1373" s="13" t="b">
        <v>0</v>
      </c>
      <c r="AI1373" s="13">
        <v>11.0</v>
      </c>
      <c r="AJ1373" s="13" t="s">
        <v>194</v>
      </c>
      <c r="AK1373" s="23" t="s">
        <v>4018</v>
      </c>
      <c r="AL1373" s="13" t="s">
        <v>3367</v>
      </c>
      <c r="AM1373" s="18" t="s">
        <v>151</v>
      </c>
    </row>
    <row r="1374" ht="14.25" customHeight="1">
      <c r="A1374" s="13" t="s">
        <v>4019</v>
      </c>
      <c r="B1374" s="14">
        <v>42323.0</v>
      </c>
      <c r="C1374" s="15">
        <v>2015.0</v>
      </c>
      <c r="D1374" s="15" t="s">
        <v>2027</v>
      </c>
      <c r="E1374" s="16">
        <v>11.0</v>
      </c>
      <c r="F1374" s="13" t="s">
        <v>153</v>
      </c>
      <c r="G1374" s="13" t="s">
        <v>154</v>
      </c>
      <c r="H1374" s="13" t="s">
        <v>3992</v>
      </c>
      <c r="I1374" s="17" t="s">
        <v>3364</v>
      </c>
      <c r="J1374" s="13" t="s">
        <v>143</v>
      </c>
      <c r="K1374" s="13" t="s">
        <v>2153</v>
      </c>
      <c r="L1374" s="13" t="s">
        <v>144</v>
      </c>
      <c r="M1374" s="13" t="s">
        <v>168</v>
      </c>
      <c r="N1374" s="13" t="s">
        <v>40</v>
      </c>
      <c r="O1374" s="13" t="s">
        <v>3993</v>
      </c>
      <c r="P1374" s="18" t="s">
        <v>147</v>
      </c>
      <c r="Q1374" s="19">
        <v>1.0</v>
      </c>
      <c r="R1374" s="20">
        <v>0.222222222222222</v>
      </c>
      <c r="S1374" s="21">
        <v>27.0</v>
      </c>
      <c r="T1374" s="21">
        <v>27.0</v>
      </c>
      <c r="U1374" s="22">
        <v>155293.0</v>
      </c>
      <c r="V1374" s="21">
        <v>9317.58</v>
      </c>
      <c r="W1374" s="13">
        <v>669.0</v>
      </c>
      <c r="X1374" s="13">
        <v>8.0</v>
      </c>
      <c r="Y1374" s="13">
        <v>10.0</v>
      </c>
      <c r="Z1374" s="13">
        <v>6.0</v>
      </c>
      <c r="AA1374" s="13">
        <v>2.0</v>
      </c>
      <c r="AB1374" s="13">
        <v>1.0</v>
      </c>
      <c r="AC1374" s="21">
        <v>0.0</v>
      </c>
      <c r="AD1374" s="21">
        <v>0.0</v>
      </c>
      <c r="AE1374" s="13">
        <v>0.0</v>
      </c>
      <c r="AF1374" s="13">
        <v>0.0</v>
      </c>
      <c r="AG1374" s="13">
        <v>0.0</v>
      </c>
      <c r="AH1374" s="13" t="b">
        <v>0</v>
      </c>
      <c r="AI1374" s="13">
        <v>3.0</v>
      </c>
      <c r="AJ1374" s="13" t="s">
        <v>169</v>
      </c>
      <c r="AK1374" s="23" t="s">
        <v>4020</v>
      </c>
      <c r="AL1374" s="13" t="s">
        <v>3367</v>
      </c>
      <c r="AM1374" s="18" t="s">
        <v>151</v>
      </c>
    </row>
    <row r="1375" ht="14.25" customHeight="1">
      <c r="A1375" s="13" t="s">
        <v>4021</v>
      </c>
      <c r="B1375" s="14">
        <v>42323.0</v>
      </c>
      <c r="C1375" s="15">
        <v>2015.0</v>
      </c>
      <c r="D1375" s="15" t="s">
        <v>2027</v>
      </c>
      <c r="E1375" s="16">
        <v>11.0</v>
      </c>
      <c r="F1375" s="13" t="s">
        <v>203</v>
      </c>
      <c r="G1375" s="13" t="s">
        <v>204</v>
      </c>
      <c r="H1375" s="13" t="s">
        <v>4022</v>
      </c>
      <c r="I1375" s="17" t="s">
        <v>3364</v>
      </c>
      <c r="J1375" s="13" t="s">
        <v>191</v>
      </c>
      <c r="K1375" s="13" t="s">
        <v>3862</v>
      </c>
      <c r="L1375" s="13" t="s">
        <v>192</v>
      </c>
      <c r="M1375" s="13" t="s">
        <v>168</v>
      </c>
      <c r="N1375" s="13" t="s">
        <v>40</v>
      </c>
      <c r="O1375" s="13" t="s">
        <v>63</v>
      </c>
      <c r="P1375" s="18" t="s">
        <v>147</v>
      </c>
      <c r="Q1375" s="19">
        <v>1.0</v>
      </c>
      <c r="R1375" s="20">
        <v>0.0454545454545454</v>
      </c>
      <c r="S1375" s="21">
        <v>32.0</v>
      </c>
      <c r="T1375" s="21">
        <v>32.0</v>
      </c>
      <c r="U1375" s="22">
        <v>439485.72</v>
      </c>
      <c r="V1375" s="21">
        <v>6392.519563</v>
      </c>
      <c r="W1375" s="13">
        <v>1906.0</v>
      </c>
      <c r="X1375" s="13">
        <v>10.0</v>
      </c>
      <c r="Y1375" s="13">
        <v>10.0</v>
      </c>
      <c r="Z1375" s="13">
        <v>10.0</v>
      </c>
      <c r="AA1375" s="13">
        <v>1.0</v>
      </c>
      <c r="AB1375" s="13">
        <v>1.0</v>
      </c>
      <c r="AC1375" s="21">
        <v>0.0</v>
      </c>
      <c r="AD1375" s="21">
        <v>0.0</v>
      </c>
      <c r="AE1375" s="13">
        <v>0.0</v>
      </c>
      <c r="AF1375" s="13">
        <v>0.0</v>
      </c>
      <c r="AG1375" s="13">
        <v>0.0</v>
      </c>
      <c r="AH1375" s="13" t="b">
        <v>0</v>
      </c>
      <c r="AI1375" s="13">
        <v>1.0</v>
      </c>
      <c r="AJ1375" s="13" t="s">
        <v>558</v>
      </c>
      <c r="AK1375" s="23" t="s">
        <v>4023</v>
      </c>
      <c r="AL1375" s="13" t="s">
        <v>3367</v>
      </c>
      <c r="AM1375" s="18" t="s">
        <v>151</v>
      </c>
    </row>
    <row r="1376" ht="14.25" customHeight="1">
      <c r="A1376" s="13" t="s">
        <v>4024</v>
      </c>
      <c r="B1376" s="14">
        <v>42323.0</v>
      </c>
      <c r="C1376" s="15">
        <v>2015.0</v>
      </c>
      <c r="D1376" s="15" t="s">
        <v>2027</v>
      </c>
      <c r="E1376" s="16">
        <v>11.0</v>
      </c>
      <c r="F1376" s="13" t="s">
        <v>203</v>
      </c>
      <c r="G1376" s="13" t="s">
        <v>204</v>
      </c>
      <c r="H1376" s="13" t="s">
        <v>4025</v>
      </c>
      <c r="I1376" s="17" t="s">
        <v>3364</v>
      </c>
      <c r="J1376" s="13" t="s">
        <v>191</v>
      </c>
      <c r="K1376" s="13" t="s">
        <v>3862</v>
      </c>
      <c r="L1376" s="13" t="s">
        <v>192</v>
      </c>
      <c r="M1376" s="13" t="s">
        <v>168</v>
      </c>
      <c r="N1376" s="13" t="s">
        <v>79</v>
      </c>
      <c r="O1376" s="13" t="s">
        <v>76</v>
      </c>
      <c r="P1376" s="18" t="s">
        <v>147</v>
      </c>
      <c r="Q1376" s="19">
        <v>1.0</v>
      </c>
      <c r="R1376" s="20">
        <v>0.125</v>
      </c>
      <c r="S1376" s="21">
        <v>21.0</v>
      </c>
      <c r="T1376" s="21">
        <v>21.0</v>
      </c>
      <c r="U1376" s="22">
        <v>10326.0</v>
      </c>
      <c r="V1376" s="21">
        <v>271.0575</v>
      </c>
      <c r="W1376" s="13">
        <v>255.0</v>
      </c>
      <c r="X1376" s="13">
        <v>6.0</v>
      </c>
      <c r="Y1376" s="13">
        <v>10.0</v>
      </c>
      <c r="Z1376" s="13">
        <v>1.0</v>
      </c>
      <c r="AA1376" s="13">
        <v>3.0</v>
      </c>
      <c r="AB1376" s="13">
        <v>1.0</v>
      </c>
      <c r="AC1376" s="21">
        <v>0.0</v>
      </c>
      <c r="AD1376" s="21">
        <v>0.0</v>
      </c>
      <c r="AE1376" s="13">
        <v>0.0</v>
      </c>
      <c r="AF1376" s="13">
        <v>1.0</v>
      </c>
      <c r="AG1376" s="13">
        <v>1.0</v>
      </c>
      <c r="AH1376" s="13" t="b">
        <v>0</v>
      </c>
      <c r="AI1376" s="13">
        <v>5.0</v>
      </c>
      <c r="AJ1376" s="13" t="s">
        <v>169</v>
      </c>
      <c r="AK1376" s="23" t="s">
        <v>4026</v>
      </c>
      <c r="AL1376" s="13" t="s">
        <v>3367</v>
      </c>
      <c r="AM1376" s="18" t="s">
        <v>151</v>
      </c>
    </row>
    <row r="1377" ht="14.25" customHeight="1">
      <c r="A1377" s="13" t="s">
        <v>4027</v>
      </c>
      <c r="B1377" s="14">
        <v>42323.0</v>
      </c>
      <c r="C1377" s="15">
        <v>2015.0</v>
      </c>
      <c r="D1377" s="15" t="s">
        <v>2027</v>
      </c>
      <c r="E1377" s="16">
        <v>11.0</v>
      </c>
      <c r="F1377" s="13" t="s">
        <v>153</v>
      </c>
      <c r="G1377" s="13" t="s">
        <v>154</v>
      </c>
      <c r="H1377" s="13" t="s">
        <v>4028</v>
      </c>
      <c r="I1377" s="17" t="s">
        <v>3364</v>
      </c>
      <c r="J1377" s="13" t="s">
        <v>143</v>
      </c>
      <c r="K1377" s="13" t="s">
        <v>3426</v>
      </c>
      <c r="L1377" s="13" t="s">
        <v>144</v>
      </c>
      <c r="M1377" s="13" t="s">
        <v>168</v>
      </c>
      <c r="N1377" s="13" t="s">
        <v>2</v>
      </c>
      <c r="O1377" s="13" t="s">
        <v>4029</v>
      </c>
      <c r="P1377" s="18" t="s">
        <v>147</v>
      </c>
      <c r="Q1377" s="19">
        <v>1.0</v>
      </c>
      <c r="R1377" s="20">
        <v>0.2</v>
      </c>
      <c r="S1377" s="21">
        <v>31.0</v>
      </c>
      <c r="T1377" s="21">
        <v>31.0</v>
      </c>
      <c r="U1377" s="22">
        <v>575908.0</v>
      </c>
      <c r="V1377" s="21">
        <v>178531.48</v>
      </c>
      <c r="W1377" s="13">
        <v>2481.0</v>
      </c>
      <c r="X1377" s="13">
        <v>9.0</v>
      </c>
      <c r="Y1377" s="13">
        <v>10.0</v>
      </c>
      <c r="Z1377" s="13">
        <v>10.0</v>
      </c>
      <c r="AA1377" s="13">
        <v>1.0</v>
      </c>
      <c r="AB1377" s="13">
        <v>1.0</v>
      </c>
      <c r="AC1377" s="21">
        <v>0.0</v>
      </c>
      <c r="AD1377" s="21">
        <v>0.0</v>
      </c>
      <c r="AE1377" s="13">
        <v>0.0</v>
      </c>
      <c r="AF1377" s="13">
        <v>0.0</v>
      </c>
      <c r="AG1377" s="13">
        <v>0.0</v>
      </c>
      <c r="AH1377" s="13" t="b">
        <v>0</v>
      </c>
      <c r="AI1377" s="13">
        <v>2.0</v>
      </c>
      <c r="AJ1377" s="13" t="s">
        <v>169</v>
      </c>
      <c r="AK1377" s="23" t="s">
        <v>4030</v>
      </c>
      <c r="AL1377" s="13" t="s">
        <v>3367</v>
      </c>
      <c r="AM1377" s="18" t="s">
        <v>151</v>
      </c>
    </row>
    <row r="1378" ht="14.25" customHeight="1">
      <c r="A1378" s="13" t="s">
        <v>4031</v>
      </c>
      <c r="B1378" s="14">
        <v>42323.0</v>
      </c>
      <c r="C1378" s="15">
        <v>2015.0</v>
      </c>
      <c r="D1378" s="15" t="s">
        <v>2027</v>
      </c>
      <c r="E1378" s="16">
        <v>11.0</v>
      </c>
      <c r="F1378" s="13" t="s">
        <v>203</v>
      </c>
      <c r="G1378" s="13" t="s">
        <v>204</v>
      </c>
      <c r="H1378" s="13" t="s">
        <v>4032</v>
      </c>
      <c r="I1378" s="17" t="s">
        <v>3364</v>
      </c>
      <c r="J1378" s="13" t="s">
        <v>251</v>
      </c>
      <c r="K1378" s="13" t="s">
        <v>3487</v>
      </c>
      <c r="L1378" s="13" t="s">
        <v>161</v>
      </c>
      <c r="M1378" s="13" t="s">
        <v>168</v>
      </c>
      <c r="N1378" s="13" t="s">
        <v>38</v>
      </c>
      <c r="O1378" s="13" t="s">
        <v>66</v>
      </c>
      <c r="P1378" s="18" t="s">
        <v>147</v>
      </c>
      <c r="Q1378" s="19">
        <v>3.0</v>
      </c>
      <c r="R1378" s="20">
        <v>0.285714285714285</v>
      </c>
      <c r="S1378" s="21">
        <v>31.0</v>
      </c>
      <c r="T1378" s="21">
        <v>31.0</v>
      </c>
      <c r="U1378" s="22">
        <v>117539.0</v>
      </c>
      <c r="V1378" s="21">
        <v>10410.597142</v>
      </c>
      <c r="W1378" s="13">
        <v>944.0</v>
      </c>
      <c r="X1378" s="13">
        <v>7.0</v>
      </c>
      <c r="Y1378" s="13">
        <v>10.0</v>
      </c>
      <c r="Z1378" s="13">
        <v>10.0</v>
      </c>
      <c r="AA1378" s="13">
        <v>3.0</v>
      </c>
      <c r="AB1378" s="13">
        <v>1.0</v>
      </c>
      <c r="AC1378" s="21">
        <v>0.0</v>
      </c>
      <c r="AD1378" s="21">
        <v>0.0</v>
      </c>
      <c r="AE1378" s="13">
        <v>0.0</v>
      </c>
      <c r="AF1378" s="13">
        <v>0.0</v>
      </c>
      <c r="AG1378" s="13">
        <v>0.0</v>
      </c>
      <c r="AH1378" s="13" t="b">
        <v>0</v>
      </c>
      <c r="AI1378" s="13">
        <v>4.0</v>
      </c>
      <c r="AJ1378" s="13" t="s">
        <v>163</v>
      </c>
      <c r="AK1378" s="23" t="s">
        <v>4033</v>
      </c>
      <c r="AL1378" s="13" t="s">
        <v>3367</v>
      </c>
      <c r="AM1378" s="18" t="s">
        <v>151</v>
      </c>
    </row>
    <row r="1379" ht="14.25" customHeight="1">
      <c r="A1379" s="13" t="s">
        <v>4034</v>
      </c>
      <c r="B1379" s="14">
        <v>42323.0</v>
      </c>
      <c r="C1379" s="15">
        <v>2015.0</v>
      </c>
      <c r="D1379" s="15" t="s">
        <v>2027</v>
      </c>
      <c r="E1379" s="16">
        <v>11.0</v>
      </c>
      <c r="F1379" s="13" t="s">
        <v>140</v>
      </c>
      <c r="G1379" s="13" t="s">
        <v>141</v>
      </c>
      <c r="H1379" s="13" t="s">
        <v>4035</v>
      </c>
      <c r="I1379" s="17" t="s">
        <v>3364</v>
      </c>
      <c r="J1379" s="13" t="s">
        <v>3397</v>
      </c>
      <c r="K1379" s="13" t="s">
        <v>2205</v>
      </c>
      <c r="L1379" s="13" t="s">
        <v>221</v>
      </c>
      <c r="M1379" s="13" t="s">
        <v>168</v>
      </c>
      <c r="N1379" s="13" t="s">
        <v>2</v>
      </c>
      <c r="O1379" s="13" t="s">
        <v>68</v>
      </c>
      <c r="P1379" s="18" t="s">
        <v>147</v>
      </c>
      <c r="Q1379" s="19">
        <v>1.0</v>
      </c>
      <c r="R1379" s="20">
        <v>0.0454545454545454</v>
      </c>
      <c r="S1379" s="21">
        <v>32.0</v>
      </c>
      <c r="T1379" s="21">
        <v>32.0</v>
      </c>
      <c r="U1379" s="22">
        <v>370080.7</v>
      </c>
      <c r="V1379" s="21">
        <v>5382.992</v>
      </c>
      <c r="W1379" s="13">
        <v>1605.0</v>
      </c>
      <c r="X1379" s="13">
        <v>10.0</v>
      </c>
      <c r="Y1379" s="13">
        <v>10.0</v>
      </c>
      <c r="Z1379" s="13">
        <v>10.0</v>
      </c>
      <c r="AA1379" s="13">
        <v>1.0</v>
      </c>
      <c r="AB1379" s="13">
        <v>1.0</v>
      </c>
      <c r="AC1379" s="21">
        <v>0.0</v>
      </c>
      <c r="AD1379" s="21">
        <v>0.0</v>
      </c>
      <c r="AE1379" s="13">
        <v>0.0</v>
      </c>
      <c r="AF1379" s="13">
        <v>0.0</v>
      </c>
      <c r="AG1379" s="13">
        <v>0.0</v>
      </c>
      <c r="AH1379" s="13" t="b">
        <v>0</v>
      </c>
      <c r="AI1379" s="13">
        <v>1.0</v>
      </c>
      <c r="AJ1379" s="13" t="s">
        <v>194</v>
      </c>
      <c r="AK1379" s="23" t="s">
        <v>4036</v>
      </c>
      <c r="AL1379" s="13" t="s">
        <v>3367</v>
      </c>
      <c r="AM1379" s="18" t="s">
        <v>151</v>
      </c>
    </row>
    <row r="1380" ht="14.25" customHeight="1">
      <c r="A1380" s="13" t="s">
        <v>4037</v>
      </c>
      <c r="B1380" s="14">
        <v>42324.0</v>
      </c>
      <c r="C1380" s="15">
        <v>2015.0</v>
      </c>
      <c r="D1380" s="15" t="s">
        <v>2027</v>
      </c>
      <c r="E1380" s="16">
        <v>11.0</v>
      </c>
      <c r="F1380" s="13" t="s">
        <v>203</v>
      </c>
      <c r="G1380" s="13" t="s">
        <v>204</v>
      </c>
      <c r="H1380" s="13" t="s">
        <v>4038</v>
      </c>
      <c r="I1380" s="17" t="s">
        <v>3364</v>
      </c>
      <c r="J1380" s="13" t="s">
        <v>191</v>
      </c>
      <c r="K1380" s="13" t="s">
        <v>4039</v>
      </c>
      <c r="L1380" s="13" t="s">
        <v>192</v>
      </c>
      <c r="M1380" s="13" t="s">
        <v>168</v>
      </c>
      <c r="N1380" s="13" t="s">
        <v>98</v>
      </c>
      <c r="O1380" s="13">
        <v>0.0</v>
      </c>
      <c r="P1380" s="18" t="s">
        <v>147</v>
      </c>
      <c r="Q1380" s="19">
        <v>1.0</v>
      </c>
      <c r="R1380" s="20">
        <v>0.0625</v>
      </c>
      <c r="S1380" s="21">
        <v>17.0</v>
      </c>
      <c r="T1380" s="21">
        <v>17.0</v>
      </c>
      <c r="U1380" s="22">
        <v>8444.8</v>
      </c>
      <c r="V1380" s="21">
        <v>89.726</v>
      </c>
      <c r="W1380" s="13">
        <v>232.0</v>
      </c>
      <c r="X1380" s="13">
        <v>4.0</v>
      </c>
      <c r="Y1380" s="13">
        <v>10.0</v>
      </c>
      <c r="Z1380" s="13">
        <v>1.0</v>
      </c>
      <c r="AA1380" s="13">
        <v>1.0</v>
      </c>
      <c r="AB1380" s="13">
        <v>1.0</v>
      </c>
      <c r="AC1380" s="21">
        <v>0.0</v>
      </c>
      <c r="AD1380" s="21">
        <v>0.0</v>
      </c>
      <c r="AE1380" s="13">
        <v>0.0</v>
      </c>
      <c r="AF1380" s="13">
        <v>0.0</v>
      </c>
      <c r="AG1380" s="13">
        <v>0.0</v>
      </c>
      <c r="AH1380" s="13" t="b">
        <v>0</v>
      </c>
      <c r="AI1380" s="13">
        <v>7.0</v>
      </c>
      <c r="AJ1380" s="13" t="s">
        <v>169</v>
      </c>
      <c r="AK1380" s="23" t="s">
        <v>4040</v>
      </c>
      <c r="AL1380" s="13" t="s">
        <v>3367</v>
      </c>
      <c r="AM1380" s="18" t="s">
        <v>151</v>
      </c>
    </row>
    <row r="1381" ht="14.25" customHeight="1">
      <c r="A1381" s="13" t="s">
        <v>4041</v>
      </c>
      <c r="B1381" s="14">
        <v>42324.0</v>
      </c>
      <c r="C1381" s="15">
        <v>2015.0</v>
      </c>
      <c r="D1381" s="15" t="s">
        <v>2027</v>
      </c>
      <c r="E1381" s="16">
        <v>11.0</v>
      </c>
      <c r="F1381" s="13" t="s">
        <v>203</v>
      </c>
      <c r="G1381" s="13" t="s">
        <v>204</v>
      </c>
      <c r="H1381" s="13" t="s">
        <v>4042</v>
      </c>
      <c r="I1381" s="17" t="s">
        <v>3364</v>
      </c>
      <c r="J1381" s="13" t="s">
        <v>562</v>
      </c>
      <c r="K1381" s="13" t="s">
        <v>2127</v>
      </c>
      <c r="L1381" s="13" t="s">
        <v>161</v>
      </c>
      <c r="M1381" s="13" t="s">
        <v>168</v>
      </c>
      <c r="N1381" s="13" t="s">
        <v>40</v>
      </c>
      <c r="O1381" s="13">
        <v>0.0</v>
      </c>
      <c r="P1381" s="18" t="s">
        <v>147</v>
      </c>
      <c r="Q1381" s="19">
        <v>3.0</v>
      </c>
      <c r="R1381" s="20">
        <v>1.0</v>
      </c>
      <c r="S1381" s="21">
        <v>35.0</v>
      </c>
      <c r="T1381" s="21">
        <v>105.0</v>
      </c>
      <c r="U1381" s="22">
        <v>53850.0</v>
      </c>
      <c r="V1381" s="21">
        <v>23559.375</v>
      </c>
      <c r="W1381" s="13">
        <v>267.0</v>
      </c>
      <c r="X1381" s="13">
        <v>8.0</v>
      </c>
      <c r="Y1381" s="13">
        <v>8.0</v>
      </c>
      <c r="Z1381" s="13">
        <v>6.0</v>
      </c>
      <c r="AA1381" s="13">
        <v>5.0</v>
      </c>
      <c r="AB1381" s="13">
        <v>8.0</v>
      </c>
      <c r="AC1381" s="21">
        <v>0.0</v>
      </c>
      <c r="AD1381" s="21">
        <v>0.0</v>
      </c>
      <c r="AE1381" s="13">
        <v>0.0</v>
      </c>
      <c r="AF1381" s="13">
        <v>1.0</v>
      </c>
      <c r="AG1381" s="13">
        <v>0.0</v>
      </c>
      <c r="AH1381" s="13" t="b">
        <v>0</v>
      </c>
      <c r="AI1381" s="13">
        <v>3.0</v>
      </c>
      <c r="AJ1381" s="13" t="s">
        <v>437</v>
      </c>
      <c r="AK1381" s="23" t="s">
        <v>4043</v>
      </c>
      <c r="AL1381" s="13" t="s">
        <v>3367</v>
      </c>
      <c r="AM1381" s="18" t="s">
        <v>151</v>
      </c>
    </row>
    <row r="1382" ht="14.25" customHeight="1">
      <c r="A1382" s="13" t="s">
        <v>4044</v>
      </c>
      <c r="B1382" s="14">
        <v>42324.0</v>
      </c>
      <c r="C1382" s="15">
        <v>2015.0</v>
      </c>
      <c r="D1382" s="15" t="s">
        <v>2027</v>
      </c>
      <c r="E1382" s="16">
        <v>11.0</v>
      </c>
      <c r="F1382" s="13" t="s">
        <v>140</v>
      </c>
      <c r="G1382" s="13" t="s">
        <v>141</v>
      </c>
      <c r="H1382" s="13" t="s">
        <v>4045</v>
      </c>
      <c r="I1382" s="17" t="s">
        <v>3364</v>
      </c>
      <c r="J1382" s="13" t="s">
        <v>379</v>
      </c>
      <c r="K1382" s="13"/>
      <c r="L1382" s="13" t="s">
        <v>174</v>
      </c>
      <c r="M1382" s="13" t="s">
        <v>145</v>
      </c>
      <c r="N1382" s="13" t="s">
        <v>800</v>
      </c>
      <c r="O1382" s="13">
        <v>0.0</v>
      </c>
      <c r="P1382" s="18" t="s">
        <v>147</v>
      </c>
      <c r="Q1382" s="19">
        <v>3.0</v>
      </c>
      <c r="R1382" s="20">
        <v>1.0</v>
      </c>
      <c r="S1382" s="21">
        <v>32.0</v>
      </c>
      <c r="T1382" s="21">
        <v>96.0</v>
      </c>
      <c r="U1382" s="22">
        <v>3500.0</v>
      </c>
      <c r="V1382" s="21">
        <v>3360.0</v>
      </c>
      <c r="W1382" s="13">
        <v>0.0</v>
      </c>
      <c r="X1382" s="13">
        <v>10.0</v>
      </c>
      <c r="Y1382" s="13">
        <v>10.0</v>
      </c>
      <c r="Z1382" s="13">
        <v>10.0</v>
      </c>
      <c r="AA1382" s="13">
        <v>1.0</v>
      </c>
      <c r="AB1382" s="13">
        <v>1.0</v>
      </c>
      <c r="AC1382" s="21">
        <v>0.0</v>
      </c>
      <c r="AD1382" s="21">
        <v>0.0</v>
      </c>
      <c r="AE1382" s="13">
        <v>0.0</v>
      </c>
      <c r="AF1382" s="13">
        <v>0.0</v>
      </c>
      <c r="AG1382" s="13">
        <v>0.0</v>
      </c>
      <c r="AH1382" s="13" t="b">
        <v>0</v>
      </c>
      <c r="AI1382" s="13">
        <v>1.0</v>
      </c>
      <c r="AJ1382" s="13" t="s">
        <v>169</v>
      </c>
      <c r="AK1382" s="23" t="s">
        <v>4046</v>
      </c>
      <c r="AL1382" s="13" t="s">
        <v>3367</v>
      </c>
      <c r="AM1382" s="18" t="s">
        <v>151</v>
      </c>
    </row>
    <row r="1383" ht="14.25" customHeight="1">
      <c r="A1383" s="13" t="s">
        <v>4047</v>
      </c>
      <c r="B1383" s="14">
        <v>42324.0</v>
      </c>
      <c r="C1383" s="15">
        <v>2015.0</v>
      </c>
      <c r="D1383" s="15" t="s">
        <v>2027</v>
      </c>
      <c r="E1383" s="16">
        <v>11.0</v>
      </c>
      <c r="F1383" s="13" t="s">
        <v>185</v>
      </c>
      <c r="G1383" s="13" t="s">
        <v>186</v>
      </c>
      <c r="H1383" s="13" t="s">
        <v>4048</v>
      </c>
      <c r="I1383" s="17" t="s">
        <v>3364</v>
      </c>
      <c r="J1383" s="13" t="s">
        <v>3912</v>
      </c>
      <c r="K1383" s="13" t="s">
        <v>3913</v>
      </c>
      <c r="L1383" s="13" t="s">
        <v>144</v>
      </c>
      <c r="M1383" s="13" t="s">
        <v>145</v>
      </c>
      <c r="N1383" s="13" t="s">
        <v>3244</v>
      </c>
      <c r="O1383" s="13">
        <v>0.0</v>
      </c>
      <c r="P1383" s="18" t="s">
        <v>147</v>
      </c>
      <c r="Q1383" s="19">
        <v>3.0</v>
      </c>
      <c r="R1383" s="20">
        <v>1.0</v>
      </c>
      <c r="S1383" s="21">
        <v>42.0</v>
      </c>
      <c r="T1383" s="21">
        <v>126.0</v>
      </c>
      <c r="U1383" s="22">
        <v>6300.0</v>
      </c>
      <c r="V1383" s="21">
        <v>3969.0</v>
      </c>
      <c r="W1383" s="13">
        <v>0.0</v>
      </c>
      <c r="X1383" s="13">
        <v>1.0</v>
      </c>
      <c r="Y1383" s="13">
        <v>10.0</v>
      </c>
      <c r="Z1383" s="13">
        <v>10.0</v>
      </c>
      <c r="AA1383" s="13">
        <v>3.0</v>
      </c>
      <c r="AB1383" s="13">
        <v>8.0</v>
      </c>
      <c r="AC1383" s="21">
        <v>0.0</v>
      </c>
      <c r="AD1383" s="21">
        <v>0.0</v>
      </c>
      <c r="AE1383" s="13">
        <v>0.0</v>
      </c>
      <c r="AF1383" s="13">
        <v>0.0</v>
      </c>
      <c r="AG1383" s="13">
        <v>0.0</v>
      </c>
      <c r="AH1383" s="13" t="b">
        <v>0</v>
      </c>
      <c r="AI1383" s="13">
        <v>10.0</v>
      </c>
      <c r="AJ1383" s="13" t="s">
        <v>286</v>
      </c>
      <c r="AK1383" s="23" t="s">
        <v>4049</v>
      </c>
      <c r="AL1383" s="13" t="s">
        <v>3367</v>
      </c>
      <c r="AM1383" s="18" t="s">
        <v>151</v>
      </c>
    </row>
    <row r="1384" ht="14.25" customHeight="1">
      <c r="A1384" s="13" t="s">
        <v>4050</v>
      </c>
      <c r="B1384" s="14">
        <v>42324.0</v>
      </c>
      <c r="C1384" s="15">
        <v>2015.0</v>
      </c>
      <c r="D1384" s="15" t="s">
        <v>2027</v>
      </c>
      <c r="E1384" s="16">
        <v>11.0</v>
      </c>
      <c r="F1384" s="13" t="s">
        <v>140</v>
      </c>
      <c r="G1384" s="13" t="s">
        <v>141</v>
      </c>
      <c r="H1384" s="13" t="s">
        <v>4051</v>
      </c>
      <c r="I1384" s="17" t="s">
        <v>3364</v>
      </c>
      <c r="J1384" s="13" t="s">
        <v>198</v>
      </c>
      <c r="K1384" s="13" t="s">
        <v>2205</v>
      </c>
      <c r="L1384" s="13" t="s">
        <v>167</v>
      </c>
      <c r="M1384" s="13" t="s">
        <v>145</v>
      </c>
      <c r="N1384" s="13" t="s">
        <v>4052</v>
      </c>
      <c r="O1384" s="13">
        <v>0.0</v>
      </c>
      <c r="P1384" s="18" t="s">
        <v>147</v>
      </c>
      <c r="Q1384" s="19">
        <v>3.0</v>
      </c>
      <c r="R1384" s="20">
        <v>1.0</v>
      </c>
      <c r="S1384" s="21">
        <v>46.0</v>
      </c>
      <c r="T1384" s="21">
        <v>138.0</v>
      </c>
      <c r="U1384" s="22">
        <v>2800.0</v>
      </c>
      <c r="V1384" s="21">
        <v>3864.0</v>
      </c>
      <c r="W1384" s="13">
        <v>0.0</v>
      </c>
      <c r="X1384" s="13">
        <v>2.0</v>
      </c>
      <c r="Y1384" s="13">
        <v>10.0</v>
      </c>
      <c r="Z1384" s="13">
        <v>10.0</v>
      </c>
      <c r="AA1384" s="13">
        <v>4.0</v>
      </c>
      <c r="AB1384" s="13">
        <v>10.0</v>
      </c>
      <c r="AC1384" s="21">
        <v>0.0</v>
      </c>
      <c r="AD1384" s="21">
        <v>0.0</v>
      </c>
      <c r="AE1384" s="13">
        <v>0.0</v>
      </c>
      <c r="AF1384" s="13">
        <v>0.0</v>
      </c>
      <c r="AG1384" s="13">
        <v>0.0</v>
      </c>
      <c r="AH1384" s="13" t="b">
        <v>0</v>
      </c>
      <c r="AI1384" s="13">
        <v>9.0</v>
      </c>
      <c r="AJ1384" s="13" t="s">
        <v>286</v>
      </c>
      <c r="AK1384" s="23" t="s">
        <v>4053</v>
      </c>
      <c r="AL1384" s="13" t="s">
        <v>3367</v>
      </c>
      <c r="AM1384" s="18" t="s">
        <v>151</v>
      </c>
    </row>
    <row r="1385" ht="14.25" customHeight="1">
      <c r="A1385" s="13" t="s">
        <v>4054</v>
      </c>
      <c r="B1385" s="14">
        <v>42324.0</v>
      </c>
      <c r="C1385" s="15">
        <v>2015.0</v>
      </c>
      <c r="D1385" s="15" t="s">
        <v>2027</v>
      </c>
      <c r="E1385" s="16">
        <v>11.0</v>
      </c>
      <c r="F1385" s="13" t="s">
        <v>203</v>
      </c>
      <c r="G1385" s="13" t="s">
        <v>204</v>
      </c>
      <c r="H1385" s="13" t="s">
        <v>4055</v>
      </c>
      <c r="I1385" s="17" t="s">
        <v>3364</v>
      </c>
      <c r="J1385" s="13" t="s">
        <v>191</v>
      </c>
      <c r="K1385" s="13" t="s">
        <v>4056</v>
      </c>
      <c r="L1385" s="13" t="s">
        <v>192</v>
      </c>
      <c r="M1385" s="13" t="s">
        <v>145</v>
      </c>
      <c r="N1385" s="13" t="s">
        <v>4</v>
      </c>
      <c r="O1385" s="13" t="s">
        <v>15</v>
      </c>
      <c r="P1385" s="18" t="s">
        <v>147</v>
      </c>
      <c r="Q1385" s="19">
        <v>1.0</v>
      </c>
      <c r="R1385" s="20">
        <v>0.0555555555555555</v>
      </c>
      <c r="S1385" s="21">
        <v>28.0</v>
      </c>
      <c r="T1385" s="21">
        <v>28.0</v>
      </c>
      <c r="U1385" s="22">
        <v>22400.0</v>
      </c>
      <c r="V1385" s="21">
        <v>348.444444</v>
      </c>
      <c r="W1385" s="13">
        <v>0.0</v>
      </c>
      <c r="X1385" s="13">
        <v>6.0</v>
      </c>
      <c r="Y1385" s="13">
        <v>10.0</v>
      </c>
      <c r="Z1385" s="13">
        <v>10.0</v>
      </c>
      <c r="AA1385" s="13">
        <v>1.0</v>
      </c>
      <c r="AB1385" s="13">
        <v>1.0</v>
      </c>
      <c r="AC1385" s="21">
        <v>0.0</v>
      </c>
      <c r="AD1385" s="21">
        <v>0.0</v>
      </c>
      <c r="AE1385" s="13">
        <v>0.0</v>
      </c>
      <c r="AF1385" s="13">
        <v>0.0</v>
      </c>
      <c r="AG1385" s="13">
        <v>0.0</v>
      </c>
      <c r="AH1385" s="13" t="b">
        <v>0</v>
      </c>
      <c r="AI1385" s="13">
        <v>5.0</v>
      </c>
      <c r="AJ1385" s="13" t="s">
        <v>169</v>
      </c>
      <c r="AK1385" s="23" t="s">
        <v>4057</v>
      </c>
      <c r="AL1385" s="13" t="s">
        <v>3367</v>
      </c>
      <c r="AM1385" s="18" t="s">
        <v>151</v>
      </c>
    </row>
    <row r="1386" ht="14.25" customHeight="1">
      <c r="A1386" s="13" t="s">
        <v>4058</v>
      </c>
      <c r="B1386" s="14">
        <v>42324.0</v>
      </c>
      <c r="C1386" s="15">
        <v>2015.0</v>
      </c>
      <c r="D1386" s="15" t="s">
        <v>2027</v>
      </c>
      <c r="E1386" s="16">
        <v>11.0</v>
      </c>
      <c r="F1386" s="13" t="s">
        <v>140</v>
      </c>
      <c r="G1386" s="13" t="s">
        <v>141</v>
      </c>
      <c r="H1386" s="13" t="s">
        <v>4059</v>
      </c>
      <c r="I1386" s="17" t="s">
        <v>3364</v>
      </c>
      <c r="J1386" s="13" t="s">
        <v>143</v>
      </c>
      <c r="K1386" s="13" t="s">
        <v>3451</v>
      </c>
      <c r="L1386" s="13" t="s">
        <v>144</v>
      </c>
      <c r="M1386" s="13" t="s">
        <v>145</v>
      </c>
      <c r="N1386" s="13" t="s">
        <v>4</v>
      </c>
      <c r="O1386" s="13" t="s">
        <v>1790</v>
      </c>
      <c r="P1386" s="18" t="s">
        <v>147</v>
      </c>
      <c r="Q1386" s="19">
        <v>3.0</v>
      </c>
      <c r="R1386" s="20">
        <v>0.2</v>
      </c>
      <c r="S1386" s="21">
        <v>38.0</v>
      </c>
      <c r="T1386" s="21">
        <v>114.0</v>
      </c>
      <c r="U1386" s="22">
        <v>22400.0</v>
      </c>
      <c r="V1386" s="21">
        <v>3192.0</v>
      </c>
      <c r="W1386" s="13">
        <v>0.0</v>
      </c>
      <c r="X1386" s="13">
        <v>6.0</v>
      </c>
      <c r="Y1386" s="13">
        <v>10.0</v>
      </c>
      <c r="Z1386" s="13">
        <v>10.0</v>
      </c>
      <c r="AA1386" s="13">
        <v>1.0</v>
      </c>
      <c r="AB1386" s="13">
        <v>1.0</v>
      </c>
      <c r="AC1386" s="21">
        <v>0.0</v>
      </c>
      <c r="AD1386" s="21">
        <v>0.0</v>
      </c>
      <c r="AE1386" s="13">
        <v>0.0</v>
      </c>
      <c r="AF1386" s="13">
        <v>0.0</v>
      </c>
      <c r="AG1386" s="13">
        <v>0.0</v>
      </c>
      <c r="AH1386" s="13" t="b">
        <v>0</v>
      </c>
      <c r="AI1386" s="13">
        <v>5.0</v>
      </c>
      <c r="AJ1386" s="13" t="s">
        <v>169</v>
      </c>
      <c r="AK1386" s="23" t="s">
        <v>4060</v>
      </c>
      <c r="AL1386" s="13" t="s">
        <v>3367</v>
      </c>
      <c r="AM1386" s="18" t="s">
        <v>151</v>
      </c>
    </row>
    <row r="1387" ht="14.25" customHeight="1">
      <c r="A1387" s="13" t="s">
        <v>4058</v>
      </c>
      <c r="B1387" s="14">
        <v>42324.0</v>
      </c>
      <c r="C1387" s="15">
        <v>2015.0</v>
      </c>
      <c r="D1387" s="15" t="s">
        <v>2027</v>
      </c>
      <c r="E1387" s="16">
        <v>11.0</v>
      </c>
      <c r="F1387" s="13" t="s">
        <v>153</v>
      </c>
      <c r="G1387" s="13" t="s">
        <v>154</v>
      </c>
      <c r="H1387" s="13" t="s">
        <v>4059</v>
      </c>
      <c r="I1387" s="17" t="s">
        <v>3364</v>
      </c>
      <c r="J1387" s="13" t="s">
        <v>143</v>
      </c>
      <c r="K1387" s="13" t="s">
        <v>3451</v>
      </c>
      <c r="L1387" s="13" t="s">
        <v>144</v>
      </c>
      <c r="M1387" s="13" t="s">
        <v>145</v>
      </c>
      <c r="N1387" s="13" t="s">
        <v>4</v>
      </c>
      <c r="O1387" s="13" t="s">
        <v>1790</v>
      </c>
      <c r="P1387" s="18" t="s">
        <v>147</v>
      </c>
      <c r="Q1387" s="19">
        <v>3.0</v>
      </c>
      <c r="R1387" s="20">
        <v>0.2</v>
      </c>
      <c r="S1387" s="21">
        <v>38.0</v>
      </c>
      <c r="T1387" s="21">
        <v>114.0</v>
      </c>
      <c r="U1387" s="22">
        <v>22400.0</v>
      </c>
      <c r="V1387" s="21">
        <v>3192.0</v>
      </c>
      <c r="W1387" s="13">
        <v>0.0</v>
      </c>
      <c r="X1387" s="13">
        <v>6.0</v>
      </c>
      <c r="Y1387" s="13">
        <v>10.0</v>
      </c>
      <c r="Z1387" s="13">
        <v>10.0</v>
      </c>
      <c r="AA1387" s="13">
        <v>1.0</v>
      </c>
      <c r="AB1387" s="13">
        <v>1.0</v>
      </c>
      <c r="AC1387" s="21">
        <v>0.0</v>
      </c>
      <c r="AD1387" s="21">
        <v>0.0</v>
      </c>
      <c r="AE1387" s="13">
        <v>0.0</v>
      </c>
      <c r="AF1387" s="13">
        <v>0.0</v>
      </c>
      <c r="AG1387" s="13">
        <v>0.0</v>
      </c>
      <c r="AH1387" s="13" t="b">
        <v>0</v>
      </c>
      <c r="AI1387" s="13">
        <v>5.0</v>
      </c>
      <c r="AJ1387" s="13" t="s">
        <v>169</v>
      </c>
      <c r="AK1387" s="23" t="s">
        <v>4060</v>
      </c>
      <c r="AL1387" s="13" t="s">
        <v>3367</v>
      </c>
      <c r="AM1387" s="18" t="s">
        <v>151</v>
      </c>
    </row>
    <row r="1388" ht="14.25" customHeight="1">
      <c r="A1388" s="13" t="s">
        <v>4061</v>
      </c>
      <c r="B1388" s="14">
        <v>42324.0</v>
      </c>
      <c r="C1388" s="15">
        <v>2015.0</v>
      </c>
      <c r="D1388" s="15" t="s">
        <v>2027</v>
      </c>
      <c r="E1388" s="16">
        <v>11.0</v>
      </c>
      <c r="F1388" s="13" t="s">
        <v>185</v>
      </c>
      <c r="G1388" s="13" t="s">
        <v>186</v>
      </c>
      <c r="H1388" s="13" t="s">
        <v>4062</v>
      </c>
      <c r="I1388" s="17" t="s">
        <v>3364</v>
      </c>
      <c r="J1388" s="13" t="s">
        <v>379</v>
      </c>
      <c r="K1388" s="13"/>
      <c r="L1388" s="13" t="s">
        <v>174</v>
      </c>
      <c r="M1388" s="13" t="s">
        <v>168</v>
      </c>
      <c r="N1388" s="13" t="s">
        <v>4063</v>
      </c>
      <c r="O1388" s="13" t="s">
        <v>4064</v>
      </c>
      <c r="P1388" s="18" t="s">
        <v>147</v>
      </c>
      <c r="Q1388" s="19">
        <v>3.0</v>
      </c>
      <c r="R1388" s="20">
        <v>0.2</v>
      </c>
      <c r="S1388" s="21">
        <v>49.0</v>
      </c>
      <c r="T1388" s="21">
        <v>147.0</v>
      </c>
      <c r="U1388" s="22">
        <v>12313.0</v>
      </c>
      <c r="V1388" s="21">
        <v>13575.0825</v>
      </c>
      <c r="W1388" s="13">
        <v>235.0</v>
      </c>
      <c r="X1388" s="13">
        <v>7.0</v>
      </c>
      <c r="Y1388" s="13">
        <v>10.0</v>
      </c>
      <c r="Z1388" s="13">
        <v>0.0</v>
      </c>
      <c r="AA1388" s="13">
        <v>3.0</v>
      </c>
      <c r="AB1388" s="13">
        <v>9.0</v>
      </c>
      <c r="AC1388" s="21">
        <v>0.0</v>
      </c>
      <c r="AD1388" s="21">
        <v>0.0</v>
      </c>
      <c r="AE1388" s="13">
        <v>0.0</v>
      </c>
      <c r="AF1388" s="13">
        <v>0.0</v>
      </c>
      <c r="AG1388" s="13">
        <v>0.0</v>
      </c>
      <c r="AH1388" s="13" t="b">
        <v>0</v>
      </c>
      <c r="AI1388" s="13">
        <v>4.0</v>
      </c>
      <c r="AJ1388" s="13" t="s">
        <v>194</v>
      </c>
      <c r="AK1388" s="23" t="s">
        <v>4065</v>
      </c>
      <c r="AL1388" s="13" t="s">
        <v>3367</v>
      </c>
      <c r="AM1388" s="18" t="s">
        <v>151</v>
      </c>
    </row>
    <row r="1389" ht="14.25" customHeight="1">
      <c r="A1389" s="13" t="s">
        <v>4066</v>
      </c>
      <c r="B1389" s="14">
        <v>42324.0</v>
      </c>
      <c r="C1389" s="15">
        <v>2015.0</v>
      </c>
      <c r="D1389" s="15" t="s">
        <v>2027</v>
      </c>
      <c r="E1389" s="16">
        <v>11.0</v>
      </c>
      <c r="F1389" s="13" t="s">
        <v>140</v>
      </c>
      <c r="G1389" s="13" t="s">
        <v>141</v>
      </c>
      <c r="H1389" s="13" t="s">
        <v>4067</v>
      </c>
      <c r="I1389" s="17" t="s">
        <v>3364</v>
      </c>
      <c r="J1389" s="13" t="s">
        <v>143</v>
      </c>
      <c r="K1389" s="13" t="s">
        <v>3441</v>
      </c>
      <c r="L1389" s="13" t="s">
        <v>167</v>
      </c>
      <c r="M1389" s="13" t="s">
        <v>145</v>
      </c>
      <c r="N1389" s="13" t="s">
        <v>199</v>
      </c>
      <c r="O1389" s="13" t="s">
        <v>2010</v>
      </c>
      <c r="P1389" s="18" t="s">
        <v>147</v>
      </c>
      <c r="Q1389" s="19">
        <v>1.0</v>
      </c>
      <c r="R1389" s="20">
        <v>0.14</v>
      </c>
      <c r="S1389" s="21">
        <v>32.0</v>
      </c>
      <c r="T1389" s="21">
        <v>32.0</v>
      </c>
      <c r="U1389" s="22">
        <v>12600.0</v>
      </c>
      <c r="V1389" s="21">
        <v>672.0</v>
      </c>
      <c r="W1389" s="13">
        <v>0.0</v>
      </c>
      <c r="X1389" s="13">
        <v>10.0</v>
      </c>
      <c r="Y1389" s="13">
        <v>10.0</v>
      </c>
      <c r="Z1389" s="13">
        <v>10.0</v>
      </c>
      <c r="AA1389" s="13">
        <v>1.0</v>
      </c>
      <c r="AB1389" s="13">
        <v>1.0</v>
      </c>
      <c r="AC1389" s="21">
        <v>0.0</v>
      </c>
      <c r="AD1389" s="21">
        <v>0.0</v>
      </c>
      <c r="AE1389" s="13">
        <v>0.0</v>
      </c>
      <c r="AF1389" s="13">
        <v>0.0</v>
      </c>
      <c r="AG1389" s="13">
        <v>0.0</v>
      </c>
      <c r="AH1389" s="13" t="b">
        <v>0</v>
      </c>
      <c r="AI1389" s="13">
        <v>1.0</v>
      </c>
      <c r="AJ1389" s="13" t="s">
        <v>169</v>
      </c>
      <c r="AK1389" s="23" t="s">
        <v>4068</v>
      </c>
      <c r="AL1389" s="13" t="s">
        <v>3367</v>
      </c>
      <c r="AM1389" s="18" t="s">
        <v>151</v>
      </c>
    </row>
    <row r="1390" ht="14.25" customHeight="1">
      <c r="A1390" s="13" t="s">
        <v>4069</v>
      </c>
      <c r="B1390" s="14">
        <v>42325.0</v>
      </c>
      <c r="C1390" s="15">
        <v>2015.0</v>
      </c>
      <c r="D1390" s="15" t="s">
        <v>2027</v>
      </c>
      <c r="E1390" s="16">
        <v>11.0</v>
      </c>
      <c r="F1390" s="13" t="s">
        <v>140</v>
      </c>
      <c r="G1390" s="13" t="s">
        <v>141</v>
      </c>
      <c r="H1390" s="13" t="s">
        <v>4070</v>
      </c>
      <c r="I1390" s="17" t="s">
        <v>3364</v>
      </c>
      <c r="J1390" s="13" t="s">
        <v>143</v>
      </c>
      <c r="K1390" s="13" t="s">
        <v>2153</v>
      </c>
      <c r="L1390" s="13" t="s">
        <v>167</v>
      </c>
      <c r="M1390" s="13" t="s">
        <v>193</v>
      </c>
      <c r="N1390" s="13" t="s">
        <v>80</v>
      </c>
      <c r="O1390" s="13">
        <v>0.0</v>
      </c>
      <c r="P1390" s="18" t="s">
        <v>147</v>
      </c>
      <c r="Q1390" s="19">
        <v>1.0</v>
      </c>
      <c r="R1390" s="20">
        <v>0.142857142857142</v>
      </c>
      <c r="S1390" s="21">
        <v>25.0</v>
      </c>
      <c r="T1390" s="21">
        <v>25.0</v>
      </c>
      <c r="U1390" s="22">
        <v>428600.65</v>
      </c>
      <c r="V1390" s="21">
        <v>15307.166071</v>
      </c>
      <c r="W1390" s="13">
        <v>1114.0</v>
      </c>
      <c r="X1390" s="13">
        <v>1.0</v>
      </c>
      <c r="Y1390" s="13">
        <v>10.0</v>
      </c>
      <c r="Z1390" s="13">
        <v>10.0</v>
      </c>
      <c r="AA1390" s="13">
        <v>3.0</v>
      </c>
      <c r="AB1390" s="13">
        <v>1.0</v>
      </c>
      <c r="AC1390" s="21">
        <v>0.0</v>
      </c>
      <c r="AD1390" s="21">
        <v>0.0</v>
      </c>
      <c r="AE1390" s="13">
        <v>0.0</v>
      </c>
      <c r="AF1390" s="13">
        <v>0.0</v>
      </c>
      <c r="AG1390" s="13">
        <v>0.0</v>
      </c>
      <c r="AH1390" s="13" t="b">
        <v>0</v>
      </c>
      <c r="AI1390" s="13">
        <v>114.0</v>
      </c>
      <c r="AJ1390" s="13" t="s">
        <v>169</v>
      </c>
      <c r="AK1390" s="23" t="s">
        <v>4071</v>
      </c>
      <c r="AL1390" s="13" t="s">
        <v>3367</v>
      </c>
      <c r="AM1390" s="18" t="s">
        <v>151</v>
      </c>
    </row>
    <row r="1391" ht="14.25" customHeight="1">
      <c r="A1391" s="13" t="s">
        <v>4072</v>
      </c>
      <c r="B1391" s="14">
        <v>42325.0</v>
      </c>
      <c r="C1391" s="15">
        <v>2015.0</v>
      </c>
      <c r="D1391" s="15" t="s">
        <v>2027</v>
      </c>
      <c r="E1391" s="16">
        <v>11.0</v>
      </c>
      <c r="F1391" s="13" t="s">
        <v>153</v>
      </c>
      <c r="G1391" s="13" t="s">
        <v>154</v>
      </c>
      <c r="H1391" s="13" t="s">
        <v>4073</v>
      </c>
      <c r="I1391" s="17" t="s">
        <v>3364</v>
      </c>
      <c r="J1391" s="13" t="s">
        <v>143</v>
      </c>
      <c r="K1391" s="13" t="s">
        <v>3426</v>
      </c>
      <c r="L1391" s="13" t="s">
        <v>167</v>
      </c>
      <c r="M1391" s="13" t="s">
        <v>193</v>
      </c>
      <c r="N1391" s="13" t="s">
        <v>80</v>
      </c>
      <c r="O1391" s="13">
        <v>0.0</v>
      </c>
      <c r="P1391" s="18" t="s">
        <v>147</v>
      </c>
      <c r="Q1391" s="19">
        <v>1.0</v>
      </c>
      <c r="R1391" s="20">
        <v>0.384615384615384</v>
      </c>
      <c r="S1391" s="21">
        <v>25.0</v>
      </c>
      <c r="T1391" s="21">
        <v>25.0</v>
      </c>
      <c r="U1391" s="22">
        <v>208529.22</v>
      </c>
      <c r="V1391" s="21">
        <v>20050.886538</v>
      </c>
      <c r="W1391" s="13">
        <v>542.0</v>
      </c>
      <c r="X1391" s="13">
        <v>1.0</v>
      </c>
      <c r="Y1391" s="13">
        <v>8.0</v>
      </c>
      <c r="Z1391" s="13">
        <v>10.0</v>
      </c>
      <c r="AA1391" s="13">
        <v>5.0</v>
      </c>
      <c r="AB1391" s="13">
        <v>1.0</v>
      </c>
      <c r="AC1391" s="21">
        <v>0.0</v>
      </c>
      <c r="AD1391" s="21">
        <v>0.0</v>
      </c>
      <c r="AE1391" s="13">
        <v>0.0</v>
      </c>
      <c r="AF1391" s="13">
        <v>0.0</v>
      </c>
      <c r="AG1391" s="13">
        <v>0.0</v>
      </c>
      <c r="AH1391" s="13" t="b">
        <v>0</v>
      </c>
      <c r="AI1391" s="13">
        <v>119.0</v>
      </c>
      <c r="AJ1391" s="13" t="s">
        <v>437</v>
      </c>
      <c r="AK1391" s="23" t="s">
        <v>4074</v>
      </c>
      <c r="AL1391" s="13" t="s">
        <v>3367</v>
      </c>
      <c r="AM1391" s="18" t="s">
        <v>151</v>
      </c>
    </row>
    <row r="1392" ht="14.25" customHeight="1">
      <c r="A1392" s="13" t="s">
        <v>4075</v>
      </c>
      <c r="B1392" s="14">
        <v>42325.0</v>
      </c>
      <c r="C1392" s="15">
        <v>2015.0</v>
      </c>
      <c r="D1392" s="15" t="s">
        <v>2027</v>
      </c>
      <c r="E1392" s="16">
        <v>11.0</v>
      </c>
      <c r="F1392" s="13" t="s">
        <v>153</v>
      </c>
      <c r="G1392" s="13" t="s">
        <v>154</v>
      </c>
      <c r="H1392" s="13" t="s">
        <v>4076</v>
      </c>
      <c r="I1392" s="17" t="s">
        <v>3364</v>
      </c>
      <c r="J1392" s="13" t="s">
        <v>143</v>
      </c>
      <c r="K1392" s="13" t="s">
        <v>3426</v>
      </c>
      <c r="L1392" s="13" t="s">
        <v>144</v>
      </c>
      <c r="M1392" s="13" t="s">
        <v>193</v>
      </c>
      <c r="N1392" s="13" t="s">
        <v>80</v>
      </c>
      <c r="O1392" s="13">
        <v>0.0</v>
      </c>
      <c r="P1392" s="18" t="s">
        <v>147</v>
      </c>
      <c r="Q1392" s="19">
        <v>1.0</v>
      </c>
      <c r="R1392" s="20">
        <v>0.046875</v>
      </c>
      <c r="S1392" s="21">
        <v>23.0</v>
      </c>
      <c r="T1392" s="21">
        <v>23.0</v>
      </c>
      <c r="U1392" s="22">
        <v>1712296.0</v>
      </c>
      <c r="V1392" s="21">
        <v>18460.69125</v>
      </c>
      <c r="W1392" s="13">
        <v>4354.0</v>
      </c>
      <c r="X1392" s="13">
        <v>1.0</v>
      </c>
      <c r="Y1392" s="13">
        <v>8.0</v>
      </c>
      <c r="Z1392" s="13">
        <v>10.0</v>
      </c>
      <c r="AA1392" s="13">
        <v>3.0</v>
      </c>
      <c r="AB1392" s="13">
        <v>1.0</v>
      </c>
      <c r="AC1392" s="21">
        <v>0.0</v>
      </c>
      <c r="AD1392" s="21">
        <v>0.0</v>
      </c>
      <c r="AE1392" s="13">
        <v>0.0</v>
      </c>
      <c r="AF1392" s="13">
        <v>0.0</v>
      </c>
      <c r="AG1392" s="13">
        <v>0.0</v>
      </c>
      <c r="AH1392" s="13" t="b">
        <v>0</v>
      </c>
      <c r="AI1392" s="13">
        <v>128.0</v>
      </c>
      <c r="AJ1392" s="13" t="s">
        <v>942</v>
      </c>
      <c r="AK1392" s="23" t="s">
        <v>4077</v>
      </c>
      <c r="AL1392" s="13" t="s">
        <v>3367</v>
      </c>
      <c r="AM1392" s="18" t="s">
        <v>151</v>
      </c>
    </row>
    <row r="1393" ht="14.25" customHeight="1">
      <c r="A1393" s="13" t="s">
        <v>4075</v>
      </c>
      <c r="B1393" s="14">
        <v>42325.0</v>
      </c>
      <c r="C1393" s="15">
        <v>2015.0</v>
      </c>
      <c r="D1393" s="15" t="s">
        <v>2027</v>
      </c>
      <c r="E1393" s="16">
        <v>11.0</v>
      </c>
      <c r="F1393" s="13" t="s">
        <v>140</v>
      </c>
      <c r="G1393" s="13" t="s">
        <v>141</v>
      </c>
      <c r="H1393" s="13" t="s">
        <v>4076</v>
      </c>
      <c r="I1393" s="17" t="s">
        <v>3364</v>
      </c>
      <c r="J1393" s="13" t="s">
        <v>143</v>
      </c>
      <c r="K1393" s="13" t="s">
        <v>3426</v>
      </c>
      <c r="L1393" s="13" t="s">
        <v>144</v>
      </c>
      <c r="M1393" s="13" t="s">
        <v>193</v>
      </c>
      <c r="N1393" s="13" t="s">
        <v>80</v>
      </c>
      <c r="O1393" s="13">
        <v>0.0</v>
      </c>
      <c r="P1393" s="18" t="s">
        <v>147</v>
      </c>
      <c r="Q1393" s="19">
        <v>1.0</v>
      </c>
      <c r="R1393" s="20">
        <v>0.0735294117647058</v>
      </c>
      <c r="S1393" s="21">
        <v>25.0</v>
      </c>
      <c r="T1393" s="21">
        <v>25.0</v>
      </c>
      <c r="U1393" s="22">
        <v>1712296.0</v>
      </c>
      <c r="V1393" s="21">
        <v>31476.029411</v>
      </c>
      <c r="W1393" s="13">
        <v>4354.0</v>
      </c>
      <c r="X1393" s="13">
        <v>1.0</v>
      </c>
      <c r="Y1393" s="13">
        <v>8.0</v>
      </c>
      <c r="Z1393" s="13">
        <v>10.0</v>
      </c>
      <c r="AA1393" s="13">
        <v>5.0</v>
      </c>
      <c r="AB1393" s="13">
        <v>1.0</v>
      </c>
      <c r="AC1393" s="21">
        <v>0.0</v>
      </c>
      <c r="AD1393" s="21">
        <v>0.0</v>
      </c>
      <c r="AE1393" s="13">
        <v>0.0</v>
      </c>
      <c r="AF1393" s="13">
        <v>0.0</v>
      </c>
      <c r="AG1393" s="13">
        <v>0.0</v>
      </c>
      <c r="AH1393" s="13" t="b">
        <v>0</v>
      </c>
      <c r="AI1393" s="13">
        <v>128.0</v>
      </c>
      <c r="AJ1393" s="13" t="s">
        <v>942</v>
      </c>
      <c r="AK1393" s="23" t="s">
        <v>4077</v>
      </c>
      <c r="AL1393" s="13" t="s">
        <v>3367</v>
      </c>
      <c r="AM1393" s="18" t="s">
        <v>151</v>
      </c>
    </row>
    <row r="1394" ht="14.25" customHeight="1">
      <c r="A1394" s="13" t="s">
        <v>4078</v>
      </c>
      <c r="B1394" s="14">
        <v>42325.0</v>
      </c>
      <c r="C1394" s="15">
        <v>2015.0</v>
      </c>
      <c r="D1394" s="15" t="s">
        <v>2027</v>
      </c>
      <c r="E1394" s="16">
        <v>11.0</v>
      </c>
      <c r="F1394" s="13" t="s">
        <v>153</v>
      </c>
      <c r="G1394" s="13" t="s">
        <v>154</v>
      </c>
      <c r="H1394" s="13" t="s">
        <v>4079</v>
      </c>
      <c r="I1394" s="17" t="s">
        <v>3364</v>
      </c>
      <c r="J1394" s="13" t="s">
        <v>143</v>
      </c>
      <c r="K1394" s="13" t="s">
        <v>3426</v>
      </c>
      <c r="L1394" s="13" t="s">
        <v>144</v>
      </c>
      <c r="M1394" s="13" t="s">
        <v>193</v>
      </c>
      <c r="N1394" s="13" t="s">
        <v>80</v>
      </c>
      <c r="O1394" s="13">
        <v>0.0</v>
      </c>
      <c r="P1394" s="18" t="s">
        <v>147</v>
      </c>
      <c r="Q1394" s="19">
        <v>1.0</v>
      </c>
      <c r="R1394" s="20">
        <v>0.0833333333333333</v>
      </c>
      <c r="S1394" s="21">
        <v>22.0</v>
      </c>
      <c r="T1394" s="21">
        <v>22.0</v>
      </c>
      <c r="U1394" s="22">
        <v>2192634.74</v>
      </c>
      <c r="V1394" s="21">
        <v>40198.303566</v>
      </c>
      <c r="W1394" s="13">
        <v>5699.0</v>
      </c>
      <c r="X1394" s="13">
        <v>1.0</v>
      </c>
      <c r="Y1394" s="13">
        <v>8.0</v>
      </c>
      <c r="Z1394" s="13">
        <v>10.0</v>
      </c>
      <c r="AA1394" s="13">
        <v>2.0</v>
      </c>
      <c r="AB1394" s="13">
        <v>1.0</v>
      </c>
      <c r="AC1394" s="21">
        <v>0.0</v>
      </c>
      <c r="AD1394" s="21">
        <v>0.0</v>
      </c>
      <c r="AE1394" s="13">
        <v>0.0</v>
      </c>
      <c r="AF1394" s="13">
        <v>0.0</v>
      </c>
      <c r="AG1394" s="13">
        <v>0.0</v>
      </c>
      <c r="AH1394" s="13" t="b">
        <v>0</v>
      </c>
      <c r="AI1394" s="13">
        <v>136.0</v>
      </c>
      <c r="AJ1394" s="13" t="s">
        <v>437</v>
      </c>
      <c r="AK1394" s="23" t="s">
        <v>4080</v>
      </c>
      <c r="AL1394" s="13" t="s">
        <v>3367</v>
      </c>
      <c r="AM1394" s="18" t="s">
        <v>151</v>
      </c>
    </row>
    <row r="1395" ht="14.25" customHeight="1">
      <c r="A1395" s="13" t="s">
        <v>4081</v>
      </c>
      <c r="B1395" s="14">
        <v>42325.0</v>
      </c>
      <c r="C1395" s="15">
        <v>2015.0</v>
      </c>
      <c r="D1395" s="15" t="s">
        <v>2027</v>
      </c>
      <c r="E1395" s="16">
        <v>11.0</v>
      </c>
      <c r="F1395" s="13" t="s">
        <v>153</v>
      </c>
      <c r="G1395" s="13" t="s">
        <v>154</v>
      </c>
      <c r="H1395" s="13" t="s">
        <v>4082</v>
      </c>
      <c r="I1395" s="17" t="s">
        <v>3364</v>
      </c>
      <c r="J1395" s="13" t="s">
        <v>143</v>
      </c>
      <c r="K1395" s="13" t="s">
        <v>3426</v>
      </c>
      <c r="L1395" s="13" t="s">
        <v>144</v>
      </c>
      <c r="M1395" s="13" t="s">
        <v>193</v>
      </c>
      <c r="N1395" s="13" t="s">
        <v>30</v>
      </c>
      <c r="O1395" s="13">
        <v>0.0</v>
      </c>
      <c r="P1395" s="18" t="s">
        <v>147</v>
      </c>
      <c r="Q1395" s="19">
        <v>1.0</v>
      </c>
      <c r="R1395" s="20">
        <v>0.24</v>
      </c>
      <c r="S1395" s="21">
        <v>23.0</v>
      </c>
      <c r="T1395" s="21">
        <v>23.0</v>
      </c>
      <c r="U1395" s="22">
        <v>355396.0</v>
      </c>
      <c r="V1395" s="21">
        <v>40870.54</v>
      </c>
      <c r="W1395" s="13">
        <v>1104.0</v>
      </c>
      <c r="X1395" s="13">
        <v>1.0</v>
      </c>
      <c r="Y1395" s="13">
        <v>10.0</v>
      </c>
      <c r="Z1395" s="13">
        <v>10.0</v>
      </c>
      <c r="AA1395" s="13">
        <v>1.0</v>
      </c>
      <c r="AB1395" s="13">
        <v>1.0</v>
      </c>
      <c r="AC1395" s="21">
        <v>0.0</v>
      </c>
      <c r="AD1395" s="21">
        <v>0.0</v>
      </c>
      <c r="AE1395" s="13">
        <v>0.0</v>
      </c>
      <c r="AF1395" s="13">
        <v>0.0</v>
      </c>
      <c r="AG1395" s="13">
        <v>0.0</v>
      </c>
      <c r="AH1395" s="13" t="b">
        <v>0</v>
      </c>
      <c r="AI1395" s="13">
        <v>100.0</v>
      </c>
      <c r="AJ1395" s="13" t="s">
        <v>169</v>
      </c>
      <c r="AK1395" s="23" t="s">
        <v>4083</v>
      </c>
      <c r="AL1395" s="13" t="s">
        <v>3367</v>
      </c>
      <c r="AM1395" s="18" t="s">
        <v>151</v>
      </c>
    </row>
    <row r="1396" ht="14.25" customHeight="1">
      <c r="A1396" s="13" t="s">
        <v>4081</v>
      </c>
      <c r="B1396" s="14">
        <v>42325.0</v>
      </c>
      <c r="C1396" s="15">
        <v>2015.0</v>
      </c>
      <c r="D1396" s="15" t="s">
        <v>2027</v>
      </c>
      <c r="E1396" s="16">
        <v>11.0</v>
      </c>
      <c r="F1396" s="13" t="s">
        <v>140</v>
      </c>
      <c r="G1396" s="13" t="s">
        <v>141</v>
      </c>
      <c r="H1396" s="13" t="s">
        <v>4082</v>
      </c>
      <c r="I1396" s="17" t="s">
        <v>3364</v>
      </c>
      <c r="J1396" s="13" t="s">
        <v>143</v>
      </c>
      <c r="K1396" s="13" t="s">
        <v>3426</v>
      </c>
      <c r="L1396" s="13" t="s">
        <v>144</v>
      </c>
      <c r="M1396" s="13" t="s">
        <v>193</v>
      </c>
      <c r="N1396" s="13" t="s">
        <v>30</v>
      </c>
      <c r="O1396" s="13">
        <v>0.0</v>
      </c>
      <c r="P1396" s="18" t="s">
        <v>147</v>
      </c>
      <c r="Q1396" s="19">
        <v>1.0</v>
      </c>
      <c r="R1396" s="20">
        <v>0.24</v>
      </c>
      <c r="S1396" s="21">
        <v>23.0</v>
      </c>
      <c r="T1396" s="21">
        <v>23.0</v>
      </c>
      <c r="U1396" s="22">
        <v>355396.0</v>
      </c>
      <c r="V1396" s="21">
        <v>40870.54</v>
      </c>
      <c r="W1396" s="13">
        <v>1104.0</v>
      </c>
      <c r="X1396" s="13">
        <v>1.0</v>
      </c>
      <c r="Y1396" s="13">
        <v>10.0</v>
      </c>
      <c r="Z1396" s="13">
        <v>10.0</v>
      </c>
      <c r="AA1396" s="13">
        <v>1.0</v>
      </c>
      <c r="AB1396" s="13">
        <v>1.0</v>
      </c>
      <c r="AC1396" s="21">
        <v>0.0</v>
      </c>
      <c r="AD1396" s="21">
        <v>0.0</v>
      </c>
      <c r="AE1396" s="13">
        <v>0.0</v>
      </c>
      <c r="AF1396" s="13">
        <v>0.0</v>
      </c>
      <c r="AG1396" s="13">
        <v>0.0</v>
      </c>
      <c r="AH1396" s="13" t="b">
        <v>0</v>
      </c>
      <c r="AI1396" s="13">
        <v>100.0</v>
      </c>
      <c r="AJ1396" s="13" t="s">
        <v>169</v>
      </c>
      <c r="AK1396" s="23" t="s">
        <v>4083</v>
      </c>
      <c r="AL1396" s="13" t="s">
        <v>3367</v>
      </c>
      <c r="AM1396" s="18" t="s">
        <v>151</v>
      </c>
    </row>
    <row r="1397" ht="14.25" customHeight="1">
      <c r="A1397" s="13" t="s">
        <v>4084</v>
      </c>
      <c r="B1397" s="14">
        <v>42325.0</v>
      </c>
      <c r="C1397" s="15">
        <v>2015.0</v>
      </c>
      <c r="D1397" s="15" t="s">
        <v>2027</v>
      </c>
      <c r="E1397" s="16">
        <v>11.0</v>
      </c>
      <c r="F1397" s="13" t="s">
        <v>140</v>
      </c>
      <c r="G1397" s="13" t="s">
        <v>141</v>
      </c>
      <c r="H1397" s="13" t="s">
        <v>4085</v>
      </c>
      <c r="I1397" s="17" t="s">
        <v>3364</v>
      </c>
      <c r="J1397" s="13" t="s">
        <v>143</v>
      </c>
      <c r="K1397" s="13" t="s">
        <v>2454</v>
      </c>
      <c r="L1397" s="13" t="s">
        <v>144</v>
      </c>
      <c r="M1397" s="13" t="s">
        <v>193</v>
      </c>
      <c r="N1397" s="13" t="s">
        <v>30</v>
      </c>
      <c r="O1397" s="13">
        <v>0.0</v>
      </c>
      <c r="P1397" s="18" t="s">
        <v>147</v>
      </c>
      <c r="Q1397" s="19">
        <v>1.0</v>
      </c>
      <c r="R1397" s="20">
        <v>0.25</v>
      </c>
      <c r="S1397" s="21">
        <v>23.0</v>
      </c>
      <c r="T1397" s="21">
        <v>23.0</v>
      </c>
      <c r="U1397" s="22">
        <v>186068.0</v>
      </c>
      <c r="V1397" s="21">
        <v>42795.64</v>
      </c>
      <c r="W1397" s="13">
        <v>578.0</v>
      </c>
      <c r="X1397" s="13">
        <v>1.0</v>
      </c>
      <c r="Y1397" s="13">
        <v>10.0</v>
      </c>
      <c r="Z1397" s="13">
        <v>10.0</v>
      </c>
      <c r="AA1397" s="13">
        <v>1.0</v>
      </c>
      <c r="AB1397" s="13">
        <v>1.0</v>
      </c>
      <c r="AC1397" s="21">
        <v>0.0</v>
      </c>
      <c r="AD1397" s="21">
        <v>0.0</v>
      </c>
      <c r="AE1397" s="13">
        <v>0.0</v>
      </c>
      <c r="AF1397" s="13">
        <v>0.0</v>
      </c>
      <c r="AG1397" s="13">
        <v>0.0</v>
      </c>
      <c r="AH1397" s="13" t="b">
        <v>0</v>
      </c>
      <c r="AI1397" s="13">
        <v>63.0</v>
      </c>
      <c r="AJ1397" s="13" t="s">
        <v>169</v>
      </c>
      <c r="AK1397" s="23" t="s">
        <v>4086</v>
      </c>
      <c r="AL1397" s="13" t="s">
        <v>3367</v>
      </c>
      <c r="AM1397" s="18" t="s">
        <v>151</v>
      </c>
    </row>
    <row r="1398" ht="14.25" customHeight="1">
      <c r="A1398" s="13" t="s">
        <v>4087</v>
      </c>
      <c r="B1398" s="14">
        <v>42325.0</v>
      </c>
      <c r="C1398" s="15">
        <v>2015.0</v>
      </c>
      <c r="D1398" s="15" t="s">
        <v>2027</v>
      </c>
      <c r="E1398" s="16">
        <v>11.0</v>
      </c>
      <c r="F1398" s="13" t="s">
        <v>153</v>
      </c>
      <c r="G1398" s="13" t="s">
        <v>154</v>
      </c>
      <c r="H1398" s="13" t="s">
        <v>4088</v>
      </c>
      <c r="I1398" s="17" t="s">
        <v>3364</v>
      </c>
      <c r="J1398" s="13" t="s">
        <v>143</v>
      </c>
      <c r="K1398" s="13" t="s">
        <v>3426</v>
      </c>
      <c r="L1398" s="13" t="s">
        <v>144</v>
      </c>
      <c r="M1398" s="13" t="s">
        <v>193</v>
      </c>
      <c r="N1398" s="13" t="s">
        <v>30</v>
      </c>
      <c r="O1398" s="13">
        <v>0.0</v>
      </c>
      <c r="P1398" s="18" t="s">
        <v>147</v>
      </c>
      <c r="Q1398" s="19">
        <v>1.0</v>
      </c>
      <c r="R1398" s="20">
        <v>0.2</v>
      </c>
      <c r="S1398" s="21">
        <v>29.0</v>
      </c>
      <c r="T1398" s="21">
        <v>29.0</v>
      </c>
      <c r="U1398" s="22">
        <v>182526.9</v>
      </c>
      <c r="V1398" s="21">
        <v>14821.18428</v>
      </c>
      <c r="W1398" s="13">
        <v>567.0</v>
      </c>
      <c r="X1398" s="13">
        <v>1.0</v>
      </c>
      <c r="Y1398" s="13">
        <v>10.0</v>
      </c>
      <c r="Z1398" s="13">
        <v>10.0</v>
      </c>
      <c r="AA1398" s="13">
        <v>7.0</v>
      </c>
      <c r="AB1398" s="13">
        <v>1.0</v>
      </c>
      <c r="AC1398" s="21">
        <v>0.0</v>
      </c>
      <c r="AD1398" s="21">
        <v>0.0</v>
      </c>
      <c r="AE1398" s="13">
        <v>0.0</v>
      </c>
      <c r="AF1398" s="13">
        <v>0.0</v>
      </c>
      <c r="AG1398" s="13">
        <v>0.0</v>
      </c>
      <c r="AH1398" s="13" t="b">
        <v>0</v>
      </c>
      <c r="AI1398" s="13">
        <v>74.0</v>
      </c>
      <c r="AJ1398" s="13" t="s">
        <v>169</v>
      </c>
      <c r="AK1398" s="23" t="s">
        <v>4089</v>
      </c>
      <c r="AL1398" s="13" t="s">
        <v>3367</v>
      </c>
      <c r="AM1398" s="18" t="s">
        <v>151</v>
      </c>
    </row>
    <row r="1399" ht="14.25" customHeight="1">
      <c r="A1399" s="13" t="s">
        <v>4087</v>
      </c>
      <c r="B1399" s="14">
        <v>42325.0</v>
      </c>
      <c r="C1399" s="15">
        <v>2015.0</v>
      </c>
      <c r="D1399" s="15" t="s">
        <v>2027</v>
      </c>
      <c r="E1399" s="16">
        <v>11.0</v>
      </c>
      <c r="F1399" s="13" t="s">
        <v>185</v>
      </c>
      <c r="G1399" s="13" t="s">
        <v>186</v>
      </c>
      <c r="H1399" s="13" t="s">
        <v>4088</v>
      </c>
      <c r="I1399" s="17" t="s">
        <v>3364</v>
      </c>
      <c r="J1399" s="13" t="s">
        <v>143</v>
      </c>
      <c r="K1399" s="13" t="s">
        <v>3426</v>
      </c>
      <c r="L1399" s="13" t="s">
        <v>144</v>
      </c>
      <c r="M1399" s="13" t="s">
        <v>193</v>
      </c>
      <c r="N1399" s="13" t="s">
        <v>30</v>
      </c>
      <c r="O1399" s="13">
        <v>0.0</v>
      </c>
      <c r="P1399" s="18" t="s">
        <v>147</v>
      </c>
      <c r="Q1399" s="19">
        <v>1.0</v>
      </c>
      <c r="R1399" s="20">
        <v>0.2</v>
      </c>
      <c r="S1399" s="21">
        <v>20.0</v>
      </c>
      <c r="T1399" s="21">
        <v>20.0</v>
      </c>
      <c r="U1399" s="22">
        <v>182526.9</v>
      </c>
      <c r="V1399" s="21">
        <v>4380.6456</v>
      </c>
      <c r="W1399" s="13">
        <v>567.0</v>
      </c>
      <c r="X1399" s="13">
        <v>1.0</v>
      </c>
      <c r="Y1399" s="13">
        <v>10.0</v>
      </c>
      <c r="Z1399" s="13">
        <v>5.0</v>
      </c>
      <c r="AA1399" s="13">
        <v>3.0</v>
      </c>
      <c r="AB1399" s="13">
        <v>1.0</v>
      </c>
      <c r="AC1399" s="21">
        <v>0.0</v>
      </c>
      <c r="AD1399" s="21">
        <v>0.0</v>
      </c>
      <c r="AE1399" s="13">
        <v>0.0</v>
      </c>
      <c r="AF1399" s="13">
        <v>0.0</v>
      </c>
      <c r="AG1399" s="13">
        <v>0.0</v>
      </c>
      <c r="AH1399" s="13" t="b">
        <v>0</v>
      </c>
      <c r="AI1399" s="13">
        <v>74.0</v>
      </c>
      <c r="AJ1399" s="13" t="s">
        <v>169</v>
      </c>
      <c r="AK1399" s="23" t="s">
        <v>4089</v>
      </c>
      <c r="AL1399" s="13" t="s">
        <v>3367</v>
      </c>
      <c r="AM1399" s="18" t="s">
        <v>151</v>
      </c>
    </row>
    <row r="1400" ht="14.25" customHeight="1">
      <c r="A1400" s="13" t="s">
        <v>4090</v>
      </c>
      <c r="B1400" s="14">
        <v>42325.0</v>
      </c>
      <c r="C1400" s="15">
        <v>2015.0</v>
      </c>
      <c r="D1400" s="15" t="s">
        <v>2027</v>
      </c>
      <c r="E1400" s="16">
        <v>11.0</v>
      </c>
      <c r="F1400" s="13" t="s">
        <v>140</v>
      </c>
      <c r="G1400" s="13" t="s">
        <v>141</v>
      </c>
      <c r="H1400" s="13" t="s">
        <v>4091</v>
      </c>
      <c r="I1400" s="17" t="s">
        <v>3364</v>
      </c>
      <c r="J1400" s="13" t="s">
        <v>615</v>
      </c>
      <c r="K1400" s="13" t="s">
        <v>3365</v>
      </c>
      <c r="L1400" s="13" t="s">
        <v>174</v>
      </c>
      <c r="M1400" s="13" t="s">
        <v>145</v>
      </c>
      <c r="N1400" s="13" t="s">
        <v>2487</v>
      </c>
      <c r="O1400" s="13">
        <v>0.0</v>
      </c>
      <c r="P1400" s="18" t="s">
        <v>147</v>
      </c>
      <c r="Q1400" s="19">
        <v>1.0</v>
      </c>
      <c r="R1400" s="20">
        <v>0.0454545454545454</v>
      </c>
      <c r="S1400" s="21">
        <v>22.0</v>
      </c>
      <c r="T1400" s="21">
        <v>22.0</v>
      </c>
      <c r="U1400" s="22">
        <v>14700.0</v>
      </c>
      <c r="V1400" s="21">
        <v>146.999999</v>
      </c>
      <c r="W1400" s="13">
        <v>0.0</v>
      </c>
      <c r="X1400" s="13">
        <v>10.0</v>
      </c>
      <c r="Y1400" s="13">
        <v>10.0</v>
      </c>
      <c r="Z1400" s="13">
        <v>0.0</v>
      </c>
      <c r="AA1400" s="13">
        <v>1.0</v>
      </c>
      <c r="AB1400" s="13">
        <v>1.0</v>
      </c>
      <c r="AC1400" s="21">
        <v>0.0</v>
      </c>
      <c r="AD1400" s="21">
        <v>0.0</v>
      </c>
      <c r="AE1400" s="13">
        <v>0.0</v>
      </c>
      <c r="AF1400" s="13">
        <v>0.0</v>
      </c>
      <c r="AG1400" s="13">
        <v>0.0</v>
      </c>
      <c r="AH1400" s="13" t="b">
        <v>0</v>
      </c>
      <c r="AI1400" s="13">
        <v>1.0</v>
      </c>
      <c r="AJ1400" s="13" t="s">
        <v>169</v>
      </c>
      <c r="AK1400" s="23" t="s">
        <v>4092</v>
      </c>
      <c r="AL1400" s="13" t="s">
        <v>3367</v>
      </c>
      <c r="AM1400" s="18" t="s">
        <v>151</v>
      </c>
    </row>
    <row r="1401" ht="14.25" customHeight="1">
      <c r="A1401" s="13" t="s">
        <v>4093</v>
      </c>
      <c r="B1401" s="14">
        <v>42325.0</v>
      </c>
      <c r="C1401" s="15">
        <v>2015.0</v>
      </c>
      <c r="D1401" s="15" t="s">
        <v>2027</v>
      </c>
      <c r="E1401" s="16">
        <v>11.0</v>
      </c>
      <c r="F1401" s="13" t="s">
        <v>140</v>
      </c>
      <c r="G1401" s="13" t="s">
        <v>141</v>
      </c>
      <c r="H1401" s="13" t="s">
        <v>4094</v>
      </c>
      <c r="I1401" s="17" t="s">
        <v>3364</v>
      </c>
      <c r="J1401" s="13" t="s">
        <v>143</v>
      </c>
      <c r="K1401" s="13" t="s">
        <v>3441</v>
      </c>
      <c r="L1401" s="13" t="s">
        <v>167</v>
      </c>
      <c r="M1401" s="13" t="s">
        <v>193</v>
      </c>
      <c r="N1401" s="13" t="s">
        <v>80</v>
      </c>
      <c r="O1401" s="13">
        <v>0.0</v>
      </c>
      <c r="P1401" s="18" t="s">
        <v>147</v>
      </c>
      <c r="Q1401" s="19">
        <v>1.0</v>
      </c>
      <c r="R1401" s="20">
        <v>0.0909090909090909</v>
      </c>
      <c r="S1401" s="21">
        <v>23.0</v>
      </c>
      <c r="T1401" s="21">
        <v>23.0</v>
      </c>
      <c r="U1401" s="22">
        <v>208913.96</v>
      </c>
      <c r="V1401" s="21">
        <v>4368.200981</v>
      </c>
      <c r="W1401" s="13">
        <v>543.0</v>
      </c>
      <c r="X1401" s="13">
        <v>1.0</v>
      </c>
      <c r="Y1401" s="13">
        <v>10.0</v>
      </c>
      <c r="Z1401" s="13">
        <v>10.0</v>
      </c>
      <c r="AA1401" s="13">
        <v>1.0</v>
      </c>
      <c r="AB1401" s="13">
        <v>1.0</v>
      </c>
      <c r="AC1401" s="21">
        <v>0.0</v>
      </c>
      <c r="AD1401" s="21">
        <v>0.0</v>
      </c>
      <c r="AE1401" s="13">
        <v>0.0</v>
      </c>
      <c r="AF1401" s="13">
        <v>0.0</v>
      </c>
      <c r="AG1401" s="13">
        <v>0.0</v>
      </c>
      <c r="AH1401" s="13" t="b">
        <v>0</v>
      </c>
      <c r="AI1401" s="13">
        <v>116.0</v>
      </c>
      <c r="AJ1401" s="13" t="s">
        <v>169</v>
      </c>
      <c r="AK1401" s="23" t="s">
        <v>4095</v>
      </c>
      <c r="AL1401" s="13" t="s">
        <v>3367</v>
      </c>
      <c r="AM1401" s="18" t="s">
        <v>151</v>
      </c>
    </row>
    <row r="1402" ht="14.25" customHeight="1">
      <c r="A1402" s="13" t="s">
        <v>4096</v>
      </c>
      <c r="B1402" s="14">
        <v>42325.0</v>
      </c>
      <c r="C1402" s="15">
        <v>2015.0</v>
      </c>
      <c r="D1402" s="15" t="s">
        <v>2027</v>
      </c>
      <c r="E1402" s="16">
        <v>11.0</v>
      </c>
      <c r="F1402" s="13" t="s">
        <v>140</v>
      </c>
      <c r="G1402" s="13" t="s">
        <v>141</v>
      </c>
      <c r="H1402" s="13" t="s">
        <v>1222</v>
      </c>
      <c r="I1402" s="17" t="s">
        <v>3364</v>
      </c>
      <c r="J1402" s="13" t="s">
        <v>143</v>
      </c>
      <c r="K1402" s="13" t="s">
        <v>3437</v>
      </c>
      <c r="L1402" s="13" t="s">
        <v>167</v>
      </c>
      <c r="M1402" s="13" t="s">
        <v>193</v>
      </c>
      <c r="N1402" s="13" t="s">
        <v>80</v>
      </c>
      <c r="O1402" s="13">
        <v>0.0</v>
      </c>
      <c r="P1402" s="18" t="s">
        <v>147</v>
      </c>
      <c r="Q1402" s="19">
        <v>1.0</v>
      </c>
      <c r="R1402" s="20">
        <v>0.111111111111111</v>
      </c>
      <c r="S1402" s="21">
        <v>23.0</v>
      </c>
      <c r="T1402" s="21">
        <v>23.0</v>
      </c>
      <c r="U1402" s="22">
        <v>421192.0</v>
      </c>
      <c r="V1402" s="21">
        <v>10763.795555</v>
      </c>
      <c r="W1402" s="13">
        <v>1071.0</v>
      </c>
      <c r="X1402" s="13">
        <v>1.0</v>
      </c>
      <c r="Y1402" s="13">
        <v>10.0</v>
      </c>
      <c r="Z1402" s="13">
        <v>10.0</v>
      </c>
      <c r="AA1402" s="13">
        <v>1.0</v>
      </c>
      <c r="AB1402" s="13">
        <v>1.0</v>
      </c>
      <c r="AC1402" s="21">
        <v>0.0</v>
      </c>
      <c r="AD1402" s="21">
        <v>0.0</v>
      </c>
      <c r="AE1402" s="13">
        <v>0.0</v>
      </c>
      <c r="AF1402" s="13">
        <v>0.0</v>
      </c>
      <c r="AG1402" s="13">
        <v>0.0</v>
      </c>
      <c r="AH1402" s="13" t="b">
        <v>0</v>
      </c>
      <c r="AI1402" s="13">
        <v>178.0</v>
      </c>
      <c r="AJ1402" s="13" t="s">
        <v>169</v>
      </c>
      <c r="AK1402" s="23" t="s">
        <v>4097</v>
      </c>
      <c r="AL1402" s="13" t="s">
        <v>3367</v>
      </c>
      <c r="AM1402" s="18" t="s">
        <v>151</v>
      </c>
    </row>
    <row r="1403" ht="14.25" customHeight="1">
      <c r="A1403" s="13" t="s">
        <v>4098</v>
      </c>
      <c r="B1403" s="14">
        <v>42325.0</v>
      </c>
      <c r="C1403" s="15">
        <v>2015.0</v>
      </c>
      <c r="D1403" s="15" t="s">
        <v>2027</v>
      </c>
      <c r="E1403" s="16">
        <v>11.0</v>
      </c>
      <c r="F1403" s="13" t="s">
        <v>153</v>
      </c>
      <c r="G1403" s="13" t="s">
        <v>154</v>
      </c>
      <c r="H1403" s="13" t="s">
        <v>4099</v>
      </c>
      <c r="I1403" s="17" t="s">
        <v>3364</v>
      </c>
      <c r="J1403" s="13" t="s">
        <v>143</v>
      </c>
      <c r="K1403" s="13" t="s">
        <v>3441</v>
      </c>
      <c r="L1403" s="13" t="s">
        <v>144</v>
      </c>
      <c r="M1403" s="13" t="s">
        <v>193</v>
      </c>
      <c r="N1403" s="13" t="s">
        <v>30</v>
      </c>
      <c r="O1403" s="13">
        <v>0.0</v>
      </c>
      <c r="P1403" s="18" t="s">
        <v>147</v>
      </c>
      <c r="Q1403" s="19">
        <v>1.0</v>
      </c>
      <c r="R1403" s="20">
        <v>0.2</v>
      </c>
      <c r="S1403" s="21">
        <v>23.0</v>
      </c>
      <c r="T1403" s="21">
        <v>23.0</v>
      </c>
      <c r="U1403" s="22">
        <v>184780.3</v>
      </c>
      <c r="V1403" s="21">
        <v>8499.8938</v>
      </c>
      <c r="W1403" s="13">
        <v>574.0</v>
      </c>
      <c r="X1403" s="13">
        <v>1.0</v>
      </c>
      <c r="Y1403" s="13">
        <v>10.0</v>
      </c>
      <c r="Z1403" s="13">
        <v>10.0</v>
      </c>
      <c r="AA1403" s="13">
        <v>1.0</v>
      </c>
      <c r="AB1403" s="13">
        <v>1.0</v>
      </c>
      <c r="AC1403" s="21">
        <v>0.0</v>
      </c>
      <c r="AD1403" s="21">
        <v>0.0</v>
      </c>
      <c r="AE1403" s="13">
        <v>0.0</v>
      </c>
      <c r="AF1403" s="13">
        <v>0.0</v>
      </c>
      <c r="AG1403" s="13">
        <v>0.0</v>
      </c>
      <c r="AH1403" s="13" t="b">
        <v>0</v>
      </c>
      <c r="AI1403" s="13">
        <v>72.0</v>
      </c>
      <c r="AJ1403" s="13" t="s">
        <v>169</v>
      </c>
      <c r="AK1403" s="23" t="s">
        <v>4100</v>
      </c>
      <c r="AL1403" s="13" t="s">
        <v>3367</v>
      </c>
      <c r="AM1403" s="18" t="s">
        <v>151</v>
      </c>
    </row>
    <row r="1404" ht="14.25" customHeight="1">
      <c r="A1404" s="13" t="s">
        <v>4098</v>
      </c>
      <c r="B1404" s="14">
        <v>42325.0</v>
      </c>
      <c r="C1404" s="15">
        <v>2015.0</v>
      </c>
      <c r="D1404" s="15" t="s">
        <v>2027</v>
      </c>
      <c r="E1404" s="16">
        <v>11.0</v>
      </c>
      <c r="F1404" s="13" t="s">
        <v>185</v>
      </c>
      <c r="G1404" s="13" t="s">
        <v>186</v>
      </c>
      <c r="H1404" s="13" t="s">
        <v>4099</v>
      </c>
      <c r="I1404" s="17" t="s">
        <v>3364</v>
      </c>
      <c r="J1404" s="13" t="s">
        <v>143</v>
      </c>
      <c r="K1404" s="13" t="s">
        <v>3441</v>
      </c>
      <c r="L1404" s="13" t="s">
        <v>144</v>
      </c>
      <c r="M1404" s="13" t="s">
        <v>193</v>
      </c>
      <c r="N1404" s="13" t="s">
        <v>30</v>
      </c>
      <c r="O1404" s="13">
        <v>0.0</v>
      </c>
      <c r="P1404" s="18" t="s">
        <v>147</v>
      </c>
      <c r="Q1404" s="19">
        <v>1.0</v>
      </c>
      <c r="R1404" s="20">
        <v>0.2</v>
      </c>
      <c r="S1404" s="21">
        <v>23.0</v>
      </c>
      <c r="T1404" s="21">
        <v>23.0</v>
      </c>
      <c r="U1404" s="22">
        <v>184780.3</v>
      </c>
      <c r="V1404" s="21">
        <v>8499.8938</v>
      </c>
      <c r="W1404" s="13">
        <v>574.0</v>
      </c>
      <c r="X1404" s="13">
        <v>1.0</v>
      </c>
      <c r="Y1404" s="13">
        <v>10.0</v>
      </c>
      <c r="Z1404" s="13">
        <v>10.0</v>
      </c>
      <c r="AA1404" s="13">
        <v>1.0</v>
      </c>
      <c r="AB1404" s="13">
        <v>1.0</v>
      </c>
      <c r="AC1404" s="21">
        <v>0.0</v>
      </c>
      <c r="AD1404" s="21">
        <v>0.0</v>
      </c>
      <c r="AE1404" s="13">
        <v>0.0</v>
      </c>
      <c r="AF1404" s="13">
        <v>0.0</v>
      </c>
      <c r="AG1404" s="13">
        <v>0.0</v>
      </c>
      <c r="AH1404" s="13" t="b">
        <v>0</v>
      </c>
      <c r="AI1404" s="13">
        <v>72.0</v>
      </c>
      <c r="AJ1404" s="13" t="s">
        <v>169</v>
      </c>
      <c r="AK1404" s="23" t="s">
        <v>4100</v>
      </c>
      <c r="AL1404" s="13" t="s">
        <v>3367</v>
      </c>
      <c r="AM1404" s="18" t="s">
        <v>151</v>
      </c>
    </row>
    <row r="1405" ht="14.25" customHeight="1">
      <c r="A1405" s="13" t="s">
        <v>4101</v>
      </c>
      <c r="B1405" s="14">
        <v>42325.0</v>
      </c>
      <c r="C1405" s="15">
        <v>2015.0</v>
      </c>
      <c r="D1405" s="15" t="s">
        <v>2027</v>
      </c>
      <c r="E1405" s="16">
        <v>11.0</v>
      </c>
      <c r="F1405" s="13" t="s">
        <v>153</v>
      </c>
      <c r="G1405" s="13" t="s">
        <v>154</v>
      </c>
      <c r="H1405" s="13" t="s">
        <v>4102</v>
      </c>
      <c r="I1405" s="17" t="s">
        <v>3364</v>
      </c>
      <c r="J1405" s="13" t="s">
        <v>143</v>
      </c>
      <c r="K1405" s="13" t="s">
        <v>3441</v>
      </c>
      <c r="L1405" s="13" t="s">
        <v>144</v>
      </c>
      <c r="M1405" s="13" t="s">
        <v>193</v>
      </c>
      <c r="N1405" s="13" t="s">
        <v>30</v>
      </c>
      <c r="O1405" s="13">
        <v>0.0</v>
      </c>
      <c r="P1405" s="18" t="s">
        <v>147</v>
      </c>
      <c r="Q1405" s="19">
        <v>1.0</v>
      </c>
      <c r="R1405" s="20">
        <v>0.2</v>
      </c>
      <c r="S1405" s="21">
        <v>23.0</v>
      </c>
      <c r="T1405" s="21">
        <v>23.0</v>
      </c>
      <c r="U1405" s="22">
        <v>186068.0</v>
      </c>
      <c r="V1405" s="21">
        <v>8559.128</v>
      </c>
      <c r="W1405" s="13">
        <v>578.0</v>
      </c>
      <c r="X1405" s="13">
        <v>1.0</v>
      </c>
      <c r="Y1405" s="13">
        <v>10.0</v>
      </c>
      <c r="Z1405" s="13">
        <v>10.0</v>
      </c>
      <c r="AA1405" s="13">
        <v>1.0</v>
      </c>
      <c r="AB1405" s="13">
        <v>1.0</v>
      </c>
      <c r="AC1405" s="21">
        <v>0.0</v>
      </c>
      <c r="AD1405" s="21">
        <v>0.0</v>
      </c>
      <c r="AE1405" s="13">
        <v>0.0</v>
      </c>
      <c r="AF1405" s="13">
        <v>0.0</v>
      </c>
      <c r="AG1405" s="13">
        <v>0.0</v>
      </c>
      <c r="AH1405" s="13" t="b">
        <v>0</v>
      </c>
      <c r="AI1405" s="13">
        <v>76.0</v>
      </c>
      <c r="AJ1405" s="13" t="s">
        <v>169</v>
      </c>
      <c r="AK1405" s="23" t="s">
        <v>4103</v>
      </c>
      <c r="AL1405" s="13" t="s">
        <v>3367</v>
      </c>
      <c r="AM1405" s="18" t="s">
        <v>151</v>
      </c>
    </row>
    <row r="1406" ht="14.25" customHeight="1">
      <c r="A1406" s="13" t="s">
        <v>4101</v>
      </c>
      <c r="B1406" s="14">
        <v>42325.0</v>
      </c>
      <c r="C1406" s="15">
        <v>2015.0</v>
      </c>
      <c r="D1406" s="15" t="s">
        <v>2027</v>
      </c>
      <c r="E1406" s="16">
        <v>11.0</v>
      </c>
      <c r="F1406" s="13" t="s">
        <v>185</v>
      </c>
      <c r="G1406" s="13" t="s">
        <v>186</v>
      </c>
      <c r="H1406" s="13" t="s">
        <v>4102</v>
      </c>
      <c r="I1406" s="17" t="s">
        <v>3364</v>
      </c>
      <c r="J1406" s="13" t="s">
        <v>143</v>
      </c>
      <c r="K1406" s="13" t="s">
        <v>3441</v>
      </c>
      <c r="L1406" s="13" t="s">
        <v>144</v>
      </c>
      <c r="M1406" s="13" t="s">
        <v>193</v>
      </c>
      <c r="N1406" s="13" t="s">
        <v>30</v>
      </c>
      <c r="O1406" s="13">
        <v>0.0</v>
      </c>
      <c r="P1406" s="18" t="s">
        <v>147</v>
      </c>
      <c r="Q1406" s="19">
        <v>1.0</v>
      </c>
      <c r="R1406" s="20">
        <v>0.2</v>
      </c>
      <c r="S1406" s="21">
        <v>23.0</v>
      </c>
      <c r="T1406" s="21">
        <v>23.0</v>
      </c>
      <c r="U1406" s="22">
        <v>186068.0</v>
      </c>
      <c r="V1406" s="21">
        <v>8559.128</v>
      </c>
      <c r="W1406" s="13">
        <v>578.0</v>
      </c>
      <c r="X1406" s="13">
        <v>1.0</v>
      </c>
      <c r="Y1406" s="13">
        <v>10.0</v>
      </c>
      <c r="Z1406" s="13">
        <v>10.0</v>
      </c>
      <c r="AA1406" s="13">
        <v>1.0</v>
      </c>
      <c r="AB1406" s="13">
        <v>1.0</v>
      </c>
      <c r="AC1406" s="21">
        <v>0.0</v>
      </c>
      <c r="AD1406" s="21">
        <v>0.0</v>
      </c>
      <c r="AE1406" s="13">
        <v>0.0</v>
      </c>
      <c r="AF1406" s="13">
        <v>0.0</v>
      </c>
      <c r="AG1406" s="13">
        <v>0.0</v>
      </c>
      <c r="AH1406" s="13" t="b">
        <v>0</v>
      </c>
      <c r="AI1406" s="13">
        <v>76.0</v>
      </c>
      <c r="AJ1406" s="13" t="s">
        <v>169</v>
      </c>
      <c r="AK1406" s="23" t="s">
        <v>4103</v>
      </c>
      <c r="AL1406" s="13" t="s">
        <v>3367</v>
      </c>
      <c r="AM1406" s="18" t="s">
        <v>151</v>
      </c>
    </row>
    <row r="1407" ht="14.25" customHeight="1">
      <c r="A1407" s="13" t="s">
        <v>4104</v>
      </c>
      <c r="B1407" s="14">
        <v>42325.0</v>
      </c>
      <c r="C1407" s="15">
        <v>2015.0</v>
      </c>
      <c r="D1407" s="15" t="s">
        <v>2027</v>
      </c>
      <c r="E1407" s="16">
        <v>11.0</v>
      </c>
      <c r="F1407" s="13" t="s">
        <v>153</v>
      </c>
      <c r="G1407" s="13" t="s">
        <v>154</v>
      </c>
      <c r="H1407" s="13" t="s">
        <v>4105</v>
      </c>
      <c r="I1407" s="17" t="s">
        <v>3364</v>
      </c>
      <c r="J1407" s="13" t="s">
        <v>143</v>
      </c>
      <c r="K1407" s="13" t="s">
        <v>3441</v>
      </c>
      <c r="L1407" s="13" t="s">
        <v>144</v>
      </c>
      <c r="M1407" s="13" t="s">
        <v>193</v>
      </c>
      <c r="N1407" s="13" t="s">
        <v>30</v>
      </c>
      <c r="O1407" s="13">
        <v>0.0</v>
      </c>
      <c r="P1407" s="18" t="s">
        <v>147</v>
      </c>
      <c r="Q1407" s="19">
        <v>1.0</v>
      </c>
      <c r="R1407" s="20">
        <v>0.2</v>
      </c>
      <c r="S1407" s="21">
        <v>21.0</v>
      </c>
      <c r="T1407" s="21">
        <v>21.0</v>
      </c>
      <c r="U1407" s="22">
        <v>181561.1</v>
      </c>
      <c r="V1407" s="21">
        <v>7625.5662</v>
      </c>
      <c r="W1407" s="13">
        <v>564.0</v>
      </c>
      <c r="X1407" s="13">
        <v>1.0</v>
      </c>
      <c r="Y1407" s="13">
        <v>8.0</v>
      </c>
      <c r="Z1407" s="13">
        <v>10.0</v>
      </c>
      <c r="AA1407" s="13">
        <v>1.0</v>
      </c>
      <c r="AB1407" s="13">
        <v>1.0</v>
      </c>
      <c r="AC1407" s="21">
        <v>0.0</v>
      </c>
      <c r="AD1407" s="21">
        <v>0.0</v>
      </c>
      <c r="AE1407" s="13">
        <v>0.0</v>
      </c>
      <c r="AF1407" s="13">
        <v>0.0</v>
      </c>
      <c r="AG1407" s="13">
        <v>0.0</v>
      </c>
      <c r="AH1407" s="13" t="b">
        <v>0</v>
      </c>
      <c r="AI1407" s="13">
        <v>78.0</v>
      </c>
      <c r="AJ1407" s="13" t="s">
        <v>942</v>
      </c>
      <c r="AK1407" s="23" t="s">
        <v>4106</v>
      </c>
      <c r="AL1407" s="13" t="s">
        <v>3367</v>
      </c>
      <c r="AM1407" s="18" t="s">
        <v>151</v>
      </c>
    </row>
    <row r="1408" ht="14.25" customHeight="1">
      <c r="A1408" s="13" t="s">
        <v>4104</v>
      </c>
      <c r="B1408" s="14">
        <v>42325.0</v>
      </c>
      <c r="C1408" s="15">
        <v>2015.0</v>
      </c>
      <c r="D1408" s="15" t="s">
        <v>2027</v>
      </c>
      <c r="E1408" s="16">
        <v>11.0</v>
      </c>
      <c r="F1408" s="13" t="s">
        <v>185</v>
      </c>
      <c r="G1408" s="13" t="s">
        <v>186</v>
      </c>
      <c r="H1408" s="13" t="s">
        <v>4105</v>
      </c>
      <c r="I1408" s="17" t="s">
        <v>3364</v>
      </c>
      <c r="J1408" s="13" t="s">
        <v>143</v>
      </c>
      <c r="K1408" s="13" t="s">
        <v>3441</v>
      </c>
      <c r="L1408" s="13" t="s">
        <v>144</v>
      </c>
      <c r="M1408" s="13" t="s">
        <v>193</v>
      </c>
      <c r="N1408" s="13" t="s">
        <v>30</v>
      </c>
      <c r="O1408" s="13">
        <v>0.0</v>
      </c>
      <c r="P1408" s="18" t="s">
        <v>147</v>
      </c>
      <c r="Q1408" s="19">
        <v>1.0</v>
      </c>
      <c r="R1408" s="20">
        <v>0.2</v>
      </c>
      <c r="S1408" s="21">
        <v>21.0</v>
      </c>
      <c r="T1408" s="21">
        <v>21.0</v>
      </c>
      <c r="U1408" s="22">
        <v>181561.1</v>
      </c>
      <c r="V1408" s="21">
        <v>7625.5662</v>
      </c>
      <c r="W1408" s="13">
        <v>564.0</v>
      </c>
      <c r="X1408" s="13">
        <v>1.0</v>
      </c>
      <c r="Y1408" s="13">
        <v>8.0</v>
      </c>
      <c r="Z1408" s="13">
        <v>10.0</v>
      </c>
      <c r="AA1408" s="13">
        <v>1.0</v>
      </c>
      <c r="AB1408" s="13">
        <v>1.0</v>
      </c>
      <c r="AC1408" s="21">
        <v>0.0</v>
      </c>
      <c r="AD1408" s="21">
        <v>0.0</v>
      </c>
      <c r="AE1408" s="13">
        <v>0.0</v>
      </c>
      <c r="AF1408" s="13">
        <v>0.0</v>
      </c>
      <c r="AG1408" s="13">
        <v>0.0</v>
      </c>
      <c r="AH1408" s="13" t="b">
        <v>0</v>
      </c>
      <c r="AI1408" s="13">
        <v>78.0</v>
      </c>
      <c r="AJ1408" s="13" t="s">
        <v>942</v>
      </c>
      <c r="AK1408" s="23" t="s">
        <v>4106</v>
      </c>
      <c r="AL1408" s="13" t="s">
        <v>3367</v>
      </c>
      <c r="AM1408" s="18" t="s">
        <v>151</v>
      </c>
    </row>
    <row r="1409" ht="14.25" customHeight="1">
      <c r="A1409" s="13" t="s">
        <v>4107</v>
      </c>
      <c r="B1409" s="14">
        <v>42325.0</v>
      </c>
      <c r="C1409" s="15">
        <v>2015.0</v>
      </c>
      <c r="D1409" s="15" t="s">
        <v>2027</v>
      </c>
      <c r="E1409" s="16">
        <v>11.0</v>
      </c>
      <c r="F1409" s="13" t="s">
        <v>185</v>
      </c>
      <c r="G1409" s="13" t="s">
        <v>186</v>
      </c>
      <c r="H1409" s="13" t="s">
        <v>4108</v>
      </c>
      <c r="I1409" s="17" t="s">
        <v>3364</v>
      </c>
      <c r="J1409" s="13" t="s">
        <v>3606</v>
      </c>
      <c r="K1409" s="13" t="s">
        <v>4109</v>
      </c>
      <c r="L1409" s="13" t="s">
        <v>221</v>
      </c>
      <c r="M1409" s="13" t="s">
        <v>193</v>
      </c>
      <c r="N1409" s="13" t="s">
        <v>30</v>
      </c>
      <c r="O1409" s="13">
        <v>0.0</v>
      </c>
      <c r="P1409" s="18" t="s">
        <v>147</v>
      </c>
      <c r="Q1409" s="19">
        <v>1.0</v>
      </c>
      <c r="R1409" s="20">
        <v>0.25</v>
      </c>
      <c r="S1409" s="21">
        <v>23.0</v>
      </c>
      <c r="T1409" s="21">
        <v>23.0</v>
      </c>
      <c r="U1409" s="22">
        <v>183607.14</v>
      </c>
      <c r="V1409" s="21">
        <v>10557.41055</v>
      </c>
      <c r="W1409" s="13">
        <v>583.0</v>
      </c>
      <c r="X1409" s="13">
        <v>1.0</v>
      </c>
      <c r="Y1409" s="13">
        <v>8.0</v>
      </c>
      <c r="Z1409" s="13">
        <v>5.0</v>
      </c>
      <c r="AA1409" s="13">
        <v>1.0</v>
      </c>
      <c r="AB1409" s="13">
        <v>8.0</v>
      </c>
      <c r="AC1409" s="21">
        <v>0.0</v>
      </c>
      <c r="AD1409" s="21">
        <v>0.0</v>
      </c>
      <c r="AE1409" s="13">
        <v>0.0</v>
      </c>
      <c r="AF1409" s="13">
        <v>0.0</v>
      </c>
      <c r="AG1409" s="13">
        <v>0.0</v>
      </c>
      <c r="AH1409" s="13" t="b">
        <v>0</v>
      </c>
      <c r="AI1409" s="13">
        <v>20.0</v>
      </c>
      <c r="AJ1409" s="13" t="s">
        <v>437</v>
      </c>
      <c r="AK1409" s="23" t="s">
        <v>4110</v>
      </c>
      <c r="AL1409" s="13" t="s">
        <v>3367</v>
      </c>
      <c r="AM1409" s="18" t="s">
        <v>151</v>
      </c>
    </row>
    <row r="1410" ht="14.25" customHeight="1">
      <c r="A1410" s="13" t="s">
        <v>4111</v>
      </c>
      <c r="B1410" s="14">
        <v>42325.0</v>
      </c>
      <c r="C1410" s="15">
        <v>2015.0</v>
      </c>
      <c r="D1410" s="15" t="s">
        <v>2027</v>
      </c>
      <c r="E1410" s="16">
        <v>11.0</v>
      </c>
      <c r="F1410" s="13" t="s">
        <v>185</v>
      </c>
      <c r="G1410" s="13" t="s">
        <v>186</v>
      </c>
      <c r="H1410" s="13" t="s">
        <v>4112</v>
      </c>
      <c r="I1410" s="17" t="s">
        <v>3364</v>
      </c>
      <c r="J1410" s="13" t="s">
        <v>160</v>
      </c>
      <c r="K1410" s="13" t="s">
        <v>3437</v>
      </c>
      <c r="L1410" s="13" t="s">
        <v>161</v>
      </c>
      <c r="M1410" s="13" t="s">
        <v>145</v>
      </c>
      <c r="N1410" s="13" t="s">
        <v>2325</v>
      </c>
      <c r="O1410" s="13">
        <v>0.0</v>
      </c>
      <c r="P1410" s="18" t="s">
        <v>147</v>
      </c>
      <c r="Q1410" s="19">
        <v>3.0</v>
      </c>
      <c r="R1410" s="20">
        <v>1.0</v>
      </c>
      <c r="S1410" s="21">
        <v>53.0</v>
      </c>
      <c r="T1410" s="21">
        <v>53.0</v>
      </c>
      <c r="U1410" s="22">
        <v>5600.0</v>
      </c>
      <c r="V1410" s="21">
        <v>1978.666666</v>
      </c>
      <c r="W1410" s="13">
        <v>0.0</v>
      </c>
      <c r="X1410" s="13">
        <v>2.0</v>
      </c>
      <c r="Y1410" s="13">
        <v>10.0</v>
      </c>
      <c r="Z1410" s="13">
        <v>10.0</v>
      </c>
      <c r="AA1410" s="13">
        <v>2.0</v>
      </c>
      <c r="AB1410" s="13">
        <v>9.0</v>
      </c>
      <c r="AC1410" s="21">
        <v>10.0</v>
      </c>
      <c r="AD1410" s="21"/>
      <c r="AE1410" s="13">
        <v>0.0</v>
      </c>
      <c r="AF1410" s="13">
        <v>1.0</v>
      </c>
      <c r="AG1410" s="13">
        <v>0.0</v>
      </c>
      <c r="AH1410" s="13" t="b">
        <v>1</v>
      </c>
      <c r="AI1410" s="13">
        <v>9.0</v>
      </c>
      <c r="AJ1410" s="13" t="s">
        <v>286</v>
      </c>
      <c r="AK1410" s="23" t="s">
        <v>4113</v>
      </c>
      <c r="AL1410" s="13" t="s">
        <v>3367</v>
      </c>
      <c r="AM1410" s="18" t="s">
        <v>151</v>
      </c>
    </row>
    <row r="1411" ht="14.25" customHeight="1">
      <c r="A1411" s="13" t="s">
        <v>4114</v>
      </c>
      <c r="B1411" s="14">
        <v>42325.0</v>
      </c>
      <c r="C1411" s="15">
        <v>2015.0</v>
      </c>
      <c r="D1411" s="15" t="s">
        <v>2027</v>
      </c>
      <c r="E1411" s="16">
        <v>11.0</v>
      </c>
      <c r="F1411" s="13" t="s">
        <v>188</v>
      </c>
      <c r="G1411" s="13" t="s">
        <v>189</v>
      </c>
      <c r="H1411" s="13" t="s">
        <v>4115</v>
      </c>
      <c r="I1411" s="17" t="s">
        <v>3364</v>
      </c>
      <c r="J1411" s="13" t="s">
        <v>191</v>
      </c>
      <c r="K1411" s="13" t="s">
        <v>4116</v>
      </c>
      <c r="L1411" s="13" t="s">
        <v>192</v>
      </c>
      <c r="M1411" s="13" t="s">
        <v>145</v>
      </c>
      <c r="N1411" s="13" t="s">
        <v>43</v>
      </c>
      <c r="O1411" s="13" t="s">
        <v>4117</v>
      </c>
      <c r="P1411" s="18" t="s">
        <v>147</v>
      </c>
      <c r="Q1411" s="19">
        <v>1.0</v>
      </c>
      <c r="R1411" s="20">
        <v>0.272727272727272</v>
      </c>
      <c r="S1411" s="21">
        <v>28.0</v>
      </c>
      <c r="T1411" s="21">
        <v>28.0</v>
      </c>
      <c r="U1411" s="22">
        <v>14700.0</v>
      </c>
      <c r="V1411" s="21">
        <v>1122.545454</v>
      </c>
      <c r="W1411" s="13">
        <v>0.0</v>
      </c>
      <c r="X1411" s="13">
        <v>5.0</v>
      </c>
      <c r="Y1411" s="13">
        <v>10.0</v>
      </c>
      <c r="Z1411" s="13">
        <v>10.0</v>
      </c>
      <c r="AA1411" s="13">
        <v>2.0</v>
      </c>
      <c r="AB1411" s="13">
        <v>1.0</v>
      </c>
      <c r="AC1411" s="21">
        <v>0.0</v>
      </c>
      <c r="AD1411" s="21">
        <v>0.0</v>
      </c>
      <c r="AE1411" s="13">
        <v>0.0</v>
      </c>
      <c r="AF1411" s="13">
        <v>0.0</v>
      </c>
      <c r="AG1411" s="13">
        <v>0.0</v>
      </c>
      <c r="AH1411" s="13" t="b">
        <v>0</v>
      </c>
      <c r="AI1411" s="13">
        <v>6.0</v>
      </c>
      <c r="AJ1411" s="13" t="s">
        <v>169</v>
      </c>
      <c r="AK1411" s="23" t="s">
        <v>4118</v>
      </c>
      <c r="AL1411" s="13" t="s">
        <v>3367</v>
      </c>
      <c r="AM1411" s="18" t="s">
        <v>151</v>
      </c>
    </row>
    <row r="1412" ht="14.25" customHeight="1">
      <c r="A1412" s="13" t="s">
        <v>4119</v>
      </c>
      <c r="B1412" s="14">
        <v>42325.0</v>
      </c>
      <c r="C1412" s="15">
        <v>2015.0</v>
      </c>
      <c r="D1412" s="15" t="s">
        <v>2027</v>
      </c>
      <c r="E1412" s="16">
        <v>11.0</v>
      </c>
      <c r="F1412" s="13" t="s">
        <v>203</v>
      </c>
      <c r="G1412" s="13" t="s">
        <v>204</v>
      </c>
      <c r="H1412" s="13" t="s">
        <v>4120</v>
      </c>
      <c r="I1412" s="17" t="s">
        <v>3364</v>
      </c>
      <c r="J1412" s="13" t="s">
        <v>143</v>
      </c>
      <c r="K1412" s="13" t="s">
        <v>3426</v>
      </c>
      <c r="L1412" s="13" t="s">
        <v>144</v>
      </c>
      <c r="M1412" s="13" t="s">
        <v>193</v>
      </c>
      <c r="N1412" s="13" t="s">
        <v>30</v>
      </c>
      <c r="O1412" s="13" t="s">
        <v>29</v>
      </c>
      <c r="P1412" s="18" t="s">
        <v>147</v>
      </c>
      <c r="Q1412" s="19">
        <v>1.0</v>
      </c>
      <c r="R1412" s="20">
        <v>0.074074074074074</v>
      </c>
      <c r="S1412" s="21">
        <v>15.0</v>
      </c>
      <c r="T1412" s="21">
        <v>15.0</v>
      </c>
      <c r="U1412" s="22">
        <v>1767730.52</v>
      </c>
      <c r="V1412" s="21">
        <v>19641.450222</v>
      </c>
      <c r="W1412" s="13">
        <v>5613.0</v>
      </c>
      <c r="X1412" s="13">
        <v>1.0</v>
      </c>
      <c r="Y1412" s="13">
        <v>1.0</v>
      </c>
      <c r="Z1412" s="13">
        <v>10.0</v>
      </c>
      <c r="AA1412" s="13">
        <v>2.0</v>
      </c>
      <c r="AB1412" s="13">
        <v>1.0</v>
      </c>
      <c r="AC1412" s="21">
        <v>0.0</v>
      </c>
      <c r="AD1412" s="21">
        <v>0.0</v>
      </c>
      <c r="AE1412" s="13">
        <v>0.0</v>
      </c>
      <c r="AF1412" s="13">
        <v>0.0</v>
      </c>
      <c r="AG1412" s="13">
        <v>0.0</v>
      </c>
      <c r="AH1412" s="13" t="b">
        <v>0</v>
      </c>
      <c r="AI1412" s="13">
        <v>146.0</v>
      </c>
      <c r="AJ1412" s="13" t="s">
        <v>386</v>
      </c>
      <c r="AK1412" s="23" t="s">
        <v>4121</v>
      </c>
      <c r="AL1412" s="13" t="s">
        <v>3367</v>
      </c>
      <c r="AM1412" s="18" t="s">
        <v>151</v>
      </c>
    </row>
    <row r="1413" ht="14.25" customHeight="1">
      <c r="A1413" s="13" t="s">
        <v>4119</v>
      </c>
      <c r="B1413" s="14">
        <v>42325.0</v>
      </c>
      <c r="C1413" s="15">
        <v>2015.0</v>
      </c>
      <c r="D1413" s="15" t="s">
        <v>2027</v>
      </c>
      <c r="E1413" s="16">
        <v>11.0</v>
      </c>
      <c r="F1413" s="13" t="s">
        <v>140</v>
      </c>
      <c r="G1413" s="13" t="s">
        <v>141</v>
      </c>
      <c r="H1413" s="13" t="s">
        <v>4120</v>
      </c>
      <c r="I1413" s="17" t="s">
        <v>3364</v>
      </c>
      <c r="J1413" s="13" t="s">
        <v>143</v>
      </c>
      <c r="K1413" s="13" t="s">
        <v>3426</v>
      </c>
      <c r="L1413" s="13" t="s">
        <v>144</v>
      </c>
      <c r="M1413" s="13" t="s">
        <v>193</v>
      </c>
      <c r="N1413" s="13" t="s">
        <v>30</v>
      </c>
      <c r="O1413" s="13" t="s">
        <v>29</v>
      </c>
      <c r="P1413" s="18" t="s">
        <v>147</v>
      </c>
      <c r="Q1413" s="19">
        <v>1.0</v>
      </c>
      <c r="R1413" s="20">
        <v>0.0454545454545454</v>
      </c>
      <c r="S1413" s="21">
        <v>14.0</v>
      </c>
      <c r="T1413" s="21">
        <v>14.0</v>
      </c>
      <c r="U1413" s="22">
        <v>1767730.52</v>
      </c>
      <c r="V1413" s="21">
        <v>11249.194218</v>
      </c>
      <c r="W1413" s="13">
        <v>5613.0</v>
      </c>
      <c r="X1413" s="13">
        <v>1.0</v>
      </c>
      <c r="Y1413" s="13">
        <v>1.0</v>
      </c>
      <c r="Z1413" s="13">
        <v>10.0</v>
      </c>
      <c r="AA1413" s="13">
        <v>1.0</v>
      </c>
      <c r="AB1413" s="13">
        <v>1.0</v>
      </c>
      <c r="AC1413" s="21">
        <v>0.0</v>
      </c>
      <c r="AD1413" s="21">
        <v>0.0</v>
      </c>
      <c r="AE1413" s="13">
        <v>0.0</v>
      </c>
      <c r="AF1413" s="13">
        <v>0.0</v>
      </c>
      <c r="AG1413" s="13">
        <v>0.0</v>
      </c>
      <c r="AH1413" s="13" t="b">
        <v>0</v>
      </c>
      <c r="AI1413" s="13">
        <v>146.0</v>
      </c>
      <c r="AJ1413" s="13" t="s">
        <v>386</v>
      </c>
      <c r="AK1413" s="23" t="s">
        <v>4121</v>
      </c>
      <c r="AL1413" s="13" t="s">
        <v>3367</v>
      </c>
      <c r="AM1413" s="18" t="s">
        <v>151</v>
      </c>
    </row>
    <row r="1414" ht="14.25" customHeight="1">
      <c r="A1414" s="13" t="s">
        <v>4122</v>
      </c>
      <c r="B1414" s="14">
        <v>42325.0</v>
      </c>
      <c r="C1414" s="15">
        <v>2015.0</v>
      </c>
      <c r="D1414" s="15" t="s">
        <v>2027</v>
      </c>
      <c r="E1414" s="16">
        <v>11.0</v>
      </c>
      <c r="F1414" s="13" t="s">
        <v>140</v>
      </c>
      <c r="G1414" s="13" t="s">
        <v>141</v>
      </c>
      <c r="H1414" s="13" t="s">
        <v>4123</v>
      </c>
      <c r="I1414" s="17" t="s">
        <v>3364</v>
      </c>
      <c r="J1414" s="13" t="s">
        <v>615</v>
      </c>
      <c r="K1414" s="13" t="s">
        <v>908</v>
      </c>
      <c r="L1414" s="13" t="s">
        <v>174</v>
      </c>
      <c r="M1414" s="13" t="s">
        <v>193</v>
      </c>
      <c r="N1414" s="13" t="s">
        <v>30</v>
      </c>
      <c r="O1414" s="13" t="s">
        <v>4124</v>
      </c>
      <c r="P1414" s="18" t="s">
        <v>147</v>
      </c>
      <c r="Q1414" s="19">
        <v>1.0</v>
      </c>
      <c r="R1414" s="20">
        <v>0.0588235294117647</v>
      </c>
      <c r="S1414" s="21">
        <v>19.0</v>
      </c>
      <c r="T1414" s="21">
        <v>19.0</v>
      </c>
      <c r="U1414" s="22">
        <v>330681.82</v>
      </c>
      <c r="V1414" s="21">
        <v>3695.855635</v>
      </c>
      <c r="W1414" s="13">
        <v>1050.0</v>
      </c>
      <c r="X1414" s="13">
        <v>1.0</v>
      </c>
      <c r="Y1414" s="13">
        <v>10.0</v>
      </c>
      <c r="Z1414" s="13">
        <v>6.0</v>
      </c>
      <c r="AA1414" s="13">
        <v>1.0</v>
      </c>
      <c r="AB1414" s="13">
        <v>1.0</v>
      </c>
      <c r="AC1414" s="21">
        <v>0.0</v>
      </c>
      <c r="AD1414" s="21">
        <v>0.0</v>
      </c>
      <c r="AE1414" s="13">
        <v>0.0</v>
      </c>
      <c r="AF1414" s="13">
        <v>0.0</v>
      </c>
      <c r="AG1414" s="13">
        <v>0.0</v>
      </c>
      <c r="AH1414" s="13" t="b">
        <v>0</v>
      </c>
      <c r="AI1414" s="13">
        <v>156.0</v>
      </c>
      <c r="AJ1414" s="13" t="s">
        <v>169</v>
      </c>
      <c r="AK1414" s="23" t="s">
        <v>4125</v>
      </c>
      <c r="AL1414" s="13" t="s">
        <v>3367</v>
      </c>
      <c r="AM1414" s="18" t="s">
        <v>151</v>
      </c>
    </row>
    <row r="1415" ht="14.25" customHeight="1">
      <c r="A1415" s="13" t="s">
        <v>4126</v>
      </c>
      <c r="B1415" s="14">
        <v>42325.0</v>
      </c>
      <c r="C1415" s="15">
        <v>2015.0</v>
      </c>
      <c r="D1415" s="15" t="s">
        <v>2027</v>
      </c>
      <c r="E1415" s="16">
        <v>11.0</v>
      </c>
      <c r="F1415" s="13" t="s">
        <v>185</v>
      </c>
      <c r="G1415" s="13" t="s">
        <v>186</v>
      </c>
      <c r="H1415" s="13" t="s">
        <v>4127</v>
      </c>
      <c r="I1415" s="17" t="s">
        <v>3364</v>
      </c>
      <c r="J1415" s="13" t="s">
        <v>2856</v>
      </c>
      <c r="K1415" s="13" t="s">
        <v>3831</v>
      </c>
      <c r="L1415" s="13" t="s">
        <v>192</v>
      </c>
      <c r="M1415" s="13" t="s">
        <v>193</v>
      </c>
      <c r="N1415" s="13" t="s">
        <v>80</v>
      </c>
      <c r="O1415" s="13" t="s">
        <v>2884</v>
      </c>
      <c r="P1415" s="18" t="s">
        <v>147</v>
      </c>
      <c r="Q1415" s="19">
        <v>1.0</v>
      </c>
      <c r="R1415" s="20">
        <v>0.0769230769230769</v>
      </c>
      <c r="S1415" s="21">
        <v>30.0</v>
      </c>
      <c r="T1415" s="21">
        <v>30.0</v>
      </c>
      <c r="U1415" s="22">
        <v>649681.0</v>
      </c>
      <c r="V1415" s="21">
        <v>14992.638461</v>
      </c>
      <c r="W1415" s="13">
        <v>1652.0</v>
      </c>
      <c r="X1415" s="13">
        <v>1.0</v>
      </c>
      <c r="Y1415" s="13">
        <v>10.0</v>
      </c>
      <c r="Z1415" s="13">
        <v>10.0</v>
      </c>
      <c r="AA1415" s="13">
        <v>1.0</v>
      </c>
      <c r="AB1415" s="13">
        <v>8.0</v>
      </c>
      <c r="AC1415" s="21">
        <v>0.0</v>
      </c>
      <c r="AD1415" s="21">
        <v>0.0</v>
      </c>
      <c r="AE1415" s="13">
        <v>0.0</v>
      </c>
      <c r="AF1415" s="13">
        <v>0.0</v>
      </c>
      <c r="AG1415" s="13">
        <v>0.0</v>
      </c>
      <c r="AH1415" s="13" t="b">
        <v>0</v>
      </c>
      <c r="AI1415" s="13">
        <v>105.0</v>
      </c>
      <c r="AJ1415" s="13" t="s">
        <v>194</v>
      </c>
      <c r="AK1415" s="23" t="s">
        <v>4128</v>
      </c>
      <c r="AL1415" s="13" t="s">
        <v>3367</v>
      </c>
      <c r="AM1415" s="18" t="s">
        <v>151</v>
      </c>
    </row>
    <row r="1416" ht="14.25" customHeight="1">
      <c r="A1416" s="13" t="s">
        <v>4129</v>
      </c>
      <c r="B1416" s="14">
        <v>42325.0</v>
      </c>
      <c r="C1416" s="15">
        <v>2015.0</v>
      </c>
      <c r="D1416" s="15" t="s">
        <v>2027</v>
      </c>
      <c r="E1416" s="16">
        <v>11.0</v>
      </c>
      <c r="F1416" s="13" t="s">
        <v>185</v>
      </c>
      <c r="G1416" s="13" t="s">
        <v>186</v>
      </c>
      <c r="H1416" s="13" t="s">
        <v>4130</v>
      </c>
      <c r="I1416" s="17" t="s">
        <v>3364</v>
      </c>
      <c r="J1416" s="13" t="s">
        <v>143</v>
      </c>
      <c r="K1416" s="13" t="s">
        <v>3393</v>
      </c>
      <c r="L1416" s="13" t="s">
        <v>167</v>
      </c>
      <c r="M1416" s="13" t="s">
        <v>193</v>
      </c>
      <c r="N1416" s="13" t="s">
        <v>30</v>
      </c>
      <c r="O1416" s="13" t="s">
        <v>1633</v>
      </c>
      <c r="P1416" s="18" t="s">
        <v>147</v>
      </c>
      <c r="Q1416" s="19">
        <v>3.0</v>
      </c>
      <c r="R1416" s="20">
        <v>0.2</v>
      </c>
      <c r="S1416" s="21">
        <v>23.0</v>
      </c>
      <c r="T1416" s="21">
        <v>69.0</v>
      </c>
      <c r="U1416" s="22">
        <v>188321.0</v>
      </c>
      <c r="V1416" s="21">
        <v>25988.298</v>
      </c>
      <c r="W1416" s="13">
        <v>585.0</v>
      </c>
      <c r="X1416" s="13">
        <v>1.0</v>
      </c>
      <c r="Y1416" s="13">
        <v>10.0</v>
      </c>
      <c r="Z1416" s="13">
        <v>10.0</v>
      </c>
      <c r="AA1416" s="13">
        <v>1.0</v>
      </c>
      <c r="AB1416" s="13">
        <v>1.0</v>
      </c>
      <c r="AC1416" s="21">
        <v>0.0</v>
      </c>
      <c r="AD1416" s="21">
        <v>0.0</v>
      </c>
      <c r="AE1416" s="13">
        <v>0.0</v>
      </c>
      <c r="AF1416" s="13">
        <v>1.0</v>
      </c>
      <c r="AG1416" s="13">
        <v>0.0</v>
      </c>
      <c r="AH1416" s="13" t="b">
        <v>0</v>
      </c>
      <c r="AI1416" s="13">
        <v>30.0</v>
      </c>
      <c r="AJ1416" s="13" t="s">
        <v>169</v>
      </c>
      <c r="AK1416" s="23" t="s">
        <v>4131</v>
      </c>
      <c r="AL1416" s="13" t="s">
        <v>3367</v>
      </c>
      <c r="AM1416" s="18" t="s">
        <v>151</v>
      </c>
    </row>
    <row r="1417" ht="14.25" customHeight="1">
      <c r="A1417" s="13" t="s">
        <v>4129</v>
      </c>
      <c r="B1417" s="14">
        <v>42325.0</v>
      </c>
      <c r="C1417" s="15">
        <v>2015.0</v>
      </c>
      <c r="D1417" s="15" t="s">
        <v>2027</v>
      </c>
      <c r="E1417" s="16">
        <v>11.0</v>
      </c>
      <c r="F1417" s="13" t="s">
        <v>140</v>
      </c>
      <c r="G1417" s="13" t="s">
        <v>141</v>
      </c>
      <c r="H1417" s="13" t="s">
        <v>4130</v>
      </c>
      <c r="I1417" s="17" t="s">
        <v>3364</v>
      </c>
      <c r="J1417" s="13" t="s">
        <v>198</v>
      </c>
      <c r="K1417" s="13" t="s">
        <v>2205</v>
      </c>
      <c r="L1417" s="13" t="s">
        <v>167</v>
      </c>
      <c r="M1417" s="13" t="s">
        <v>193</v>
      </c>
      <c r="N1417" s="13" t="s">
        <v>30</v>
      </c>
      <c r="O1417" s="13" t="s">
        <v>1633</v>
      </c>
      <c r="P1417" s="18" t="s">
        <v>147</v>
      </c>
      <c r="Q1417" s="19">
        <v>3.0</v>
      </c>
      <c r="R1417" s="20">
        <v>0.2</v>
      </c>
      <c r="S1417" s="21">
        <v>23.0</v>
      </c>
      <c r="T1417" s="21">
        <v>69.0</v>
      </c>
      <c r="U1417" s="22">
        <v>188321.0</v>
      </c>
      <c r="V1417" s="21">
        <v>25988.298</v>
      </c>
      <c r="W1417" s="13">
        <v>585.0</v>
      </c>
      <c r="X1417" s="13">
        <v>1.0</v>
      </c>
      <c r="Y1417" s="13">
        <v>10.0</v>
      </c>
      <c r="Z1417" s="13">
        <v>10.0</v>
      </c>
      <c r="AA1417" s="13">
        <v>1.0</v>
      </c>
      <c r="AB1417" s="13">
        <v>1.0</v>
      </c>
      <c r="AC1417" s="21">
        <v>0.0</v>
      </c>
      <c r="AD1417" s="21">
        <v>0.0</v>
      </c>
      <c r="AE1417" s="13">
        <v>0.0</v>
      </c>
      <c r="AF1417" s="13">
        <v>1.0</v>
      </c>
      <c r="AG1417" s="13">
        <v>0.0</v>
      </c>
      <c r="AH1417" s="13" t="b">
        <v>0</v>
      </c>
      <c r="AI1417" s="13">
        <v>30.0</v>
      </c>
      <c r="AJ1417" s="13" t="s">
        <v>169</v>
      </c>
      <c r="AK1417" s="23" t="s">
        <v>4131</v>
      </c>
      <c r="AL1417" s="13" t="s">
        <v>3367</v>
      </c>
      <c r="AM1417" s="18" t="s">
        <v>151</v>
      </c>
    </row>
    <row r="1418" ht="14.25" customHeight="1">
      <c r="A1418" s="13" t="s">
        <v>4132</v>
      </c>
      <c r="B1418" s="14">
        <v>42325.0</v>
      </c>
      <c r="C1418" s="15">
        <v>2015.0</v>
      </c>
      <c r="D1418" s="15" t="s">
        <v>2027</v>
      </c>
      <c r="E1418" s="16">
        <v>11.0</v>
      </c>
      <c r="F1418" s="13" t="s">
        <v>153</v>
      </c>
      <c r="G1418" s="13" t="s">
        <v>154</v>
      </c>
      <c r="H1418" s="13" t="s">
        <v>4133</v>
      </c>
      <c r="I1418" s="17" t="s">
        <v>3364</v>
      </c>
      <c r="J1418" s="13" t="s">
        <v>143</v>
      </c>
      <c r="K1418" s="13" t="s">
        <v>3426</v>
      </c>
      <c r="L1418" s="13" t="s">
        <v>167</v>
      </c>
      <c r="M1418" s="13" t="s">
        <v>193</v>
      </c>
      <c r="N1418" s="13" t="s">
        <v>30</v>
      </c>
      <c r="O1418" s="13" t="s">
        <v>1633</v>
      </c>
      <c r="P1418" s="18" t="s">
        <v>147</v>
      </c>
      <c r="Q1418" s="19">
        <v>1.0</v>
      </c>
      <c r="R1418" s="20">
        <v>0.2</v>
      </c>
      <c r="S1418" s="21">
        <v>23.0</v>
      </c>
      <c r="T1418" s="21">
        <v>23.0</v>
      </c>
      <c r="U1418" s="22">
        <v>188321.4</v>
      </c>
      <c r="V1418" s="21">
        <v>8662.7844</v>
      </c>
      <c r="W1418" s="13">
        <v>585.0</v>
      </c>
      <c r="X1418" s="13">
        <v>1.0</v>
      </c>
      <c r="Y1418" s="13">
        <v>10.0</v>
      </c>
      <c r="Z1418" s="13">
        <v>10.0</v>
      </c>
      <c r="AA1418" s="13">
        <v>1.0</v>
      </c>
      <c r="AB1418" s="13">
        <v>1.0</v>
      </c>
      <c r="AC1418" s="21">
        <v>0.0</v>
      </c>
      <c r="AD1418" s="21">
        <v>0.0</v>
      </c>
      <c r="AE1418" s="13">
        <v>0.0</v>
      </c>
      <c r="AF1418" s="13">
        <v>0.0</v>
      </c>
      <c r="AG1418" s="13">
        <v>0.0</v>
      </c>
      <c r="AH1418" s="13" t="b">
        <v>0</v>
      </c>
      <c r="AI1418" s="13">
        <v>71.0</v>
      </c>
      <c r="AJ1418" s="13" t="s">
        <v>169</v>
      </c>
      <c r="AK1418" s="23" t="s">
        <v>4134</v>
      </c>
      <c r="AL1418" s="13" t="s">
        <v>3367</v>
      </c>
      <c r="AM1418" s="18" t="s">
        <v>151</v>
      </c>
    </row>
    <row r="1419" ht="14.25" customHeight="1">
      <c r="A1419" s="13" t="s">
        <v>4132</v>
      </c>
      <c r="B1419" s="14">
        <v>42325.0</v>
      </c>
      <c r="C1419" s="15">
        <v>2015.0</v>
      </c>
      <c r="D1419" s="15" t="s">
        <v>2027</v>
      </c>
      <c r="E1419" s="16">
        <v>11.0</v>
      </c>
      <c r="F1419" s="13" t="s">
        <v>185</v>
      </c>
      <c r="G1419" s="13" t="s">
        <v>186</v>
      </c>
      <c r="H1419" s="13" t="s">
        <v>4133</v>
      </c>
      <c r="I1419" s="17" t="s">
        <v>3364</v>
      </c>
      <c r="J1419" s="13" t="s">
        <v>143</v>
      </c>
      <c r="K1419" s="13" t="s">
        <v>3426</v>
      </c>
      <c r="L1419" s="13" t="s">
        <v>167</v>
      </c>
      <c r="M1419" s="13" t="s">
        <v>193</v>
      </c>
      <c r="N1419" s="13" t="s">
        <v>30</v>
      </c>
      <c r="O1419" s="13" t="s">
        <v>1633</v>
      </c>
      <c r="P1419" s="18" t="s">
        <v>147</v>
      </c>
      <c r="Q1419" s="19">
        <v>1.0</v>
      </c>
      <c r="R1419" s="20">
        <v>0.2</v>
      </c>
      <c r="S1419" s="21">
        <v>23.0</v>
      </c>
      <c r="T1419" s="21">
        <v>23.0</v>
      </c>
      <c r="U1419" s="22">
        <v>188321.4</v>
      </c>
      <c r="V1419" s="21">
        <v>8662.7844</v>
      </c>
      <c r="W1419" s="13">
        <v>585.0</v>
      </c>
      <c r="X1419" s="13">
        <v>1.0</v>
      </c>
      <c r="Y1419" s="13">
        <v>10.0</v>
      </c>
      <c r="Z1419" s="13">
        <v>10.0</v>
      </c>
      <c r="AA1419" s="13">
        <v>1.0</v>
      </c>
      <c r="AB1419" s="13">
        <v>1.0</v>
      </c>
      <c r="AC1419" s="21">
        <v>0.0</v>
      </c>
      <c r="AD1419" s="21">
        <v>0.0</v>
      </c>
      <c r="AE1419" s="13">
        <v>0.0</v>
      </c>
      <c r="AF1419" s="13">
        <v>0.0</v>
      </c>
      <c r="AG1419" s="13">
        <v>0.0</v>
      </c>
      <c r="AH1419" s="13" t="b">
        <v>0</v>
      </c>
      <c r="AI1419" s="13">
        <v>71.0</v>
      </c>
      <c r="AJ1419" s="13" t="s">
        <v>169</v>
      </c>
      <c r="AK1419" s="23" t="s">
        <v>4134</v>
      </c>
      <c r="AL1419" s="13" t="s">
        <v>3367</v>
      </c>
      <c r="AM1419" s="18" t="s">
        <v>151</v>
      </c>
    </row>
    <row r="1420" ht="14.25" customHeight="1">
      <c r="A1420" s="13" t="s">
        <v>4135</v>
      </c>
      <c r="B1420" s="14">
        <v>42325.0</v>
      </c>
      <c r="C1420" s="15">
        <v>2015.0</v>
      </c>
      <c r="D1420" s="15" t="s">
        <v>2027</v>
      </c>
      <c r="E1420" s="16">
        <v>11.0</v>
      </c>
      <c r="F1420" s="13" t="s">
        <v>153</v>
      </c>
      <c r="G1420" s="13" t="s">
        <v>154</v>
      </c>
      <c r="H1420" s="13" t="s">
        <v>4136</v>
      </c>
      <c r="I1420" s="17" t="s">
        <v>3364</v>
      </c>
      <c r="J1420" s="13" t="s">
        <v>143</v>
      </c>
      <c r="K1420" s="13" t="s">
        <v>3426</v>
      </c>
      <c r="L1420" s="13" t="s">
        <v>167</v>
      </c>
      <c r="M1420" s="13" t="s">
        <v>193</v>
      </c>
      <c r="N1420" s="13" t="s">
        <v>30</v>
      </c>
      <c r="O1420" s="13" t="s">
        <v>1689</v>
      </c>
      <c r="P1420" s="18" t="s">
        <v>147</v>
      </c>
      <c r="Q1420" s="19">
        <v>1.0</v>
      </c>
      <c r="R1420" s="20">
        <v>0.0454545454545454</v>
      </c>
      <c r="S1420" s="21">
        <v>23.0</v>
      </c>
      <c r="T1420" s="21">
        <v>23.0</v>
      </c>
      <c r="U1420" s="22">
        <v>1444292.21</v>
      </c>
      <c r="V1420" s="21">
        <v>15099.418559</v>
      </c>
      <c r="W1420" s="13">
        <v>4586.0</v>
      </c>
      <c r="X1420" s="13">
        <v>1.0</v>
      </c>
      <c r="Y1420" s="13">
        <v>10.0</v>
      </c>
      <c r="Z1420" s="13">
        <v>10.0</v>
      </c>
      <c r="AA1420" s="13">
        <v>1.0</v>
      </c>
      <c r="AB1420" s="13">
        <v>1.0</v>
      </c>
      <c r="AC1420" s="21">
        <v>0.0</v>
      </c>
      <c r="AD1420" s="21">
        <v>0.0</v>
      </c>
      <c r="AE1420" s="13">
        <v>0.0</v>
      </c>
      <c r="AF1420" s="13">
        <v>0.0</v>
      </c>
      <c r="AG1420" s="13">
        <v>0.0</v>
      </c>
      <c r="AH1420" s="13" t="b">
        <v>0</v>
      </c>
      <c r="AI1420" s="13">
        <v>42.0</v>
      </c>
      <c r="AJ1420" s="13" t="s">
        <v>169</v>
      </c>
      <c r="AK1420" s="23" t="s">
        <v>4137</v>
      </c>
      <c r="AL1420" s="13" t="s">
        <v>3367</v>
      </c>
      <c r="AM1420" s="18" t="s">
        <v>151</v>
      </c>
    </row>
    <row r="1421" ht="14.25" customHeight="1">
      <c r="A1421" s="13" t="s">
        <v>4135</v>
      </c>
      <c r="B1421" s="14">
        <v>42325.0</v>
      </c>
      <c r="C1421" s="15">
        <v>2015.0</v>
      </c>
      <c r="D1421" s="15" t="s">
        <v>2027</v>
      </c>
      <c r="E1421" s="16">
        <v>11.0</v>
      </c>
      <c r="F1421" s="13" t="s">
        <v>140</v>
      </c>
      <c r="G1421" s="13" t="s">
        <v>141</v>
      </c>
      <c r="H1421" s="13" t="s">
        <v>4136</v>
      </c>
      <c r="I1421" s="17" t="s">
        <v>3364</v>
      </c>
      <c r="J1421" s="13" t="s">
        <v>143</v>
      </c>
      <c r="K1421" s="13" t="s">
        <v>3426</v>
      </c>
      <c r="L1421" s="13" t="s">
        <v>167</v>
      </c>
      <c r="M1421" s="13" t="s">
        <v>193</v>
      </c>
      <c r="N1421" s="13" t="s">
        <v>30</v>
      </c>
      <c r="O1421" s="13" t="s">
        <v>1689</v>
      </c>
      <c r="P1421" s="18" t="s">
        <v>147</v>
      </c>
      <c r="Q1421" s="19">
        <v>1.0</v>
      </c>
      <c r="R1421" s="20">
        <v>0.0895522388059701</v>
      </c>
      <c r="S1421" s="21">
        <v>28.0</v>
      </c>
      <c r="T1421" s="21">
        <v>28.0</v>
      </c>
      <c r="U1421" s="22">
        <v>1444292.21</v>
      </c>
      <c r="V1421" s="21">
        <v>36215.08825</v>
      </c>
      <c r="W1421" s="13">
        <v>4586.0</v>
      </c>
      <c r="X1421" s="13">
        <v>1.0</v>
      </c>
      <c r="Y1421" s="13">
        <v>10.0</v>
      </c>
      <c r="Z1421" s="13">
        <v>10.0</v>
      </c>
      <c r="AA1421" s="13">
        <v>6.0</v>
      </c>
      <c r="AB1421" s="13">
        <v>1.0</v>
      </c>
      <c r="AC1421" s="21">
        <v>0.0</v>
      </c>
      <c r="AD1421" s="21">
        <v>0.0</v>
      </c>
      <c r="AE1421" s="13">
        <v>0.0</v>
      </c>
      <c r="AF1421" s="13">
        <v>0.0</v>
      </c>
      <c r="AG1421" s="13">
        <v>0.0</v>
      </c>
      <c r="AH1421" s="13" t="b">
        <v>0</v>
      </c>
      <c r="AI1421" s="13">
        <v>42.0</v>
      </c>
      <c r="AJ1421" s="13" t="s">
        <v>169</v>
      </c>
      <c r="AK1421" s="23" t="s">
        <v>4137</v>
      </c>
      <c r="AL1421" s="13" t="s">
        <v>3367</v>
      </c>
      <c r="AM1421" s="18" t="s">
        <v>151</v>
      </c>
    </row>
    <row r="1422" ht="14.25" customHeight="1">
      <c r="A1422" s="13" t="s">
        <v>4138</v>
      </c>
      <c r="B1422" s="14">
        <v>42325.0</v>
      </c>
      <c r="C1422" s="15">
        <v>2015.0</v>
      </c>
      <c r="D1422" s="15" t="s">
        <v>2027</v>
      </c>
      <c r="E1422" s="16">
        <v>11.0</v>
      </c>
      <c r="F1422" s="13" t="s">
        <v>140</v>
      </c>
      <c r="G1422" s="13" t="s">
        <v>141</v>
      </c>
      <c r="H1422" s="13" t="s">
        <v>4139</v>
      </c>
      <c r="I1422" s="17" t="s">
        <v>3364</v>
      </c>
      <c r="J1422" s="13" t="s">
        <v>143</v>
      </c>
      <c r="K1422" s="13" t="s">
        <v>2454</v>
      </c>
      <c r="L1422" s="13" t="s">
        <v>167</v>
      </c>
      <c r="M1422" s="13" t="s">
        <v>193</v>
      </c>
      <c r="N1422" s="13" t="s">
        <v>30</v>
      </c>
      <c r="O1422" s="13" t="s">
        <v>1689</v>
      </c>
      <c r="P1422" s="18" t="s">
        <v>147</v>
      </c>
      <c r="Q1422" s="19">
        <v>1.0</v>
      </c>
      <c r="R1422" s="20">
        <v>0.333333333333333</v>
      </c>
      <c r="S1422" s="21">
        <v>25.0</v>
      </c>
      <c r="T1422" s="21">
        <v>25.0</v>
      </c>
      <c r="U1422" s="22">
        <v>366269.48</v>
      </c>
      <c r="V1422" s="21">
        <v>30522.456666</v>
      </c>
      <c r="W1422" s="13">
        <v>1163.0</v>
      </c>
      <c r="X1422" s="13">
        <v>1.0</v>
      </c>
      <c r="Y1422" s="13">
        <v>10.0</v>
      </c>
      <c r="Z1422" s="13">
        <v>10.0</v>
      </c>
      <c r="AA1422" s="13">
        <v>3.0</v>
      </c>
      <c r="AB1422" s="13">
        <v>1.0</v>
      </c>
      <c r="AC1422" s="21">
        <v>0.0</v>
      </c>
      <c r="AD1422" s="21">
        <v>0.0</v>
      </c>
      <c r="AE1422" s="13">
        <v>0.0</v>
      </c>
      <c r="AF1422" s="13">
        <v>0.0</v>
      </c>
      <c r="AG1422" s="13">
        <v>0.0</v>
      </c>
      <c r="AH1422" s="13" t="b">
        <v>0</v>
      </c>
      <c r="AI1422" s="13">
        <v>42.0</v>
      </c>
      <c r="AJ1422" s="13" t="s">
        <v>169</v>
      </c>
      <c r="AK1422" s="23" t="s">
        <v>4140</v>
      </c>
      <c r="AL1422" s="13" t="s">
        <v>3367</v>
      </c>
      <c r="AM1422" s="18" t="s">
        <v>151</v>
      </c>
    </row>
    <row r="1423" ht="14.25" customHeight="1">
      <c r="A1423" s="13" t="s">
        <v>4141</v>
      </c>
      <c r="B1423" s="14">
        <v>42325.0</v>
      </c>
      <c r="C1423" s="15">
        <v>2015.0</v>
      </c>
      <c r="D1423" s="15" t="s">
        <v>2027</v>
      </c>
      <c r="E1423" s="16">
        <v>11.0</v>
      </c>
      <c r="F1423" s="13" t="s">
        <v>140</v>
      </c>
      <c r="G1423" s="13" t="s">
        <v>141</v>
      </c>
      <c r="H1423" s="13" t="s">
        <v>4142</v>
      </c>
      <c r="I1423" s="17" t="s">
        <v>3364</v>
      </c>
      <c r="J1423" s="13" t="s">
        <v>143</v>
      </c>
      <c r="K1423" s="13" t="s">
        <v>2454</v>
      </c>
      <c r="L1423" s="13" t="s">
        <v>167</v>
      </c>
      <c r="M1423" s="13" t="s">
        <v>193</v>
      </c>
      <c r="N1423" s="13" t="s">
        <v>80</v>
      </c>
      <c r="O1423" s="13" t="s">
        <v>4143</v>
      </c>
      <c r="P1423" s="18" t="s">
        <v>147</v>
      </c>
      <c r="Q1423" s="19">
        <v>1.0</v>
      </c>
      <c r="R1423" s="20">
        <v>0.2</v>
      </c>
      <c r="S1423" s="21">
        <v>26.0</v>
      </c>
      <c r="T1423" s="21">
        <v>26.0</v>
      </c>
      <c r="U1423" s="22">
        <v>1278913.0</v>
      </c>
      <c r="V1423" s="21">
        <v>66503.476</v>
      </c>
      <c r="W1423" s="13">
        <v>3252.0</v>
      </c>
      <c r="X1423" s="13">
        <v>1.0</v>
      </c>
      <c r="Y1423" s="13">
        <v>10.0</v>
      </c>
      <c r="Z1423" s="13">
        <v>10.0</v>
      </c>
      <c r="AA1423" s="13">
        <v>4.0</v>
      </c>
      <c r="AB1423" s="13">
        <v>1.0</v>
      </c>
      <c r="AC1423" s="21">
        <v>0.0</v>
      </c>
      <c r="AD1423" s="21">
        <v>0.0</v>
      </c>
      <c r="AE1423" s="13">
        <v>0.0</v>
      </c>
      <c r="AF1423" s="13">
        <v>0.0</v>
      </c>
      <c r="AG1423" s="13">
        <v>0.0</v>
      </c>
      <c r="AH1423" s="13" t="b">
        <v>0</v>
      </c>
      <c r="AI1423" s="13">
        <v>146.0</v>
      </c>
      <c r="AJ1423" s="13" t="s">
        <v>169</v>
      </c>
      <c r="AK1423" s="23" t="s">
        <v>4144</v>
      </c>
      <c r="AL1423" s="13" t="s">
        <v>3367</v>
      </c>
      <c r="AM1423" s="18" t="s">
        <v>151</v>
      </c>
    </row>
    <row r="1424" ht="14.25" customHeight="1">
      <c r="A1424" s="13" t="s">
        <v>4145</v>
      </c>
      <c r="B1424" s="14">
        <v>42325.0</v>
      </c>
      <c r="C1424" s="15">
        <v>2015.0</v>
      </c>
      <c r="D1424" s="15" t="s">
        <v>2027</v>
      </c>
      <c r="E1424" s="16">
        <v>11.0</v>
      </c>
      <c r="F1424" s="13" t="s">
        <v>140</v>
      </c>
      <c r="G1424" s="13" t="s">
        <v>141</v>
      </c>
      <c r="H1424" s="13" t="s">
        <v>4146</v>
      </c>
      <c r="I1424" s="17" t="s">
        <v>3364</v>
      </c>
      <c r="J1424" s="13" t="s">
        <v>143</v>
      </c>
      <c r="K1424" s="13" t="s">
        <v>2153</v>
      </c>
      <c r="L1424" s="13" t="s">
        <v>144</v>
      </c>
      <c r="M1424" s="13" t="s">
        <v>145</v>
      </c>
      <c r="N1424" s="13" t="s">
        <v>607</v>
      </c>
      <c r="O1424" s="13" t="s">
        <v>1807</v>
      </c>
      <c r="P1424" s="18" t="s">
        <v>147</v>
      </c>
      <c r="Q1424" s="19">
        <v>1.0</v>
      </c>
      <c r="R1424" s="20">
        <v>0.1875</v>
      </c>
      <c r="S1424" s="21">
        <v>25.0</v>
      </c>
      <c r="T1424" s="21">
        <v>25.0</v>
      </c>
      <c r="U1424" s="22">
        <v>2100.0</v>
      </c>
      <c r="V1424" s="21">
        <v>196.875</v>
      </c>
      <c r="W1424" s="13">
        <v>0.0</v>
      </c>
      <c r="X1424" s="13">
        <v>1.0</v>
      </c>
      <c r="Y1424" s="13">
        <v>10.0</v>
      </c>
      <c r="Z1424" s="13">
        <v>10.0</v>
      </c>
      <c r="AA1424" s="13">
        <v>3.0</v>
      </c>
      <c r="AB1424" s="13">
        <v>1.0</v>
      </c>
      <c r="AC1424" s="21">
        <v>0.0</v>
      </c>
      <c r="AD1424" s="21">
        <v>0.0</v>
      </c>
      <c r="AE1424" s="13">
        <v>0.0</v>
      </c>
      <c r="AF1424" s="13">
        <v>0.0</v>
      </c>
      <c r="AG1424" s="13">
        <v>0.0</v>
      </c>
      <c r="AH1424" s="13" t="b">
        <v>0</v>
      </c>
      <c r="AI1424" s="13">
        <v>10.0</v>
      </c>
      <c r="AJ1424" s="13" t="s">
        <v>169</v>
      </c>
      <c r="AK1424" s="23" t="s">
        <v>4147</v>
      </c>
      <c r="AL1424" s="13" t="s">
        <v>3367</v>
      </c>
      <c r="AM1424" s="18" t="s">
        <v>151</v>
      </c>
    </row>
    <row r="1425" ht="14.25" customHeight="1">
      <c r="A1425" s="13" t="s">
        <v>4148</v>
      </c>
      <c r="B1425" s="14">
        <v>42325.0</v>
      </c>
      <c r="C1425" s="15">
        <v>2015.0</v>
      </c>
      <c r="D1425" s="15" t="s">
        <v>2027</v>
      </c>
      <c r="E1425" s="16">
        <v>11.0</v>
      </c>
      <c r="F1425" s="13" t="s">
        <v>153</v>
      </c>
      <c r="G1425" s="13" t="s">
        <v>154</v>
      </c>
      <c r="H1425" s="13" t="s">
        <v>4149</v>
      </c>
      <c r="I1425" s="17" t="s">
        <v>3364</v>
      </c>
      <c r="J1425" s="13" t="s">
        <v>143</v>
      </c>
      <c r="K1425" s="13" t="s">
        <v>3451</v>
      </c>
      <c r="L1425" s="13" t="s">
        <v>144</v>
      </c>
      <c r="M1425" s="13" t="s">
        <v>193</v>
      </c>
      <c r="N1425" s="13" t="s">
        <v>80</v>
      </c>
      <c r="O1425" s="13" t="s">
        <v>4150</v>
      </c>
      <c r="P1425" s="18" t="s">
        <v>147</v>
      </c>
      <c r="Q1425" s="19">
        <v>1.0</v>
      </c>
      <c r="R1425" s="20">
        <v>0.125</v>
      </c>
      <c r="S1425" s="21">
        <v>24.0</v>
      </c>
      <c r="T1425" s="21">
        <v>24.0</v>
      </c>
      <c r="U1425" s="22">
        <v>1542403.0</v>
      </c>
      <c r="V1425" s="21">
        <v>46272.09</v>
      </c>
      <c r="W1425" s="13">
        <v>3922.0</v>
      </c>
      <c r="X1425" s="13">
        <v>1.0</v>
      </c>
      <c r="Y1425" s="13">
        <v>10.0</v>
      </c>
      <c r="Z1425" s="13">
        <v>10.0</v>
      </c>
      <c r="AA1425" s="13">
        <v>2.0</v>
      </c>
      <c r="AB1425" s="13">
        <v>1.0</v>
      </c>
      <c r="AC1425" s="21">
        <v>0.0</v>
      </c>
      <c r="AD1425" s="21">
        <v>0.0</v>
      </c>
      <c r="AE1425" s="13">
        <v>0.0</v>
      </c>
      <c r="AF1425" s="13">
        <v>0.0</v>
      </c>
      <c r="AG1425" s="13">
        <v>0.0</v>
      </c>
      <c r="AH1425" s="13" t="b">
        <v>0</v>
      </c>
      <c r="AI1425" s="13"/>
      <c r="AJ1425" s="13" t="s">
        <v>169</v>
      </c>
      <c r="AK1425" s="23" t="s">
        <v>4151</v>
      </c>
      <c r="AL1425" s="13" t="s">
        <v>3367</v>
      </c>
      <c r="AM1425" s="18" t="s">
        <v>151</v>
      </c>
    </row>
    <row r="1426" ht="14.25" customHeight="1">
      <c r="A1426" s="13" t="s">
        <v>4148</v>
      </c>
      <c r="B1426" s="14">
        <v>42325.0</v>
      </c>
      <c r="C1426" s="15">
        <v>2015.0</v>
      </c>
      <c r="D1426" s="15" t="s">
        <v>2027</v>
      </c>
      <c r="E1426" s="16">
        <v>11.0</v>
      </c>
      <c r="F1426" s="13" t="s">
        <v>140</v>
      </c>
      <c r="G1426" s="13" t="s">
        <v>141</v>
      </c>
      <c r="H1426" s="13" t="s">
        <v>4149</v>
      </c>
      <c r="I1426" s="17" t="s">
        <v>3364</v>
      </c>
      <c r="J1426" s="13" t="s">
        <v>143</v>
      </c>
      <c r="K1426" s="13" t="s">
        <v>3451</v>
      </c>
      <c r="L1426" s="13" t="s">
        <v>144</v>
      </c>
      <c r="M1426" s="13" t="s">
        <v>193</v>
      </c>
      <c r="N1426" s="13" t="s">
        <v>80</v>
      </c>
      <c r="O1426" s="13" t="s">
        <v>4150</v>
      </c>
      <c r="P1426" s="18" t="s">
        <v>147</v>
      </c>
      <c r="Q1426" s="19">
        <v>1.0</v>
      </c>
      <c r="R1426" s="20">
        <v>0.25</v>
      </c>
      <c r="S1426" s="21">
        <v>26.0</v>
      </c>
      <c r="T1426" s="21">
        <v>26.0</v>
      </c>
      <c r="U1426" s="22">
        <v>1542403.0</v>
      </c>
      <c r="V1426" s="21">
        <v>100256.195</v>
      </c>
      <c r="W1426" s="13">
        <v>3922.0</v>
      </c>
      <c r="X1426" s="13">
        <v>1.0</v>
      </c>
      <c r="Y1426" s="13">
        <v>10.0</v>
      </c>
      <c r="Z1426" s="13">
        <v>10.0</v>
      </c>
      <c r="AA1426" s="13">
        <v>4.0</v>
      </c>
      <c r="AB1426" s="13">
        <v>1.0</v>
      </c>
      <c r="AC1426" s="21">
        <v>0.0</v>
      </c>
      <c r="AD1426" s="21">
        <v>0.0</v>
      </c>
      <c r="AE1426" s="13">
        <v>0.0</v>
      </c>
      <c r="AF1426" s="13">
        <v>0.0</v>
      </c>
      <c r="AG1426" s="13">
        <v>0.0</v>
      </c>
      <c r="AH1426" s="13" t="b">
        <v>0</v>
      </c>
      <c r="AI1426" s="13"/>
      <c r="AJ1426" s="13" t="s">
        <v>169</v>
      </c>
      <c r="AK1426" s="23" t="s">
        <v>4151</v>
      </c>
      <c r="AL1426" s="13" t="s">
        <v>3367</v>
      </c>
      <c r="AM1426" s="18" t="s">
        <v>151</v>
      </c>
    </row>
    <row r="1427" ht="14.25" customHeight="1">
      <c r="A1427" s="13" t="s">
        <v>4152</v>
      </c>
      <c r="B1427" s="14">
        <v>42325.0</v>
      </c>
      <c r="C1427" s="15">
        <v>2015.0</v>
      </c>
      <c r="D1427" s="15" t="s">
        <v>2027</v>
      </c>
      <c r="E1427" s="16">
        <v>11.0</v>
      </c>
      <c r="F1427" s="13" t="s">
        <v>153</v>
      </c>
      <c r="G1427" s="13" t="s">
        <v>154</v>
      </c>
      <c r="H1427" s="13" t="s">
        <v>4153</v>
      </c>
      <c r="I1427" s="17" t="s">
        <v>3364</v>
      </c>
      <c r="J1427" s="13" t="s">
        <v>143</v>
      </c>
      <c r="K1427" s="13" t="s">
        <v>3579</v>
      </c>
      <c r="L1427" s="13" t="s">
        <v>144</v>
      </c>
      <c r="M1427" s="13" t="s">
        <v>193</v>
      </c>
      <c r="N1427" s="13" t="s">
        <v>80</v>
      </c>
      <c r="O1427" s="13" t="s">
        <v>73</v>
      </c>
      <c r="P1427" s="18" t="s">
        <v>147</v>
      </c>
      <c r="Q1427" s="19">
        <v>1.0</v>
      </c>
      <c r="R1427" s="20">
        <v>0.25</v>
      </c>
      <c r="S1427" s="21">
        <v>23.0</v>
      </c>
      <c r="T1427" s="21">
        <v>23.0</v>
      </c>
      <c r="U1427" s="22">
        <v>427484.1</v>
      </c>
      <c r="V1427" s="21">
        <v>49160.6715</v>
      </c>
      <c r="W1427" s="13">
        <v>1087.0</v>
      </c>
      <c r="X1427" s="13">
        <v>1.0</v>
      </c>
      <c r="Y1427" s="13">
        <v>10.0</v>
      </c>
      <c r="Z1427" s="13">
        <v>10.0</v>
      </c>
      <c r="AA1427" s="13">
        <v>1.0</v>
      </c>
      <c r="AB1427" s="13">
        <v>1.0</v>
      </c>
      <c r="AC1427" s="21">
        <v>0.0</v>
      </c>
      <c r="AD1427" s="21">
        <v>0.0</v>
      </c>
      <c r="AE1427" s="13">
        <v>0.0</v>
      </c>
      <c r="AF1427" s="13">
        <v>0.0</v>
      </c>
      <c r="AG1427" s="13">
        <v>0.0</v>
      </c>
      <c r="AH1427" s="13" t="b">
        <v>0</v>
      </c>
      <c r="AI1427" s="13">
        <v>160.0</v>
      </c>
      <c r="AJ1427" s="13" t="s">
        <v>169</v>
      </c>
      <c r="AK1427" s="23" t="s">
        <v>4154</v>
      </c>
      <c r="AL1427" s="13" t="s">
        <v>3367</v>
      </c>
      <c r="AM1427" s="18" t="s">
        <v>151</v>
      </c>
    </row>
    <row r="1428" ht="14.25" customHeight="1">
      <c r="A1428" s="13" t="s">
        <v>4155</v>
      </c>
      <c r="B1428" s="14">
        <v>42325.0</v>
      </c>
      <c r="C1428" s="15">
        <v>2015.0</v>
      </c>
      <c r="D1428" s="15" t="s">
        <v>2027</v>
      </c>
      <c r="E1428" s="16">
        <v>11.0</v>
      </c>
      <c r="F1428" s="13" t="s">
        <v>203</v>
      </c>
      <c r="G1428" s="13" t="s">
        <v>204</v>
      </c>
      <c r="H1428" s="13" t="s">
        <v>4156</v>
      </c>
      <c r="I1428" s="17" t="s">
        <v>3364</v>
      </c>
      <c r="J1428" s="13" t="s">
        <v>3912</v>
      </c>
      <c r="K1428" s="13" t="s">
        <v>2127</v>
      </c>
      <c r="L1428" s="13" t="s">
        <v>167</v>
      </c>
      <c r="M1428" s="13" t="s">
        <v>193</v>
      </c>
      <c r="N1428" s="13" t="s">
        <v>80</v>
      </c>
      <c r="O1428" s="13" t="s">
        <v>73</v>
      </c>
      <c r="P1428" s="18" t="s">
        <v>147</v>
      </c>
      <c r="Q1428" s="19">
        <v>1.0</v>
      </c>
      <c r="R1428" s="20">
        <v>0.05</v>
      </c>
      <c r="S1428" s="21">
        <v>23.0</v>
      </c>
      <c r="T1428" s="21">
        <v>23.0</v>
      </c>
      <c r="U1428" s="22">
        <v>433217.53</v>
      </c>
      <c r="V1428" s="21">
        <v>4982.001595</v>
      </c>
      <c r="W1428" s="13">
        <v>1126.0</v>
      </c>
      <c r="X1428" s="13">
        <v>1.0</v>
      </c>
      <c r="Y1428" s="13">
        <v>10.0</v>
      </c>
      <c r="Z1428" s="13">
        <v>10.0</v>
      </c>
      <c r="AA1428" s="13">
        <v>1.0</v>
      </c>
      <c r="AB1428" s="13">
        <v>1.0</v>
      </c>
      <c r="AC1428" s="21">
        <v>0.0</v>
      </c>
      <c r="AD1428" s="21">
        <v>0.0</v>
      </c>
      <c r="AE1428" s="13">
        <v>0.0</v>
      </c>
      <c r="AF1428" s="13">
        <v>2.0</v>
      </c>
      <c r="AG1428" s="13">
        <v>0.0</v>
      </c>
      <c r="AH1428" s="13" t="b">
        <v>0</v>
      </c>
      <c r="AI1428" s="13">
        <v>170.0</v>
      </c>
      <c r="AJ1428" s="13" t="s">
        <v>194</v>
      </c>
      <c r="AK1428" s="23" t="s">
        <v>4157</v>
      </c>
      <c r="AL1428" s="13" t="s">
        <v>3367</v>
      </c>
      <c r="AM1428" s="18" t="s">
        <v>151</v>
      </c>
    </row>
    <row r="1429" ht="14.25" customHeight="1">
      <c r="A1429" s="13" t="s">
        <v>4158</v>
      </c>
      <c r="B1429" s="14">
        <v>42326.0</v>
      </c>
      <c r="C1429" s="15">
        <v>2015.0</v>
      </c>
      <c r="D1429" s="15" t="s">
        <v>2027</v>
      </c>
      <c r="E1429" s="16">
        <v>11.0</v>
      </c>
      <c r="F1429" s="13" t="s">
        <v>140</v>
      </c>
      <c r="G1429" s="13" t="s">
        <v>141</v>
      </c>
      <c r="H1429" s="13" t="s">
        <v>4159</v>
      </c>
      <c r="I1429" s="17" t="s">
        <v>3364</v>
      </c>
      <c r="J1429" s="13" t="s">
        <v>143</v>
      </c>
      <c r="K1429" s="13" t="s">
        <v>2205</v>
      </c>
      <c r="L1429" s="13" t="s">
        <v>144</v>
      </c>
      <c r="M1429" s="13" t="s">
        <v>193</v>
      </c>
      <c r="N1429" s="13" t="s">
        <v>49</v>
      </c>
      <c r="O1429" s="13">
        <v>0.0</v>
      </c>
      <c r="P1429" s="18" t="s">
        <v>147</v>
      </c>
      <c r="Q1429" s="19">
        <v>3.0</v>
      </c>
      <c r="R1429" s="20">
        <v>1.0</v>
      </c>
      <c r="S1429" s="21">
        <v>30.0</v>
      </c>
      <c r="T1429" s="21">
        <v>30.0</v>
      </c>
      <c r="U1429" s="22">
        <v>1006322.0</v>
      </c>
      <c r="V1429" s="21">
        <v>301896.6</v>
      </c>
      <c r="W1429" s="13">
        <v>4665.0</v>
      </c>
      <c r="X1429" s="13">
        <v>1.0</v>
      </c>
      <c r="Y1429" s="13">
        <v>10.0</v>
      </c>
      <c r="Z1429" s="13">
        <v>10.0</v>
      </c>
      <c r="AA1429" s="13">
        <v>8.0</v>
      </c>
      <c r="AB1429" s="13">
        <v>1.0</v>
      </c>
      <c r="AC1429" s="21">
        <v>0.0</v>
      </c>
      <c r="AD1429" s="21">
        <v>0.0</v>
      </c>
      <c r="AE1429" s="13">
        <v>0.0</v>
      </c>
      <c r="AF1429" s="13">
        <v>0.0</v>
      </c>
      <c r="AG1429" s="13">
        <v>0.0</v>
      </c>
      <c r="AH1429" s="13" t="b">
        <v>0</v>
      </c>
      <c r="AI1429" s="13">
        <v>158.0</v>
      </c>
      <c r="AJ1429" s="13" t="s">
        <v>169</v>
      </c>
      <c r="AK1429" s="23" t="s">
        <v>4160</v>
      </c>
      <c r="AL1429" s="13" t="s">
        <v>3367</v>
      </c>
      <c r="AM1429" s="18" t="s">
        <v>151</v>
      </c>
    </row>
    <row r="1430" ht="14.25" customHeight="1">
      <c r="A1430" s="13" t="s">
        <v>4161</v>
      </c>
      <c r="B1430" s="14">
        <v>42326.0</v>
      </c>
      <c r="C1430" s="15">
        <v>2015.0</v>
      </c>
      <c r="D1430" s="15" t="s">
        <v>2027</v>
      </c>
      <c r="E1430" s="16">
        <v>11.0</v>
      </c>
      <c r="F1430" s="13" t="s">
        <v>140</v>
      </c>
      <c r="G1430" s="13" t="s">
        <v>141</v>
      </c>
      <c r="H1430" s="13" t="s">
        <v>4162</v>
      </c>
      <c r="I1430" s="17" t="s">
        <v>3364</v>
      </c>
      <c r="J1430" s="13" t="s">
        <v>198</v>
      </c>
      <c r="K1430" s="13" t="s">
        <v>2205</v>
      </c>
      <c r="L1430" s="13" t="s">
        <v>192</v>
      </c>
      <c r="M1430" s="13" t="s">
        <v>193</v>
      </c>
      <c r="N1430" s="13" t="s">
        <v>854</v>
      </c>
      <c r="O1430" s="13">
        <v>0.0</v>
      </c>
      <c r="P1430" s="18" t="s">
        <v>147</v>
      </c>
      <c r="Q1430" s="19">
        <v>3.0</v>
      </c>
      <c r="R1430" s="20">
        <v>0.5</v>
      </c>
      <c r="S1430" s="21">
        <v>37.0</v>
      </c>
      <c r="T1430" s="21">
        <v>111.0</v>
      </c>
      <c r="U1430" s="22">
        <v>229947.0</v>
      </c>
      <c r="V1430" s="21">
        <v>63810.2925</v>
      </c>
      <c r="W1430" s="13">
        <v>530.0</v>
      </c>
      <c r="X1430" s="13">
        <v>7.0</v>
      </c>
      <c r="Y1430" s="13">
        <v>10.0</v>
      </c>
      <c r="Z1430" s="13">
        <v>6.0</v>
      </c>
      <c r="AA1430" s="13">
        <v>3.0</v>
      </c>
      <c r="AB1430" s="13">
        <v>1.0</v>
      </c>
      <c r="AC1430" s="21">
        <v>0.0</v>
      </c>
      <c r="AD1430" s="21">
        <v>0.0</v>
      </c>
      <c r="AE1430" s="13">
        <v>0.0</v>
      </c>
      <c r="AF1430" s="13">
        <v>1.0</v>
      </c>
      <c r="AG1430" s="13">
        <v>0.0</v>
      </c>
      <c r="AH1430" s="13" t="b">
        <v>0</v>
      </c>
      <c r="AI1430" s="13">
        <v>4.0</v>
      </c>
      <c r="AJ1430" s="13" t="s">
        <v>390</v>
      </c>
      <c r="AK1430" s="23" t="s">
        <v>4163</v>
      </c>
      <c r="AL1430" s="13" t="s">
        <v>3367</v>
      </c>
      <c r="AM1430" s="18" t="s">
        <v>151</v>
      </c>
    </row>
    <row r="1431" ht="14.25" customHeight="1">
      <c r="A1431" s="13" t="s">
        <v>4164</v>
      </c>
      <c r="B1431" s="14">
        <v>42326.0</v>
      </c>
      <c r="C1431" s="15">
        <v>2015.0</v>
      </c>
      <c r="D1431" s="15" t="s">
        <v>2027</v>
      </c>
      <c r="E1431" s="16">
        <v>11.0</v>
      </c>
      <c r="F1431" s="13" t="s">
        <v>140</v>
      </c>
      <c r="G1431" s="13" t="s">
        <v>141</v>
      </c>
      <c r="H1431" s="13" t="s">
        <v>4165</v>
      </c>
      <c r="I1431" s="17" t="s">
        <v>3364</v>
      </c>
      <c r="J1431" s="13" t="s">
        <v>143</v>
      </c>
      <c r="K1431" s="13" t="s">
        <v>756</v>
      </c>
      <c r="L1431" s="13" t="s">
        <v>167</v>
      </c>
      <c r="M1431" s="13" t="s">
        <v>193</v>
      </c>
      <c r="N1431" s="13" t="s">
        <v>4166</v>
      </c>
      <c r="O1431" s="13">
        <v>0.0</v>
      </c>
      <c r="P1431" s="18" t="s">
        <v>147</v>
      </c>
      <c r="Q1431" s="19">
        <v>3.0</v>
      </c>
      <c r="R1431" s="20">
        <v>0.0555555555555555</v>
      </c>
      <c r="S1431" s="21">
        <v>23.0</v>
      </c>
      <c r="T1431" s="21">
        <v>23.0</v>
      </c>
      <c r="U1431" s="22">
        <v>1161505.0</v>
      </c>
      <c r="V1431" s="21">
        <v>14841.452777</v>
      </c>
      <c r="W1431" s="13">
        <v>4602.0</v>
      </c>
      <c r="X1431" s="13">
        <v>1.0</v>
      </c>
      <c r="Y1431" s="13">
        <v>10.0</v>
      </c>
      <c r="Z1431" s="13">
        <v>10.0</v>
      </c>
      <c r="AA1431" s="13">
        <v>1.0</v>
      </c>
      <c r="AB1431" s="13">
        <v>1.0</v>
      </c>
      <c r="AC1431" s="21">
        <v>0.0</v>
      </c>
      <c r="AD1431" s="21">
        <v>0.0</v>
      </c>
      <c r="AE1431" s="13">
        <v>0.0</v>
      </c>
      <c r="AF1431" s="13">
        <v>0.0</v>
      </c>
      <c r="AG1431" s="13">
        <v>0.0</v>
      </c>
      <c r="AH1431" s="13" t="b">
        <v>0</v>
      </c>
      <c r="AI1431" s="13">
        <v>44.0</v>
      </c>
      <c r="AJ1431" s="13" t="s">
        <v>194</v>
      </c>
      <c r="AK1431" s="23" t="s">
        <v>4167</v>
      </c>
      <c r="AL1431" s="13" t="s">
        <v>3367</v>
      </c>
      <c r="AM1431" s="18" t="s">
        <v>151</v>
      </c>
    </row>
    <row r="1432" ht="14.25" customHeight="1">
      <c r="A1432" s="13" t="s">
        <v>4168</v>
      </c>
      <c r="B1432" s="14">
        <v>42326.0</v>
      </c>
      <c r="C1432" s="15">
        <v>2015.0</v>
      </c>
      <c r="D1432" s="15" t="s">
        <v>2027</v>
      </c>
      <c r="E1432" s="16">
        <v>11.0</v>
      </c>
      <c r="F1432" s="13" t="s">
        <v>140</v>
      </c>
      <c r="G1432" s="13" t="s">
        <v>141</v>
      </c>
      <c r="H1432" s="13" t="s">
        <v>4169</v>
      </c>
      <c r="I1432" s="17" t="s">
        <v>3364</v>
      </c>
      <c r="J1432" s="13" t="s">
        <v>143</v>
      </c>
      <c r="K1432" s="13" t="s">
        <v>3426</v>
      </c>
      <c r="L1432" s="13" t="s">
        <v>144</v>
      </c>
      <c r="M1432" s="13" t="s">
        <v>145</v>
      </c>
      <c r="N1432" s="13" t="s">
        <v>4170</v>
      </c>
      <c r="O1432" s="13">
        <v>0.0</v>
      </c>
      <c r="P1432" s="18" t="s">
        <v>147</v>
      </c>
      <c r="Q1432" s="19">
        <v>1.0</v>
      </c>
      <c r="R1432" s="20">
        <v>0.142857142857142</v>
      </c>
      <c r="S1432" s="21">
        <v>32.0</v>
      </c>
      <c r="T1432" s="21">
        <v>32.0</v>
      </c>
      <c r="U1432" s="22">
        <v>4900.0</v>
      </c>
      <c r="V1432" s="21">
        <v>224.0</v>
      </c>
      <c r="W1432" s="13">
        <v>0.0</v>
      </c>
      <c r="X1432" s="13">
        <v>10.0</v>
      </c>
      <c r="Y1432" s="13">
        <v>10.0</v>
      </c>
      <c r="Z1432" s="13">
        <v>10.0</v>
      </c>
      <c r="AA1432" s="13">
        <v>1.0</v>
      </c>
      <c r="AB1432" s="13">
        <v>1.0</v>
      </c>
      <c r="AC1432" s="21">
        <v>0.0</v>
      </c>
      <c r="AD1432" s="21">
        <v>0.0</v>
      </c>
      <c r="AE1432" s="13">
        <v>0.0</v>
      </c>
      <c r="AF1432" s="13">
        <v>0.0</v>
      </c>
      <c r="AG1432" s="13">
        <v>0.0</v>
      </c>
      <c r="AH1432" s="13" t="b">
        <v>0</v>
      </c>
      <c r="AI1432" s="13">
        <v>1.0</v>
      </c>
      <c r="AJ1432" s="13" t="s">
        <v>390</v>
      </c>
      <c r="AK1432" s="23" t="s">
        <v>4171</v>
      </c>
      <c r="AL1432" s="13" t="s">
        <v>3367</v>
      </c>
      <c r="AM1432" s="18" t="s">
        <v>151</v>
      </c>
    </row>
    <row r="1433" ht="14.25" customHeight="1">
      <c r="A1433" s="13" t="s">
        <v>4172</v>
      </c>
      <c r="B1433" s="14">
        <v>42326.0</v>
      </c>
      <c r="C1433" s="15">
        <v>2015.0</v>
      </c>
      <c r="D1433" s="15" t="s">
        <v>2027</v>
      </c>
      <c r="E1433" s="16">
        <v>11.0</v>
      </c>
      <c r="F1433" s="13" t="s">
        <v>153</v>
      </c>
      <c r="G1433" s="13" t="s">
        <v>154</v>
      </c>
      <c r="H1433" s="13" t="s">
        <v>4173</v>
      </c>
      <c r="I1433" s="17" t="s">
        <v>3364</v>
      </c>
      <c r="J1433" s="13" t="s">
        <v>615</v>
      </c>
      <c r="K1433" s="13" t="s">
        <v>3365</v>
      </c>
      <c r="L1433" s="13" t="s">
        <v>174</v>
      </c>
      <c r="M1433" s="13" t="s">
        <v>145</v>
      </c>
      <c r="N1433" s="13" t="s">
        <v>54</v>
      </c>
      <c r="O1433" s="13">
        <v>0.0</v>
      </c>
      <c r="P1433" s="18" t="s">
        <v>147</v>
      </c>
      <c r="Q1433" s="19">
        <v>1.0</v>
      </c>
      <c r="R1433" s="20">
        <v>0.0666666666666666</v>
      </c>
      <c r="S1433" s="21">
        <v>15.0</v>
      </c>
      <c r="T1433" s="21">
        <v>15.0</v>
      </c>
      <c r="U1433" s="22">
        <v>14000.0</v>
      </c>
      <c r="V1433" s="21">
        <v>139.999999</v>
      </c>
      <c r="W1433" s="13">
        <v>0.0</v>
      </c>
      <c r="X1433" s="13">
        <v>3.0</v>
      </c>
      <c r="Y1433" s="13">
        <v>10.0</v>
      </c>
      <c r="Z1433" s="13">
        <v>0.0</v>
      </c>
      <c r="AA1433" s="13">
        <v>1.0</v>
      </c>
      <c r="AB1433" s="13">
        <v>1.0</v>
      </c>
      <c r="AC1433" s="21">
        <v>0.0</v>
      </c>
      <c r="AD1433" s="21">
        <v>0.0</v>
      </c>
      <c r="AE1433" s="13">
        <v>0.0</v>
      </c>
      <c r="AF1433" s="13">
        <v>0.0</v>
      </c>
      <c r="AG1433" s="13">
        <v>0.0</v>
      </c>
      <c r="AH1433" s="13" t="b">
        <v>0</v>
      </c>
      <c r="AI1433" s="13">
        <v>8.0</v>
      </c>
      <c r="AJ1433" s="13" t="s">
        <v>169</v>
      </c>
      <c r="AK1433" s="23" t="s">
        <v>4174</v>
      </c>
      <c r="AL1433" s="13" t="s">
        <v>3367</v>
      </c>
      <c r="AM1433" s="18" t="s">
        <v>151</v>
      </c>
    </row>
    <row r="1434" ht="14.25" customHeight="1">
      <c r="A1434" s="13" t="s">
        <v>4172</v>
      </c>
      <c r="B1434" s="14">
        <v>42326.0</v>
      </c>
      <c r="C1434" s="15">
        <v>2015.0</v>
      </c>
      <c r="D1434" s="15" t="s">
        <v>2027</v>
      </c>
      <c r="E1434" s="16">
        <v>11.0</v>
      </c>
      <c r="F1434" s="13" t="s">
        <v>140</v>
      </c>
      <c r="G1434" s="13" t="s">
        <v>141</v>
      </c>
      <c r="H1434" s="13" t="s">
        <v>4173</v>
      </c>
      <c r="I1434" s="17" t="s">
        <v>3364</v>
      </c>
      <c r="J1434" s="13" t="s">
        <v>615</v>
      </c>
      <c r="K1434" s="13" t="s">
        <v>3365</v>
      </c>
      <c r="L1434" s="13" t="s">
        <v>174</v>
      </c>
      <c r="M1434" s="13" t="s">
        <v>145</v>
      </c>
      <c r="N1434" s="13" t="s">
        <v>54</v>
      </c>
      <c r="O1434" s="13">
        <v>0.0</v>
      </c>
      <c r="P1434" s="18" t="s">
        <v>147</v>
      </c>
      <c r="Q1434" s="19">
        <v>1.0</v>
      </c>
      <c r="R1434" s="20">
        <v>0.0666666666666666</v>
      </c>
      <c r="S1434" s="21">
        <v>15.0</v>
      </c>
      <c r="T1434" s="21">
        <v>15.0</v>
      </c>
      <c r="U1434" s="22">
        <v>14000.0</v>
      </c>
      <c r="V1434" s="21">
        <v>139.999999</v>
      </c>
      <c r="W1434" s="13">
        <v>0.0</v>
      </c>
      <c r="X1434" s="13">
        <v>3.0</v>
      </c>
      <c r="Y1434" s="13">
        <v>10.0</v>
      </c>
      <c r="Z1434" s="13">
        <v>0.0</v>
      </c>
      <c r="AA1434" s="13">
        <v>1.0</v>
      </c>
      <c r="AB1434" s="13">
        <v>1.0</v>
      </c>
      <c r="AC1434" s="21">
        <v>0.0</v>
      </c>
      <c r="AD1434" s="21">
        <v>0.0</v>
      </c>
      <c r="AE1434" s="13">
        <v>0.0</v>
      </c>
      <c r="AF1434" s="13">
        <v>0.0</v>
      </c>
      <c r="AG1434" s="13">
        <v>0.0</v>
      </c>
      <c r="AH1434" s="13" t="b">
        <v>0</v>
      </c>
      <c r="AI1434" s="13">
        <v>8.0</v>
      </c>
      <c r="AJ1434" s="13" t="s">
        <v>169</v>
      </c>
      <c r="AK1434" s="23" t="s">
        <v>4174</v>
      </c>
      <c r="AL1434" s="13" t="s">
        <v>3367</v>
      </c>
      <c r="AM1434" s="18" t="s">
        <v>151</v>
      </c>
    </row>
    <row r="1435" ht="14.25" customHeight="1">
      <c r="A1435" s="13" t="s">
        <v>4172</v>
      </c>
      <c r="B1435" s="14">
        <v>42326.0</v>
      </c>
      <c r="C1435" s="15">
        <v>2015.0</v>
      </c>
      <c r="D1435" s="15" t="s">
        <v>2027</v>
      </c>
      <c r="E1435" s="16">
        <v>11.0</v>
      </c>
      <c r="F1435" s="13" t="s">
        <v>185</v>
      </c>
      <c r="G1435" s="13" t="s">
        <v>186</v>
      </c>
      <c r="H1435" s="13" t="s">
        <v>4173</v>
      </c>
      <c r="I1435" s="17" t="s">
        <v>3364</v>
      </c>
      <c r="J1435" s="13" t="s">
        <v>615</v>
      </c>
      <c r="K1435" s="13" t="s">
        <v>3365</v>
      </c>
      <c r="L1435" s="13" t="s">
        <v>174</v>
      </c>
      <c r="M1435" s="13" t="s">
        <v>145</v>
      </c>
      <c r="N1435" s="13" t="s">
        <v>54</v>
      </c>
      <c r="O1435" s="13">
        <v>0.0</v>
      </c>
      <c r="P1435" s="18" t="s">
        <v>147</v>
      </c>
      <c r="Q1435" s="19">
        <v>1.0</v>
      </c>
      <c r="R1435" s="20">
        <v>0.0666666666666666</v>
      </c>
      <c r="S1435" s="21">
        <v>15.0</v>
      </c>
      <c r="T1435" s="21">
        <v>15.0</v>
      </c>
      <c r="U1435" s="22">
        <v>14000.0</v>
      </c>
      <c r="V1435" s="21">
        <v>139.999999</v>
      </c>
      <c r="W1435" s="13">
        <v>0.0</v>
      </c>
      <c r="X1435" s="13">
        <v>3.0</v>
      </c>
      <c r="Y1435" s="13">
        <v>10.0</v>
      </c>
      <c r="Z1435" s="13">
        <v>0.0</v>
      </c>
      <c r="AA1435" s="13">
        <v>1.0</v>
      </c>
      <c r="AB1435" s="13">
        <v>1.0</v>
      </c>
      <c r="AC1435" s="21">
        <v>0.0</v>
      </c>
      <c r="AD1435" s="21">
        <v>0.0</v>
      </c>
      <c r="AE1435" s="13">
        <v>0.0</v>
      </c>
      <c r="AF1435" s="13">
        <v>0.0</v>
      </c>
      <c r="AG1435" s="13">
        <v>0.0</v>
      </c>
      <c r="AH1435" s="13" t="b">
        <v>0</v>
      </c>
      <c r="AI1435" s="13">
        <v>8.0</v>
      </c>
      <c r="AJ1435" s="13" t="s">
        <v>169</v>
      </c>
      <c r="AK1435" s="23" t="s">
        <v>4174</v>
      </c>
      <c r="AL1435" s="13" t="s">
        <v>3367</v>
      </c>
      <c r="AM1435" s="18" t="s">
        <v>151</v>
      </c>
    </row>
    <row r="1436" ht="14.25" customHeight="1">
      <c r="A1436" s="13" t="s">
        <v>4175</v>
      </c>
      <c r="B1436" s="14">
        <v>42326.0</v>
      </c>
      <c r="C1436" s="15">
        <v>2015.0</v>
      </c>
      <c r="D1436" s="15" t="s">
        <v>2027</v>
      </c>
      <c r="E1436" s="16">
        <v>11.0</v>
      </c>
      <c r="F1436" s="13" t="s">
        <v>140</v>
      </c>
      <c r="G1436" s="13" t="s">
        <v>141</v>
      </c>
      <c r="H1436" s="13" t="s">
        <v>4176</v>
      </c>
      <c r="I1436" s="17" t="s">
        <v>3364</v>
      </c>
      <c r="J1436" s="13" t="s">
        <v>143</v>
      </c>
      <c r="K1436" s="13" t="s">
        <v>4177</v>
      </c>
      <c r="L1436" s="13" t="s">
        <v>167</v>
      </c>
      <c r="M1436" s="13" t="s">
        <v>193</v>
      </c>
      <c r="N1436" s="13" t="s">
        <v>854</v>
      </c>
      <c r="O1436" s="13">
        <v>0.0</v>
      </c>
      <c r="P1436" s="18" t="s">
        <v>147</v>
      </c>
      <c r="Q1436" s="19">
        <v>1.0</v>
      </c>
      <c r="R1436" s="20">
        <v>0.0666666666666666</v>
      </c>
      <c r="S1436" s="21">
        <v>23.0</v>
      </c>
      <c r="T1436" s="21">
        <v>23.0</v>
      </c>
      <c r="U1436" s="22">
        <v>228645.5</v>
      </c>
      <c r="V1436" s="21">
        <v>3505.897666</v>
      </c>
      <c r="W1436" s="13">
        <v>527.0</v>
      </c>
      <c r="X1436" s="13">
        <v>1.0</v>
      </c>
      <c r="Y1436" s="13">
        <v>10.0</v>
      </c>
      <c r="Z1436" s="13">
        <v>10.0</v>
      </c>
      <c r="AA1436" s="13">
        <v>1.0</v>
      </c>
      <c r="AB1436" s="13">
        <v>1.0</v>
      </c>
      <c r="AC1436" s="21">
        <v>0.0</v>
      </c>
      <c r="AD1436" s="21">
        <v>0.0</v>
      </c>
      <c r="AE1436" s="13">
        <v>0.0</v>
      </c>
      <c r="AF1436" s="13">
        <v>0.0</v>
      </c>
      <c r="AG1436" s="13">
        <v>0.0</v>
      </c>
      <c r="AH1436" s="13" t="b">
        <v>0</v>
      </c>
      <c r="AI1436" s="13">
        <v>11.0</v>
      </c>
      <c r="AJ1436" s="13" t="s">
        <v>169</v>
      </c>
      <c r="AK1436" s="23" t="s">
        <v>4178</v>
      </c>
      <c r="AL1436" s="13" t="s">
        <v>3367</v>
      </c>
      <c r="AM1436" s="18" t="s">
        <v>151</v>
      </c>
    </row>
    <row r="1437" ht="14.25" customHeight="1">
      <c r="A1437" s="13" t="s">
        <v>4175</v>
      </c>
      <c r="B1437" s="14">
        <v>42326.0</v>
      </c>
      <c r="C1437" s="15">
        <v>2015.0</v>
      </c>
      <c r="D1437" s="15" t="s">
        <v>2027</v>
      </c>
      <c r="E1437" s="16">
        <v>11.0</v>
      </c>
      <c r="F1437" s="13" t="s">
        <v>185</v>
      </c>
      <c r="G1437" s="13" t="s">
        <v>186</v>
      </c>
      <c r="H1437" s="13" t="s">
        <v>4176</v>
      </c>
      <c r="I1437" s="17" t="s">
        <v>3364</v>
      </c>
      <c r="J1437" s="13" t="s">
        <v>143</v>
      </c>
      <c r="K1437" s="13" t="s">
        <v>4177</v>
      </c>
      <c r="L1437" s="13" t="s">
        <v>167</v>
      </c>
      <c r="M1437" s="13" t="s">
        <v>193</v>
      </c>
      <c r="N1437" s="13" t="s">
        <v>854</v>
      </c>
      <c r="O1437" s="13">
        <v>0.0</v>
      </c>
      <c r="P1437" s="18" t="s">
        <v>147</v>
      </c>
      <c r="Q1437" s="19">
        <v>1.0</v>
      </c>
      <c r="R1437" s="20">
        <v>0.0666666666666666</v>
      </c>
      <c r="S1437" s="21">
        <v>23.0</v>
      </c>
      <c r="T1437" s="21">
        <v>23.0</v>
      </c>
      <c r="U1437" s="22">
        <v>228645.5</v>
      </c>
      <c r="V1437" s="21">
        <v>3505.897666</v>
      </c>
      <c r="W1437" s="13">
        <v>527.0</v>
      </c>
      <c r="X1437" s="13">
        <v>1.0</v>
      </c>
      <c r="Y1437" s="13">
        <v>10.0</v>
      </c>
      <c r="Z1437" s="13">
        <v>10.0</v>
      </c>
      <c r="AA1437" s="13">
        <v>1.0</v>
      </c>
      <c r="AB1437" s="13">
        <v>1.0</v>
      </c>
      <c r="AC1437" s="21">
        <v>0.0</v>
      </c>
      <c r="AD1437" s="21">
        <v>0.0</v>
      </c>
      <c r="AE1437" s="13">
        <v>0.0</v>
      </c>
      <c r="AF1437" s="13">
        <v>0.0</v>
      </c>
      <c r="AG1437" s="13">
        <v>0.0</v>
      </c>
      <c r="AH1437" s="13" t="b">
        <v>0</v>
      </c>
      <c r="AI1437" s="13">
        <v>11.0</v>
      </c>
      <c r="AJ1437" s="13" t="s">
        <v>169</v>
      </c>
      <c r="AK1437" s="23" t="s">
        <v>4178</v>
      </c>
      <c r="AL1437" s="13" t="s">
        <v>3367</v>
      </c>
      <c r="AM1437" s="18" t="s">
        <v>151</v>
      </c>
    </row>
    <row r="1438" ht="14.25" customHeight="1">
      <c r="A1438" s="13" t="s">
        <v>4179</v>
      </c>
      <c r="B1438" s="14">
        <v>42326.0</v>
      </c>
      <c r="C1438" s="15">
        <v>2015.0</v>
      </c>
      <c r="D1438" s="15" t="s">
        <v>2027</v>
      </c>
      <c r="E1438" s="16">
        <v>11.0</v>
      </c>
      <c r="F1438" s="13" t="s">
        <v>185</v>
      </c>
      <c r="G1438" s="13" t="s">
        <v>186</v>
      </c>
      <c r="H1438" s="13" t="s">
        <v>4180</v>
      </c>
      <c r="I1438" s="17" t="s">
        <v>3364</v>
      </c>
      <c r="J1438" s="13" t="s">
        <v>160</v>
      </c>
      <c r="K1438" s="13" t="s">
        <v>4181</v>
      </c>
      <c r="L1438" s="13" t="s">
        <v>161</v>
      </c>
      <c r="M1438" s="13" t="s">
        <v>168</v>
      </c>
      <c r="N1438" s="13" t="s">
        <v>1083</v>
      </c>
      <c r="O1438" s="13">
        <v>0.0</v>
      </c>
      <c r="P1438" s="18" t="s">
        <v>147</v>
      </c>
      <c r="Q1438" s="19">
        <v>1.0</v>
      </c>
      <c r="R1438" s="20">
        <v>0.666666666666666</v>
      </c>
      <c r="S1438" s="21">
        <v>33.0</v>
      </c>
      <c r="T1438" s="21">
        <v>33.0</v>
      </c>
      <c r="U1438" s="22">
        <v>13692.0</v>
      </c>
      <c r="V1438" s="21">
        <v>3012.24</v>
      </c>
      <c r="W1438" s="13">
        <v>163.0</v>
      </c>
      <c r="X1438" s="13">
        <v>7.0</v>
      </c>
      <c r="Y1438" s="13">
        <v>9.0</v>
      </c>
      <c r="Z1438" s="13">
        <v>5.0</v>
      </c>
      <c r="AA1438" s="13">
        <v>2.0</v>
      </c>
      <c r="AB1438" s="13">
        <v>10.0</v>
      </c>
      <c r="AC1438" s="21">
        <v>0.0</v>
      </c>
      <c r="AD1438" s="21">
        <v>0.0</v>
      </c>
      <c r="AE1438" s="13">
        <v>0.0</v>
      </c>
      <c r="AF1438" s="13">
        <v>0.0</v>
      </c>
      <c r="AG1438" s="13">
        <v>0.0</v>
      </c>
      <c r="AH1438" s="13" t="b">
        <v>0</v>
      </c>
      <c r="AI1438" s="13">
        <v>4.0</v>
      </c>
      <c r="AJ1438" s="13" t="s">
        <v>176</v>
      </c>
      <c r="AK1438" s="23" t="s">
        <v>4182</v>
      </c>
      <c r="AL1438" s="13" t="s">
        <v>3367</v>
      </c>
      <c r="AM1438" s="18" t="s">
        <v>151</v>
      </c>
    </row>
    <row r="1439" ht="14.25" customHeight="1">
      <c r="A1439" s="13" t="s">
        <v>4183</v>
      </c>
      <c r="B1439" s="14">
        <v>42326.0</v>
      </c>
      <c r="C1439" s="15">
        <v>2015.0</v>
      </c>
      <c r="D1439" s="15" t="s">
        <v>2027</v>
      </c>
      <c r="E1439" s="16">
        <v>11.0</v>
      </c>
      <c r="F1439" s="13" t="s">
        <v>203</v>
      </c>
      <c r="G1439" s="13" t="s">
        <v>204</v>
      </c>
      <c r="H1439" s="13" t="s">
        <v>4184</v>
      </c>
      <c r="I1439" s="17" t="s">
        <v>3364</v>
      </c>
      <c r="J1439" s="13" t="s">
        <v>191</v>
      </c>
      <c r="K1439" s="13" t="s">
        <v>3862</v>
      </c>
      <c r="L1439" s="13" t="s">
        <v>192</v>
      </c>
      <c r="M1439" s="13" t="s">
        <v>145</v>
      </c>
      <c r="N1439" s="13" t="s">
        <v>89</v>
      </c>
      <c r="O1439" s="13">
        <v>0.0</v>
      </c>
      <c r="P1439" s="18" t="s">
        <v>147</v>
      </c>
      <c r="Q1439" s="19">
        <v>3.0</v>
      </c>
      <c r="R1439" s="20">
        <v>0.107142857142857</v>
      </c>
      <c r="S1439" s="21">
        <v>24.0</v>
      </c>
      <c r="T1439" s="21">
        <v>24.0</v>
      </c>
      <c r="U1439" s="22">
        <v>14700.0</v>
      </c>
      <c r="V1439" s="21">
        <v>378.0</v>
      </c>
      <c r="W1439" s="13">
        <v>0.0</v>
      </c>
      <c r="X1439" s="13">
        <v>5.0</v>
      </c>
      <c r="Y1439" s="13">
        <v>10.0</v>
      </c>
      <c r="Z1439" s="13">
        <v>6.0</v>
      </c>
      <c r="AA1439" s="13">
        <v>2.0</v>
      </c>
      <c r="AB1439" s="13">
        <v>1.0</v>
      </c>
      <c r="AC1439" s="21">
        <v>0.0</v>
      </c>
      <c r="AD1439" s="21">
        <v>0.0</v>
      </c>
      <c r="AE1439" s="13">
        <v>0.0</v>
      </c>
      <c r="AF1439" s="13">
        <v>0.0</v>
      </c>
      <c r="AG1439" s="13">
        <v>0.0</v>
      </c>
      <c r="AH1439" s="13" t="b">
        <v>0</v>
      </c>
      <c r="AI1439" s="13">
        <v>6.0</v>
      </c>
      <c r="AJ1439" s="13" t="s">
        <v>169</v>
      </c>
      <c r="AK1439" s="23" t="s">
        <v>4185</v>
      </c>
      <c r="AL1439" s="13" t="s">
        <v>3367</v>
      </c>
      <c r="AM1439" s="18" t="s">
        <v>151</v>
      </c>
    </row>
    <row r="1440" ht="14.25" customHeight="1">
      <c r="A1440" s="13" t="s">
        <v>4186</v>
      </c>
      <c r="B1440" s="14">
        <v>42326.0</v>
      </c>
      <c r="C1440" s="15">
        <v>2015.0</v>
      </c>
      <c r="D1440" s="15" t="s">
        <v>2027</v>
      </c>
      <c r="E1440" s="16">
        <v>11.0</v>
      </c>
      <c r="F1440" s="13" t="s">
        <v>140</v>
      </c>
      <c r="G1440" s="13" t="s">
        <v>141</v>
      </c>
      <c r="H1440" s="13" t="s">
        <v>4187</v>
      </c>
      <c r="I1440" s="17" t="s">
        <v>3364</v>
      </c>
      <c r="J1440" s="13" t="s">
        <v>198</v>
      </c>
      <c r="K1440" s="13" t="s">
        <v>2205</v>
      </c>
      <c r="L1440" s="13" t="s">
        <v>144</v>
      </c>
      <c r="M1440" s="13" t="s">
        <v>193</v>
      </c>
      <c r="N1440" s="13" t="s">
        <v>854</v>
      </c>
      <c r="O1440" s="13" t="s">
        <v>1190</v>
      </c>
      <c r="P1440" s="18" t="s">
        <v>147</v>
      </c>
      <c r="Q1440" s="19">
        <v>1.0</v>
      </c>
      <c r="R1440" s="20">
        <v>1.0</v>
      </c>
      <c r="S1440" s="21">
        <v>29.0</v>
      </c>
      <c r="T1440" s="21">
        <v>29.0</v>
      </c>
      <c r="U1440" s="22">
        <v>1389227.51</v>
      </c>
      <c r="V1440" s="21">
        <v>402875.9779</v>
      </c>
      <c r="W1440" s="13">
        <v>3202.0</v>
      </c>
      <c r="X1440" s="13">
        <v>1.0</v>
      </c>
      <c r="Y1440" s="13">
        <v>8.0</v>
      </c>
      <c r="Z1440" s="13">
        <v>10.0</v>
      </c>
      <c r="AA1440" s="13">
        <v>9.0</v>
      </c>
      <c r="AB1440" s="13">
        <v>1.0</v>
      </c>
      <c r="AC1440" s="21">
        <v>0.0</v>
      </c>
      <c r="AD1440" s="21">
        <v>0.0</v>
      </c>
      <c r="AE1440" s="13">
        <v>0.0</v>
      </c>
      <c r="AF1440" s="13">
        <v>1.0</v>
      </c>
      <c r="AG1440" s="13">
        <v>0.0</v>
      </c>
      <c r="AH1440" s="13" t="b">
        <v>0</v>
      </c>
      <c r="AI1440" s="13">
        <v>22.0</v>
      </c>
      <c r="AJ1440" s="13" t="s">
        <v>437</v>
      </c>
      <c r="AK1440" s="23" t="s">
        <v>4188</v>
      </c>
      <c r="AL1440" s="13" t="s">
        <v>3367</v>
      </c>
      <c r="AM1440" s="18" t="s">
        <v>151</v>
      </c>
    </row>
    <row r="1441" ht="14.25" customHeight="1">
      <c r="A1441" s="13" t="s">
        <v>4189</v>
      </c>
      <c r="B1441" s="14">
        <v>42326.0</v>
      </c>
      <c r="C1441" s="15">
        <v>2015.0</v>
      </c>
      <c r="D1441" s="15" t="s">
        <v>2027</v>
      </c>
      <c r="E1441" s="16">
        <v>11.0</v>
      </c>
      <c r="F1441" s="13" t="s">
        <v>140</v>
      </c>
      <c r="G1441" s="13" t="s">
        <v>141</v>
      </c>
      <c r="H1441" s="13" t="s">
        <v>4190</v>
      </c>
      <c r="I1441" s="17" t="s">
        <v>3364</v>
      </c>
      <c r="J1441" s="13" t="s">
        <v>143</v>
      </c>
      <c r="K1441" s="13" t="s">
        <v>3441</v>
      </c>
      <c r="L1441" s="13" t="s">
        <v>167</v>
      </c>
      <c r="M1441" s="13" t="s">
        <v>193</v>
      </c>
      <c r="N1441" s="13" t="s">
        <v>49</v>
      </c>
      <c r="O1441" s="13" t="s">
        <v>4191</v>
      </c>
      <c r="P1441" s="18" t="s">
        <v>147</v>
      </c>
      <c r="Q1441" s="19">
        <v>1.0</v>
      </c>
      <c r="R1441" s="20">
        <v>0.142857142857142</v>
      </c>
      <c r="S1441" s="21">
        <v>24.0</v>
      </c>
      <c r="T1441" s="21">
        <v>24.0</v>
      </c>
      <c r="U1441" s="22">
        <v>63733.77</v>
      </c>
      <c r="V1441" s="21">
        <v>2185.157828</v>
      </c>
      <c r="W1441" s="13">
        <v>302.0</v>
      </c>
      <c r="X1441" s="13">
        <v>1.0</v>
      </c>
      <c r="Y1441" s="13">
        <v>10.0</v>
      </c>
      <c r="Z1441" s="13">
        <v>10.0</v>
      </c>
      <c r="AA1441" s="13">
        <v>2.0</v>
      </c>
      <c r="AB1441" s="13">
        <v>1.0</v>
      </c>
      <c r="AC1441" s="21">
        <v>0.0</v>
      </c>
      <c r="AD1441" s="21">
        <v>0.0</v>
      </c>
      <c r="AE1441" s="13">
        <v>0.0</v>
      </c>
      <c r="AF1441" s="13">
        <v>0.0</v>
      </c>
      <c r="AG1441" s="13">
        <v>0.0</v>
      </c>
      <c r="AH1441" s="13" t="b">
        <v>0</v>
      </c>
      <c r="AI1441" s="13">
        <v>11.0</v>
      </c>
      <c r="AJ1441" s="13" t="s">
        <v>194</v>
      </c>
      <c r="AK1441" s="23" t="s">
        <v>4192</v>
      </c>
      <c r="AL1441" s="13" t="s">
        <v>3367</v>
      </c>
      <c r="AM1441" s="18" t="s">
        <v>151</v>
      </c>
    </row>
    <row r="1442" ht="14.25" customHeight="1">
      <c r="A1442" s="13" t="s">
        <v>4193</v>
      </c>
      <c r="B1442" s="14">
        <v>42326.0</v>
      </c>
      <c r="C1442" s="15">
        <v>2015.0</v>
      </c>
      <c r="D1442" s="15" t="s">
        <v>2027</v>
      </c>
      <c r="E1442" s="16">
        <v>11.0</v>
      </c>
      <c r="F1442" s="13" t="s">
        <v>140</v>
      </c>
      <c r="G1442" s="13" t="s">
        <v>141</v>
      </c>
      <c r="H1442" s="13" t="s">
        <v>4194</v>
      </c>
      <c r="I1442" s="17" t="s">
        <v>3364</v>
      </c>
      <c r="J1442" s="13" t="s">
        <v>143</v>
      </c>
      <c r="K1442" s="13" t="s">
        <v>4177</v>
      </c>
      <c r="L1442" s="13" t="s">
        <v>167</v>
      </c>
      <c r="M1442" s="13" t="s">
        <v>193</v>
      </c>
      <c r="N1442" s="13" t="s">
        <v>49</v>
      </c>
      <c r="O1442" s="13" t="s">
        <v>4195</v>
      </c>
      <c r="P1442" s="18" t="s">
        <v>147</v>
      </c>
      <c r="Q1442" s="19">
        <v>1.0</v>
      </c>
      <c r="R1442" s="20">
        <v>0.125</v>
      </c>
      <c r="S1442" s="21">
        <v>24.0</v>
      </c>
      <c r="T1442" s="21">
        <v>24.0</v>
      </c>
      <c r="U1442" s="22">
        <v>63944.81</v>
      </c>
      <c r="V1442" s="21">
        <v>1918.3443</v>
      </c>
      <c r="W1442" s="13">
        <v>303.0</v>
      </c>
      <c r="X1442" s="13">
        <v>1.0</v>
      </c>
      <c r="Y1442" s="13">
        <v>10.0</v>
      </c>
      <c r="Z1442" s="13">
        <v>10.0</v>
      </c>
      <c r="AA1442" s="13">
        <v>2.0</v>
      </c>
      <c r="AB1442" s="13">
        <v>1.0</v>
      </c>
      <c r="AC1442" s="21">
        <v>0.0</v>
      </c>
      <c r="AD1442" s="21">
        <v>0.0</v>
      </c>
      <c r="AE1442" s="13">
        <v>0.0</v>
      </c>
      <c r="AF1442" s="13">
        <v>0.0</v>
      </c>
      <c r="AG1442" s="13">
        <v>0.0</v>
      </c>
      <c r="AH1442" s="13" t="b">
        <v>0</v>
      </c>
      <c r="AI1442" s="13">
        <v>13.0</v>
      </c>
      <c r="AJ1442" s="13" t="s">
        <v>169</v>
      </c>
      <c r="AK1442" s="23" t="s">
        <v>4196</v>
      </c>
      <c r="AL1442" s="13" t="s">
        <v>3367</v>
      </c>
      <c r="AM1442" s="18" t="s">
        <v>151</v>
      </c>
    </row>
    <row r="1443" ht="14.25" customHeight="1">
      <c r="A1443" s="13" t="s">
        <v>4197</v>
      </c>
      <c r="B1443" s="14">
        <v>42326.0</v>
      </c>
      <c r="C1443" s="15">
        <v>2015.0</v>
      </c>
      <c r="D1443" s="15" t="s">
        <v>2027</v>
      </c>
      <c r="E1443" s="16">
        <v>11.0</v>
      </c>
      <c r="F1443" s="13" t="s">
        <v>203</v>
      </c>
      <c r="G1443" s="13" t="s">
        <v>204</v>
      </c>
      <c r="H1443" s="13" t="s">
        <v>4198</v>
      </c>
      <c r="I1443" s="17" t="s">
        <v>3364</v>
      </c>
      <c r="J1443" s="13" t="s">
        <v>143</v>
      </c>
      <c r="K1443" s="13" t="s">
        <v>3426</v>
      </c>
      <c r="L1443" s="13" t="s">
        <v>144</v>
      </c>
      <c r="M1443" s="13" t="s">
        <v>193</v>
      </c>
      <c r="N1443" s="13" t="s">
        <v>49</v>
      </c>
      <c r="O1443" s="13" t="s">
        <v>48</v>
      </c>
      <c r="P1443" s="18" t="s">
        <v>147</v>
      </c>
      <c r="Q1443" s="19">
        <v>1.0</v>
      </c>
      <c r="R1443" s="20">
        <v>0.166666666666666</v>
      </c>
      <c r="S1443" s="21">
        <v>23.0</v>
      </c>
      <c r="T1443" s="21">
        <v>23.0</v>
      </c>
      <c r="U1443" s="22">
        <v>737370.13</v>
      </c>
      <c r="V1443" s="21">
        <v>28265.854983</v>
      </c>
      <c r="W1443" s="13">
        <v>3494.0</v>
      </c>
      <c r="X1443" s="13">
        <v>1.0</v>
      </c>
      <c r="Y1443" s="13">
        <v>10.0</v>
      </c>
      <c r="Z1443" s="13">
        <v>10.0</v>
      </c>
      <c r="AA1443" s="13">
        <v>1.0</v>
      </c>
      <c r="AB1443" s="13">
        <v>1.0</v>
      </c>
      <c r="AC1443" s="21">
        <v>0.0</v>
      </c>
      <c r="AD1443" s="21">
        <v>0.0</v>
      </c>
      <c r="AE1443" s="13">
        <v>0.0</v>
      </c>
      <c r="AF1443" s="13">
        <v>0.0</v>
      </c>
      <c r="AG1443" s="13">
        <v>0.0</v>
      </c>
      <c r="AH1443" s="13" t="b">
        <v>0</v>
      </c>
      <c r="AI1443" s="13">
        <v>166.0</v>
      </c>
      <c r="AJ1443" s="13" t="s">
        <v>194</v>
      </c>
      <c r="AK1443" s="23" t="s">
        <v>4199</v>
      </c>
      <c r="AL1443" s="13" t="s">
        <v>3367</v>
      </c>
      <c r="AM1443" s="18" t="s">
        <v>151</v>
      </c>
    </row>
    <row r="1444" ht="14.25" customHeight="1">
      <c r="A1444" s="13" t="s">
        <v>4197</v>
      </c>
      <c r="B1444" s="14">
        <v>42326.0</v>
      </c>
      <c r="C1444" s="15">
        <v>2015.0</v>
      </c>
      <c r="D1444" s="15" t="s">
        <v>2027</v>
      </c>
      <c r="E1444" s="16">
        <v>11.0</v>
      </c>
      <c r="F1444" s="13" t="s">
        <v>188</v>
      </c>
      <c r="G1444" s="13" t="s">
        <v>189</v>
      </c>
      <c r="H1444" s="13" t="s">
        <v>4198</v>
      </c>
      <c r="I1444" s="17" t="s">
        <v>3364</v>
      </c>
      <c r="J1444" s="13" t="s">
        <v>143</v>
      </c>
      <c r="K1444" s="13" t="s">
        <v>3426</v>
      </c>
      <c r="L1444" s="13" t="s">
        <v>144</v>
      </c>
      <c r="M1444" s="13" t="s">
        <v>193</v>
      </c>
      <c r="N1444" s="13" t="s">
        <v>49</v>
      </c>
      <c r="O1444" s="13" t="s">
        <v>48</v>
      </c>
      <c r="P1444" s="18" t="s">
        <v>147</v>
      </c>
      <c r="Q1444" s="19">
        <v>1.0</v>
      </c>
      <c r="R1444" s="20">
        <v>0.166666666666666</v>
      </c>
      <c r="S1444" s="21">
        <v>23.0</v>
      </c>
      <c r="T1444" s="21">
        <v>23.0</v>
      </c>
      <c r="U1444" s="22">
        <v>737370.13</v>
      </c>
      <c r="V1444" s="21">
        <v>28265.854983</v>
      </c>
      <c r="W1444" s="13">
        <v>3494.0</v>
      </c>
      <c r="X1444" s="13">
        <v>1.0</v>
      </c>
      <c r="Y1444" s="13">
        <v>10.0</v>
      </c>
      <c r="Z1444" s="13">
        <v>10.0</v>
      </c>
      <c r="AA1444" s="13">
        <v>1.0</v>
      </c>
      <c r="AB1444" s="13">
        <v>1.0</v>
      </c>
      <c r="AC1444" s="21">
        <v>0.0</v>
      </c>
      <c r="AD1444" s="21">
        <v>0.0</v>
      </c>
      <c r="AE1444" s="13">
        <v>0.0</v>
      </c>
      <c r="AF1444" s="13">
        <v>0.0</v>
      </c>
      <c r="AG1444" s="13">
        <v>0.0</v>
      </c>
      <c r="AH1444" s="13" t="b">
        <v>0</v>
      </c>
      <c r="AI1444" s="13">
        <v>166.0</v>
      </c>
      <c r="AJ1444" s="13" t="s">
        <v>194</v>
      </c>
      <c r="AK1444" s="23" t="s">
        <v>4199</v>
      </c>
      <c r="AL1444" s="13" t="s">
        <v>3367</v>
      </c>
      <c r="AM1444" s="18" t="s">
        <v>151</v>
      </c>
    </row>
    <row r="1445" ht="14.25" customHeight="1">
      <c r="A1445" s="13" t="s">
        <v>4200</v>
      </c>
      <c r="B1445" s="14">
        <v>42326.0</v>
      </c>
      <c r="C1445" s="15">
        <v>2015.0</v>
      </c>
      <c r="D1445" s="15" t="s">
        <v>2027</v>
      </c>
      <c r="E1445" s="16">
        <v>11.0</v>
      </c>
      <c r="F1445" s="13" t="s">
        <v>185</v>
      </c>
      <c r="G1445" s="13" t="s">
        <v>186</v>
      </c>
      <c r="H1445" s="13" t="s">
        <v>4201</v>
      </c>
      <c r="I1445" s="17" t="s">
        <v>3364</v>
      </c>
      <c r="J1445" s="13" t="s">
        <v>198</v>
      </c>
      <c r="K1445" s="13" t="s">
        <v>4202</v>
      </c>
      <c r="L1445" s="13" t="s">
        <v>174</v>
      </c>
      <c r="M1445" s="13" t="s">
        <v>193</v>
      </c>
      <c r="N1445" s="13" t="s">
        <v>49</v>
      </c>
      <c r="O1445" s="13" t="s">
        <v>48</v>
      </c>
      <c r="P1445" s="18" t="s">
        <v>147</v>
      </c>
      <c r="Q1445" s="19">
        <v>3.0</v>
      </c>
      <c r="R1445" s="20">
        <v>0.25</v>
      </c>
      <c r="S1445" s="21">
        <v>41.0</v>
      </c>
      <c r="T1445" s="21">
        <v>123.0</v>
      </c>
      <c r="U1445" s="22">
        <v>126195.0</v>
      </c>
      <c r="V1445" s="21">
        <v>38804.9625</v>
      </c>
      <c r="W1445" s="13">
        <v>585.0</v>
      </c>
      <c r="X1445" s="13">
        <v>1.0</v>
      </c>
      <c r="Y1445" s="13">
        <v>10.0</v>
      </c>
      <c r="Z1445" s="13">
        <v>10.0</v>
      </c>
      <c r="AA1445" s="13">
        <v>2.0</v>
      </c>
      <c r="AB1445" s="13">
        <v>8.0</v>
      </c>
      <c r="AC1445" s="21">
        <v>0.0</v>
      </c>
      <c r="AD1445" s="21">
        <v>0.0</v>
      </c>
      <c r="AE1445" s="13">
        <v>0.0</v>
      </c>
      <c r="AF1445" s="13">
        <v>1.0</v>
      </c>
      <c r="AG1445" s="13">
        <v>0.0</v>
      </c>
      <c r="AH1445" s="13" t="b">
        <v>0</v>
      </c>
      <c r="AI1445" s="13">
        <v>22.0</v>
      </c>
      <c r="AJ1445" s="13" t="s">
        <v>390</v>
      </c>
      <c r="AK1445" s="23" t="s">
        <v>4203</v>
      </c>
      <c r="AL1445" s="13" t="s">
        <v>3367</v>
      </c>
      <c r="AM1445" s="18" t="s">
        <v>151</v>
      </c>
    </row>
    <row r="1446" ht="14.25" customHeight="1">
      <c r="A1446" s="13" t="s">
        <v>4204</v>
      </c>
      <c r="B1446" s="14">
        <v>42326.0</v>
      </c>
      <c r="C1446" s="15">
        <v>2015.0</v>
      </c>
      <c r="D1446" s="15" t="s">
        <v>2027</v>
      </c>
      <c r="E1446" s="16">
        <v>11.0</v>
      </c>
      <c r="F1446" s="13" t="s">
        <v>140</v>
      </c>
      <c r="G1446" s="13" t="s">
        <v>141</v>
      </c>
      <c r="H1446" s="13" t="s">
        <v>4205</v>
      </c>
      <c r="I1446" s="17" t="s">
        <v>3364</v>
      </c>
      <c r="J1446" s="13" t="s">
        <v>143</v>
      </c>
      <c r="K1446" s="13" t="s">
        <v>3441</v>
      </c>
      <c r="L1446" s="13" t="s">
        <v>167</v>
      </c>
      <c r="M1446" s="13" t="s">
        <v>193</v>
      </c>
      <c r="N1446" s="13" t="s">
        <v>49</v>
      </c>
      <c r="O1446" s="13" t="s">
        <v>48</v>
      </c>
      <c r="P1446" s="18" t="s">
        <v>147</v>
      </c>
      <c r="Q1446" s="19">
        <v>1.0</v>
      </c>
      <c r="R1446" s="20">
        <v>0.0588235294117647</v>
      </c>
      <c r="S1446" s="21">
        <v>24.0</v>
      </c>
      <c r="T1446" s="21">
        <v>24.0</v>
      </c>
      <c r="U1446" s="22">
        <v>364464.29</v>
      </c>
      <c r="V1446" s="21">
        <v>5145.378211</v>
      </c>
      <c r="W1446" s="13">
        <v>1727.0</v>
      </c>
      <c r="X1446" s="13">
        <v>1.0</v>
      </c>
      <c r="Y1446" s="13">
        <v>10.0</v>
      </c>
      <c r="Z1446" s="13">
        <v>10.0</v>
      </c>
      <c r="AA1446" s="13">
        <v>2.0</v>
      </c>
      <c r="AB1446" s="13">
        <v>1.0</v>
      </c>
      <c r="AC1446" s="21">
        <v>0.0</v>
      </c>
      <c r="AD1446" s="21">
        <v>0.0</v>
      </c>
      <c r="AE1446" s="13">
        <v>0.0</v>
      </c>
      <c r="AF1446" s="13">
        <v>0.0</v>
      </c>
      <c r="AG1446" s="13">
        <v>0.0</v>
      </c>
      <c r="AH1446" s="13" t="b">
        <v>0</v>
      </c>
      <c r="AI1446" s="13">
        <v>30.0</v>
      </c>
      <c r="AJ1446" s="13" t="s">
        <v>169</v>
      </c>
      <c r="AK1446" s="23" t="s">
        <v>4206</v>
      </c>
      <c r="AL1446" s="13" t="s">
        <v>3367</v>
      </c>
      <c r="AM1446" s="18" t="s">
        <v>151</v>
      </c>
    </row>
    <row r="1447" ht="14.25" customHeight="1">
      <c r="A1447" s="13" t="s">
        <v>4207</v>
      </c>
      <c r="B1447" s="14">
        <v>42326.0</v>
      </c>
      <c r="C1447" s="15">
        <v>2015.0</v>
      </c>
      <c r="D1447" s="15" t="s">
        <v>2027</v>
      </c>
      <c r="E1447" s="16">
        <v>11.0</v>
      </c>
      <c r="F1447" s="13" t="s">
        <v>140</v>
      </c>
      <c r="G1447" s="13" t="s">
        <v>141</v>
      </c>
      <c r="H1447" s="13" t="s">
        <v>4208</v>
      </c>
      <c r="I1447" s="17" t="s">
        <v>3364</v>
      </c>
      <c r="J1447" s="13" t="s">
        <v>615</v>
      </c>
      <c r="K1447" s="13" t="s">
        <v>4209</v>
      </c>
      <c r="L1447" s="13" t="s">
        <v>221</v>
      </c>
      <c r="M1447" s="13" t="s">
        <v>193</v>
      </c>
      <c r="N1447" s="13" t="s">
        <v>49</v>
      </c>
      <c r="O1447" s="13" t="s">
        <v>48</v>
      </c>
      <c r="P1447" s="18" t="s">
        <v>147</v>
      </c>
      <c r="Q1447" s="19">
        <v>1.0</v>
      </c>
      <c r="R1447" s="20">
        <v>0.142857142857142</v>
      </c>
      <c r="S1447" s="21">
        <v>40.0</v>
      </c>
      <c r="T1447" s="21">
        <v>40.0</v>
      </c>
      <c r="U1447" s="22">
        <v>123457.79</v>
      </c>
      <c r="V1447" s="21">
        <v>7054.730857</v>
      </c>
      <c r="W1447" s="13">
        <v>585.0</v>
      </c>
      <c r="X1447" s="13">
        <v>1.0</v>
      </c>
      <c r="Y1447" s="13">
        <v>8.0</v>
      </c>
      <c r="Z1447" s="13">
        <v>10.0</v>
      </c>
      <c r="AA1447" s="13">
        <v>1.0</v>
      </c>
      <c r="AB1447" s="13">
        <v>10.0</v>
      </c>
      <c r="AC1447" s="21">
        <v>0.0</v>
      </c>
      <c r="AD1447" s="21">
        <v>0.0</v>
      </c>
      <c r="AE1447" s="13">
        <v>0.0</v>
      </c>
      <c r="AF1447" s="13">
        <v>0.0</v>
      </c>
      <c r="AG1447" s="13">
        <v>0.0</v>
      </c>
      <c r="AH1447" s="13" t="b">
        <v>0</v>
      </c>
      <c r="AI1447" s="13">
        <v>54.0</v>
      </c>
      <c r="AJ1447" s="13" t="s">
        <v>942</v>
      </c>
      <c r="AK1447" s="23" t="s">
        <v>4210</v>
      </c>
      <c r="AL1447" s="13" t="s">
        <v>3367</v>
      </c>
      <c r="AM1447" s="18" t="s">
        <v>151</v>
      </c>
    </row>
    <row r="1448" ht="14.25" customHeight="1">
      <c r="A1448" s="13" t="s">
        <v>4211</v>
      </c>
      <c r="B1448" s="14">
        <v>42326.0</v>
      </c>
      <c r="C1448" s="15">
        <v>2015.0</v>
      </c>
      <c r="D1448" s="15" t="s">
        <v>2027</v>
      </c>
      <c r="E1448" s="16">
        <v>11.0</v>
      </c>
      <c r="F1448" s="13" t="s">
        <v>140</v>
      </c>
      <c r="G1448" s="13" t="s">
        <v>141</v>
      </c>
      <c r="H1448" s="13" t="s">
        <v>4212</v>
      </c>
      <c r="I1448" s="17" t="s">
        <v>3364</v>
      </c>
      <c r="J1448" s="13" t="s">
        <v>143</v>
      </c>
      <c r="K1448" s="13" t="s">
        <v>3441</v>
      </c>
      <c r="L1448" s="13" t="s">
        <v>167</v>
      </c>
      <c r="M1448" s="13" t="s">
        <v>193</v>
      </c>
      <c r="N1448" s="13" t="s">
        <v>49</v>
      </c>
      <c r="O1448" s="13" t="s">
        <v>2771</v>
      </c>
      <c r="P1448" s="18" t="s">
        <v>147</v>
      </c>
      <c r="Q1448" s="19">
        <v>1.0</v>
      </c>
      <c r="R1448" s="20">
        <v>0.0833333333333333</v>
      </c>
      <c r="S1448" s="21">
        <v>23.0</v>
      </c>
      <c r="T1448" s="21">
        <v>23.0</v>
      </c>
      <c r="U1448" s="22">
        <v>63522.73</v>
      </c>
      <c r="V1448" s="21">
        <v>1217.518991</v>
      </c>
      <c r="W1448" s="13">
        <v>301.0</v>
      </c>
      <c r="X1448" s="13">
        <v>1.0</v>
      </c>
      <c r="Y1448" s="13">
        <v>10.0</v>
      </c>
      <c r="Z1448" s="13">
        <v>10.0</v>
      </c>
      <c r="AA1448" s="13">
        <v>1.0</v>
      </c>
      <c r="AB1448" s="13">
        <v>1.0</v>
      </c>
      <c r="AC1448" s="21">
        <v>0.0</v>
      </c>
      <c r="AD1448" s="21">
        <v>0.0</v>
      </c>
      <c r="AE1448" s="13">
        <v>0.0</v>
      </c>
      <c r="AF1448" s="13">
        <v>0.0</v>
      </c>
      <c r="AG1448" s="13">
        <v>0.0</v>
      </c>
      <c r="AH1448" s="13" t="b">
        <v>0</v>
      </c>
      <c r="AI1448" s="13">
        <v>12.0</v>
      </c>
      <c r="AJ1448" s="13" t="s">
        <v>194</v>
      </c>
      <c r="AK1448" s="23" t="s">
        <v>4213</v>
      </c>
      <c r="AL1448" s="13" t="s">
        <v>3367</v>
      </c>
      <c r="AM1448" s="18" t="s">
        <v>151</v>
      </c>
    </row>
    <row r="1449" ht="14.25" customHeight="1">
      <c r="A1449" s="13" t="s">
        <v>4214</v>
      </c>
      <c r="B1449" s="14">
        <v>42326.0</v>
      </c>
      <c r="C1449" s="15">
        <v>2015.0</v>
      </c>
      <c r="D1449" s="15" t="s">
        <v>2027</v>
      </c>
      <c r="E1449" s="16">
        <v>11.0</v>
      </c>
      <c r="F1449" s="13" t="s">
        <v>153</v>
      </c>
      <c r="G1449" s="13" t="s">
        <v>154</v>
      </c>
      <c r="H1449" s="13" t="s">
        <v>4215</v>
      </c>
      <c r="I1449" s="17" t="s">
        <v>3364</v>
      </c>
      <c r="J1449" s="13" t="s">
        <v>143</v>
      </c>
      <c r="K1449" s="13" t="s">
        <v>655</v>
      </c>
      <c r="L1449" s="13" t="s">
        <v>144</v>
      </c>
      <c r="M1449" s="13" t="s">
        <v>145</v>
      </c>
      <c r="N1449" s="13" t="s">
        <v>3984</v>
      </c>
      <c r="O1449" s="13" t="s">
        <v>3985</v>
      </c>
      <c r="P1449" s="18" t="s">
        <v>147</v>
      </c>
      <c r="Q1449" s="19">
        <v>1.0</v>
      </c>
      <c r="R1449" s="20">
        <v>0.333333333333333</v>
      </c>
      <c r="S1449" s="21">
        <v>32.0</v>
      </c>
      <c r="T1449" s="21">
        <v>32.0</v>
      </c>
      <c r="U1449" s="22">
        <v>4200.0</v>
      </c>
      <c r="V1449" s="21">
        <v>448.0</v>
      </c>
      <c r="W1449" s="13">
        <v>0.0</v>
      </c>
      <c r="X1449" s="13">
        <v>10.0</v>
      </c>
      <c r="Y1449" s="13">
        <v>10.0</v>
      </c>
      <c r="Z1449" s="13">
        <v>10.0</v>
      </c>
      <c r="AA1449" s="13">
        <v>1.0</v>
      </c>
      <c r="AB1449" s="13">
        <v>1.0</v>
      </c>
      <c r="AC1449" s="21">
        <v>0.0</v>
      </c>
      <c r="AD1449" s="21">
        <v>0.0</v>
      </c>
      <c r="AE1449" s="13">
        <v>0.0</v>
      </c>
      <c r="AF1449" s="13">
        <v>0.0</v>
      </c>
      <c r="AG1449" s="13">
        <v>0.0</v>
      </c>
      <c r="AH1449" s="13" t="b">
        <v>0</v>
      </c>
      <c r="AI1449" s="13">
        <v>1.0</v>
      </c>
      <c r="AJ1449" s="13" t="s">
        <v>169</v>
      </c>
      <c r="AK1449" s="23" t="s">
        <v>4216</v>
      </c>
      <c r="AL1449" s="13" t="s">
        <v>3367</v>
      </c>
      <c r="AM1449" s="18" t="s">
        <v>151</v>
      </c>
    </row>
    <row r="1450" ht="14.25" customHeight="1">
      <c r="A1450" s="13" t="s">
        <v>4214</v>
      </c>
      <c r="B1450" s="14">
        <v>42326.0</v>
      </c>
      <c r="C1450" s="15">
        <v>2015.0</v>
      </c>
      <c r="D1450" s="15" t="s">
        <v>2027</v>
      </c>
      <c r="E1450" s="16">
        <v>11.0</v>
      </c>
      <c r="F1450" s="13" t="s">
        <v>140</v>
      </c>
      <c r="G1450" s="13" t="s">
        <v>141</v>
      </c>
      <c r="H1450" s="13" t="s">
        <v>4215</v>
      </c>
      <c r="I1450" s="17" t="s">
        <v>3364</v>
      </c>
      <c r="J1450" s="13" t="s">
        <v>143</v>
      </c>
      <c r="K1450" s="13" t="s">
        <v>655</v>
      </c>
      <c r="L1450" s="13" t="s">
        <v>144</v>
      </c>
      <c r="M1450" s="13" t="s">
        <v>145</v>
      </c>
      <c r="N1450" s="13" t="s">
        <v>3984</v>
      </c>
      <c r="O1450" s="13" t="s">
        <v>3985</v>
      </c>
      <c r="P1450" s="18" t="s">
        <v>147</v>
      </c>
      <c r="Q1450" s="19">
        <v>1.0</v>
      </c>
      <c r="R1450" s="20">
        <v>0.333333333333333</v>
      </c>
      <c r="S1450" s="21">
        <v>32.0</v>
      </c>
      <c r="T1450" s="21">
        <v>32.0</v>
      </c>
      <c r="U1450" s="22">
        <v>4200.0</v>
      </c>
      <c r="V1450" s="21">
        <v>448.0</v>
      </c>
      <c r="W1450" s="13">
        <v>0.0</v>
      </c>
      <c r="X1450" s="13">
        <v>10.0</v>
      </c>
      <c r="Y1450" s="13">
        <v>10.0</v>
      </c>
      <c r="Z1450" s="13">
        <v>10.0</v>
      </c>
      <c r="AA1450" s="13">
        <v>1.0</v>
      </c>
      <c r="AB1450" s="13">
        <v>1.0</v>
      </c>
      <c r="AC1450" s="21">
        <v>0.0</v>
      </c>
      <c r="AD1450" s="21">
        <v>0.0</v>
      </c>
      <c r="AE1450" s="13">
        <v>0.0</v>
      </c>
      <c r="AF1450" s="13">
        <v>0.0</v>
      </c>
      <c r="AG1450" s="13">
        <v>0.0</v>
      </c>
      <c r="AH1450" s="13" t="b">
        <v>0</v>
      </c>
      <c r="AI1450" s="13">
        <v>1.0</v>
      </c>
      <c r="AJ1450" s="13" t="s">
        <v>169</v>
      </c>
      <c r="AK1450" s="23" t="s">
        <v>4216</v>
      </c>
      <c r="AL1450" s="13" t="s">
        <v>3367</v>
      </c>
      <c r="AM1450" s="18" t="s">
        <v>151</v>
      </c>
    </row>
    <row r="1451" ht="14.25" customHeight="1">
      <c r="A1451" s="13" t="s">
        <v>4217</v>
      </c>
      <c r="B1451" s="14">
        <v>42326.0</v>
      </c>
      <c r="C1451" s="15">
        <v>2015.0</v>
      </c>
      <c r="D1451" s="15" t="s">
        <v>2027</v>
      </c>
      <c r="E1451" s="16">
        <v>11.0</v>
      </c>
      <c r="F1451" s="13" t="s">
        <v>140</v>
      </c>
      <c r="G1451" s="13" t="s">
        <v>141</v>
      </c>
      <c r="H1451" s="13" t="s">
        <v>4218</v>
      </c>
      <c r="I1451" s="17" t="s">
        <v>3364</v>
      </c>
      <c r="J1451" s="13" t="s">
        <v>143</v>
      </c>
      <c r="K1451" s="13" t="s">
        <v>3437</v>
      </c>
      <c r="L1451" s="13" t="s">
        <v>167</v>
      </c>
      <c r="M1451" s="13" t="s">
        <v>193</v>
      </c>
      <c r="N1451" s="13" t="s">
        <v>4166</v>
      </c>
      <c r="O1451" s="13" t="s">
        <v>4219</v>
      </c>
      <c r="P1451" s="18" t="s">
        <v>147</v>
      </c>
      <c r="Q1451" s="19">
        <v>1.0</v>
      </c>
      <c r="R1451" s="20">
        <v>0.133333333333333</v>
      </c>
      <c r="S1451" s="21">
        <v>24.0</v>
      </c>
      <c r="T1451" s="21">
        <v>24.0</v>
      </c>
      <c r="U1451" s="22">
        <v>679689.78</v>
      </c>
      <c r="V1451" s="21">
        <v>21750.07296</v>
      </c>
      <c r="W1451" s="13">
        <v>2693.0</v>
      </c>
      <c r="X1451" s="13">
        <v>1.0</v>
      </c>
      <c r="Y1451" s="13">
        <v>10.0</v>
      </c>
      <c r="Z1451" s="13">
        <v>10.0</v>
      </c>
      <c r="AA1451" s="13">
        <v>2.0</v>
      </c>
      <c r="AB1451" s="13">
        <v>1.0</v>
      </c>
      <c r="AC1451" s="21">
        <v>0.0</v>
      </c>
      <c r="AD1451" s="21">
        <v>0.0</v>
      </c>
      <c r="AE1451" s="13">
        <v>0.0</v>
      </c>
      <c r="AF1451" s="13">
        <v>0.0</v>
      </c>
      <c r="AG1451" s="13">
        <v>0.0</v>
      </c>
      <c r="AH1451" s="13" t="b">
        <v>0</v>
      </c>
      <c r="AI1451" s="13">
        <v>72.0</v>
      </c>
      <c r="AJ1451" s="13" t="s">
        <v>169</v>
      </c>
      <c r="AK1451" s="23" t="s">
        <v>4220</v>
      </c>
      <c r="AL1451" s="13" t="s">
        <v>3367</v>
      </c>
      <c r="AM1451" s="18" t="s">
        <v>151</v>
      </c>
    </row>
    <row r="1452" ht="14.25" customHeight="1">
      <c r="A1452" s="13" t="s">
        <v>4221</v>
      </c>
      <c r="B1452" s="14">
        <v>42326.0</v>
      </c>
      <c r="C1452" s="15">
        <v>2015.0</v>
      </c>
      <c r="D1452" s="15" t="s">
        <v>2027</v>
      </c>
      <c r="E1452" s="16">
        <v>11.0</v>
      </c>
      <c r="F1452" s="13" t="s">
        <v>140</v>
      </c>
      <c r="G1452" s="13" t="s">
        <v>141</v>
      </c>
      <c r="H1452" s="13" t="s">
        <v>4222</v>
      </c>
      <c r="I1452" s="17" t="s">
        <v>3364</v>
      </c>
      <c r="J1452" s="13" t="s">
        <v>143</v>
      </c>
      <c r="K1452" s="13" t="s">
        <v>2153</v>
      </c>
      <c r="L1452" s="13" t="s">
        <v>167</v>
      </c>
      <c r="M1452" s="13" t="s">
        <v>193</v>
      </c>
      <c r="N1452" s="13" t="s">
        <v>49</v>
      </c>
      <c r="O1452" s="13" t="s">
        <v>1722</v>
      </c>
      <c r="P1452" s="18" t="s">
        <v>147</v>
      </c>
      <c r="Q1452" s="19">
        <v>1.0</v>
      </c>
      <c r="R1452" s="20">
        <v>0.333333333333333</v>
      </c>
      <c r="S1452" s="21">
        <v>25.0</v>
      </c>
      <c r="T1452" s="21">
        <v>25.0</v>
      </c>
      <c r="U1452" s="22">
        <v>251527.0</v>
      </c>
      <c r="V1452" s="21">
        <v>20960.583333</v>
      </c>
      <c r="W1452" s="13">
        <v>1166.0</v>
      </c>
      <c r="X1452" s="13">
        <v>1.0</v>
      </c>
      <c r="Y1452" s="13">
        <v>10.0</v>
      </c>
      <c r="Z1452" s="13">
        <v>10.0</v>
      </c>
      <c r="AA1452" s="13">
        <v>3.0</v>
      </c>
      <c r="AB1452" s="13">
        <v>1.0</v>
      </c>
      <c r="AC1452" s="21">
        <v>0.0</v>
      </c>
      <c r="AD1452" s="21">
        <v>0.0</v>
      </c>
      <c r="AE1452" s="13">
        <v>0.0</v>
      </c>
      <c r="AF1452" s="13">
        <v>0.0</v>
      </c>
      <c r="AG1452" s="13">
        <v>0.0</v>
      </c>
      <c r="AH1452" s="13" t="b">
        <v>0</v>
      </c>
      <c r="AI1452" s="13">
        <v>120.0</v>
      </c>
      <c r="AJ1452" s="13" t="s">
        <v>169</v>
      </c>
      <c r="AK1452" s="23" t="s">
        <v>4223</v>
      </c>
      <c r="AL1452" s="13" t="s">
        <v>3367</v>
      </c>
      <c r="AM1452" s="18" t="s">
        <v>151</v>
      </c>
    </row>
    <row r="1453" ht="14.25" customHeight="1">
      <c r="A1453" s="13" t="s">
        <v>4224</v>
      </c>
      <c r="B1453" s="14">
        <v>42326.0</v>
      </c>
      <c r="C1453" s="15">
        <v>2015.0</v>
      </c>
      <c r="D1453" s="15" t="s">
        <v>2027</v>
      </c>
      <c r="E1453" s="16">
        <v>11.0</v>
      </c>
      <c r="F1453" s="13" t="s">
        <v>140</v>
      </c>
      <c r="G1453" s="13" t="s">
        <v>141</v>
      </c>
      <c r="H1453" s="13" t="s">
        <v>4225</v>
      </c>
      <c r="I1453" s="17" t="s">
        <v>3364</v>
      </c>
      <c r="J1453" s="13" t="s">
        <v>143</v>
      </c>
      <c r="K1453" s="13" t="s">
        <v>3441</v>
      </c>
      <c r="L1453" s="13" t="s">
        <v>167</v>
      </c>
      <c r="M1453" s="13" t="s">
        <v>193</v>
      </c>
      <c r="N1453" s="13" t="s">
        <v>49</v>
      </c>
      <c r="O1453" s="13" t="s">
        <v>1722</v>
      </c>
      <c r="P1453" s="18" t="s">
        <v>147</v>
      </c>
      <c r="Q1453" s="19">
        <v>1.0</v>
      </c>
      <c r="R1453" s="20">
        <v>0.222222222222222</v>
      </c>
      <c r="S1453" s="21">
        <v>24.0</v>
      </c>
      <c r="T1453" s="21">
        <v>24.0</v>
      </c>
      <c r="U1453" s="22">
        <v>65794.0</v>
      </c>
      <c r="V1453" s="21">
        <v>3509.013333</v>
      </c>
      <c r="W1453" s="13">
        <v>305.0</v>
      </c>
      <c r="X1453" s="13">
        <v>3.0</v>
      </c>
      <c r="Y1453" s="13">
        <v>8.0</v>
      </c>
      <c r="Z1453" s="13">
        <v>10.0</v>
      </c>
      <c r="AA1453" s="13">
        <v>2.0</v>
      </c>
      <c r="AB1453" s="13">
        <v>1.0</v>
      </c>
      <c r="AC1453" s="21">
        <v>0.0</v>
      </c>
      <c r="AD1453" s="21">
        <v>0.0</v>
      </c>
      <c r="AE1453" s="13">
        <v>0.0</v>
      </c>
      <c r="AF1453" s="13">
        <v>0.0</v>
      </c>
      <c r="AG1453" s="13">
        <v>0.0</v>
      </c>
      <c r="AH1453" s="13" t="b">
        <v>0</v>
      </c>
      <c r="AI1453" s="13">
        <v>8.0</v>
      </c>
      <c r="AJ1453" s="13" t="s">
        <v>437</v>
      </c>
      <c r="AK1453" s="23" t="s">
        <v>4226</v>
      </c>
      <c r="AL1453" s="13" t="s">
        <v>3367</v>
      </c>
      <c r="AM1453" s="18" t="s">
        <v>151</v>
      </c>
    </row>
    <row r="1454" ht="14.25" customHeight="1">
      <c r="A1454" s="13" t="s">
        <v>4227</v>
      </c>
      <c r="B1454" s="14">
        <v>42326.0</v>
      </c>
      <c r="C1454" s="15">
        <v>2015.0</v>
      </c>
      <c r="D1454" s="15" t="s">
        <v>2027</v>
      </c>
      <c r="E1454" s="16">
        <v>11.0</v>
      </c>
      <c r="F1454" s="13" t="s">
        <v>140</v>
      </c>
      <c r="G1454" s="13" t="s">
        <v>141</v>
      </c>
      <c r="H1454" s="13" t="s">
        <v>4228</v>
      </c>
      <c r="I1454" s="17" t="s">
        <v>3364</v>
      </c>
      <c r="J1454" s="13" t="s">
        <v>379</v>
      </c>
      <c r="K1454" s="13"/>
      <c r="L1454" s="13" t="s">
        <v>174</v>
      </c>
      <c r="M1454" s="13" t="s">
        <v>145</v>
      </c>
      <c r="N1454" s="13" t="s">
        <v>4229</v>
      </c>
      <c r="O1454" s="13" t="s">
        <v>4230</v>
      </c>
      <c r="P1454" s="18" t="s">
        <v>147</v>
      </c>
      <c r="Q1454" s="19">
        <v>3.0</v>
      </c>
      <c r="R1454" s="20">
        <v>1.0</v>
      </c>
      <c r="S1454" s="21">
        <v>66.0</v>
      </c>
      <c r="T1454" s="21">
        <v>198.0</v>
      </c>
      <c r="U1454" s="22">
        <v>2800.0</v>
      </c>
      <c r="V1454" s="21">
        <v>5544.0</v>
      </c>
      <c r="W1454" s="13">
        <v>0.0</v>
      </c>
      <c r="X1454" s="13">
        <v>10.0</v>
      </c>
      <c r="Y1454" s="13">
        <v>9.0</v>
      </c>
      <c r="Z1454" s="13">
        <v>10.0</v>
      </c>
      <c r="AA1454" s="13">
        <v>7.0</v>
      </c>
      <c r="AB1454" s="13">
        <v>10.0</v>
      </c>
      <c r="AC1454" s="21">
        <v>0.0</v>
      </c>
      <c r="AD1454" s="21">
        <v>0.0</v>
      </c>
      <c r="AE1454" s="13">
        <v>0.0</v>
      </c>
      <c r="AF1454" s="13">
        <v>1.0</v>
      </c>
      <c r="AG1454" s="13">
        <v>0.0</v>
      </c>
      <c r="AH1454" s="13" t="b">
        <v>0</v>
      </c>
      <c r="AI1454" s="13">
        <v>1.0</v>
      </c>
      <c r="AJ1454" s="13" t="s">
        <v>176</v>
      </c>
      <c r="AK1454" s="23" t="s">
        <v>4231</v>
      </c>
      <c r="AL1454" s="13" t="s">
        <v>3367</v>
      </c>
      <c r="AM1454" s="18" t="s">
        <v>151</v>
      </c>
    </row>
    <row r="1455" ht="14.25" customHeight="1">
      <c r="A1455" s="13" t="s">
        <v>4232</v>
      </c>
      <c r="B1455" s="14">
        <v>42326.0</v>
      </c>
      <c r="C1455" s="15">
        <v>2015.0</v>
      </c>
      <c r="D1455" s="15" t="s">
        <v>2027</v>
      </c>
      <c r="E1455" s="16">
        <v>11.0</v>
      </c>
      <c r="F1455" s="13" t="s">
        <v>140</v>
      </c>
      <c r="G1455" s="13" t="s">
        <v>141</v>
      </c>
      <c r="H1455" s="13" t="s">
        <v>4233</v>
      </c>
      <c r="I1455" s="17" t="s">
        <v>3364</v>
      </c>
      <c r="J1455" s="13" t="s">
        <v>143</v>
      </c>
      <c r="K1455" s="13" t="s">
        <v>1250</v>
      </c>
      <c r="L1455" s="13" t="s">
        <v>167</v>
      </c>
      <c r="M1455" s="13" t="s">
        <v>193</v>
      </c>
      <c r="N1455" s="13" t="s">
        <v>49</v>
      </c>
      <c r="O1455" s="13" t="s">
        <v>1856</v>
      </c>
      <c r="P1455" s="18" t="s">
        <v>147</v>
      </c>
      <c r="Q1455" s="19">
        <v>1.0</v>
      </c>
      <c r="R1455" s="20">
        <v>0.181818181818181</v>
      </c>
      <c r="S1455" s="21">
        <v>16.0</v>
      </c>
      <c r="T1455" s="21">
        <v>16.0</v>
      </c>
      <c r="U1455" s="22">
        <v>63733.77</v>
      </c>
      <c r="V1455" s="21">
        <v>1854.073309</v>
      </c>
      <c r="W1455" s="13">
        <v>302.0</v>
      </c>
      <c r="X1455" s="13">
        <v>2.0</v>
      </c>
      <c r="Y1455" s="13">
        <v>1.0</v>
      </c>
      <c r="Z1455" s="13">
        <v>10.0</v>
      </c>
      <c r="AA1455" s="13">
        <v>2.0</v>
      </c>
      <c r="AB1455" s="13">
        <v>1.0</v>
      </c>
      <c r="AC1455" s="21">
        <v>0.0</v>
      </c>
      <c r="AD1455" s="21">
        <v>0.0</v>
      </c>
      <c r="AE1455" s="13">
        <v>0.0</v>
      </c>
      <c r="AF1455" s="13">
        <v>0.0</v>
      </c>
      <c r="AG1455" s="13">
        <v>0.0</v>
      </c>
      <c r="AH1455" s="13" t="b">
        <v>0</v>
      </c>
      <c r="AI1455" s="13">
        <v>9.0</v>
      </c>
      <c r="AJ1455" s="13" t="s">
        <v>386</v>
      </c>
      <c r="AK1455" s="23" t="s">
        <v>4234</v>
      </c>
      <c r="AL1455" s="13" t="s">
        <v>3367</v>
      </c>
      <c r="AM1455" s="18" t="s">
        <v>151</v>
      </c>
    </row>
    <row r="1456" ht="14.25" customHeight="1">
      <c r="A1456" s="13" t="s">
        <v>4235</v>
      </c>
      <c r="B1456" s="14">
        <v>42326.0</v>
      </c>
      <c r="C1456" s="15">
        <v>2015.0</v>
      </c>
      <c r="D1456" s="15" t="s">
        <v>2027</v>
      </c>
      <c r="E1456" s="16">
        <v>11.0</v>
      </c>
      <c r="F1456" s="13" t="s">
        <v>140</v>
      </c>
      <c r="G1456" s="13" t="s">
        <v>141</v>
      </c>
      <c r="H1456" s="13" t="s">
        <v>4236</v>
      </c>
      <c r="I1456" s="17" t="s">
        <v>3364</v>
      </c>
      <c r="J1456" s="13" t="s">
        <v>143</v>
      </c>
      <c r="K1456" s="13" t="s">
        <v>3451</v>
      </c>
      <c r="L1456" s="13" t="s">
        <v>144</v>
      </c>
      <c r="M1456" s="13" t="s">
        <v>193</v>
      </c>
      <c r="N1456" s="13" t="s">
        <v>49</v>
      </c>
      <c r="O1456" s="13" t="s">
        <v>1927</v>
      </c>
      <c r="P1456" s="18" t="s">
        <v>147</v>
      </c>
      <c r="Q1456" s="19">
        <v>1.0</v>
      </c>
      <c r="R1456" s="20">
        <v>0.2</v>
      </c>
      <c r="S1456" s="21">
        <v>24.0</v>
      </c>
      <c r="T1456" s="21">
        <v>24.0</v>
      </c>
      <c r="U1456" s="22">
        <v>1142224.0</v>
      </c>
      <c r="V1456" s="21">
        <v>54826.752</v>
      </c>
      <c r="W1456" s="13">
        <v>5295.0</v>
      </c>
      <c r="X1456" s="13">
        <v>1.0</v>
      </c>
      <c r="Y1456" s="13">
        <v>10.0</v>
      </c>
      <c r="Z1456" s="13">
        <v>10.0</v>
      </c>
      <c r="AA1456" s="13">
        <v>2.0</v>
      </c>
      <c r="AB1456" s="13">
        <v>1.0</v>
      </c>
      <c r="AC1456" s="21">
        <v>0.0</v>
      </c>
      <c r="AD1456" s="21">
        <v>0.0</v>
      </c>
      <c r="AE1456" s="13">
        <v>0.0</v>
      </c>
      <c r="AF1456" s="13">
        <v>0.0</v>
      </c>
      <c r="AG1456" s="13">
        <v>0.0</v>
      </c>
      <c r="AH1456" s="13" t="b">
        <v>0</v>
      </c>
      <c r="AI1456" s="13"/>
      <c r="AJ1456" s="13" t="s">
        <v>390</v>
      </c>
      <c r="AK1456" s="23" t="s">
        <v>4237</v>
      </c>
      <c r="AL1456" s="13" t="s">
        <v>3367</v>
      </c>
      <c r="AM1456" s="18" t="s">
        <v>151</v>
      </c>
    </row>
    <row r="1457" ht="14.25" customHeight="1">
      <c r="A1457" s="13" t="s">
        <v>4238</v>
      </c>
      <c r="B1457" s="14">
        <v>42326.0</v>
      </c>
      <c r="C1457" s="15">
        <v>2015.0</v>
      </c>
      <c r="D1457" s="15" t="s">
        <v>2027</v>
      </c>
      <c r="E1457" s="16">
        <v>11.0</v>
      </c>
      <c r="F1457" s="13" t="s">
        <v>140</v>
      </c>
      <c r="G1457" s="13" t="s">
        <v>141</v>
      </c>
      <c r="H1457" s="13" t="s">
        <v>4239</v>
      </c>
      <c r="I1457" s="17" t="s">
        <v>3364</v>
      </c>
      <c r="J1457" s="13" t="s">
        <v>143</v>
      </c>
      <c r="K1457" s="13" t="s">
        <v>3441</v>
      </c>
      <c r="L1457" s="13" t="s">
        <v>167</v>
      </c>
      <c r="M1457" s="13" t="s">
        <v>193</v>
      </c>
      <c r="N1457" s="13" t="s">
        <v>49</v>
      </c>
      <c r="O1457" s="13" t="s">
        <v>1927</v>
      </c>
      <c r="P1457" s="18" t="s">
        <v>147</v>
      </c>
      <c r="Q1457" s="19">
        <v>1.0</v>
      </c>
      <c r="R1457" s="20">
        <v>0.181818181818181</v>
      </c>
      <c r="S1457" s="21">
        <v>20.0</v>
      </c>
      <c r="T1457" s="21">
        <v>20.0</v>
      </c>
      <c r="U1457" s="22">
        <v>65000.0</v>
      </c>
      <c r="V1457" s="21">
        <v>2363.636363</v>
      </c>
      <c r="W1457" s="13">
        <v>308.0</v>
      </c>
      <c r="X1457" s="13">
        <v>6.0</v>
      </c>
      <c r="Y1457" s="13">
        <v>1.0</v>
      </c>
      <c r="Z1457" s="13">
        <v>10.0</v>
      </c>
      <c r="AA1457" s="13">
        <v>2.0</v>
      </c>
      <c r="AB1457" s="13">
        <v>1.0</v>
      </c>
      <c r="AC1457" s="21">
        <v>0.0</v>
      </c>
      <c r="AD1457" s="21">
        <v>0.0</v>
      </c>
      <c r="AE1457" s="13">
        <v>0.0</v>
      </c>
      <c r="AF1457" s="13">
        <v>0.0</v>
      </c>
      <c r="AG1457" s="13">
        <v>0.0</v>
      </c>
      <c r="AH1457" s="13" t="b">
        <v>0</v>
      </c>
      <c r="AI1457" s="13">
        <v>5.0</v>
      </c>
      <c r="AJ1457" s="13" t="s">
        <v>386</v>
      </c>
      <c r="AK1457" s="23" t="s">
        <v>4240</v>
      </c>
      <c r="AL1457" s="13" t="s">
        <v>3367</v>
      </c>
      <c r="AM1457" s="18" t="s">
        <v>151</v>
      </c>
    </row>
    <row r="1458" ht="14.25" customHeight="1">
      <c r="A1458" s="13" t="s">
        <v>4241</v>
      </c>
      <c r="B1458" s="14">
        <v>42326.0</v>
      </c>
      <c r="C1458" s="15">
        <v>2015.0</v>
      </c>
      <c r="D1458" s="15" t="s">
        <v>2027</v>
      </c>
      <c r="E1458" s="16">
        <v>11.0</v>
      </c>
      <c r="F1458" s="13" t="s">
        <v>140</v>
      </c>
      <c r="G1458" s="13" t="s">
        <v>141</v>
      </c>
      <c r="H1458" s="13" t="s">
        <v>4242</v>
      </c>
      <c r="I1458" s="17" t="s">
        <v>3364</v>
      </c>
      <c r="J1458" s="13" t="s">
        <v>143</v>
      </c>
      <c r="K1458" s="13" t="s">
        <v>2454</v>
      </c>
      <c r="L1458" s="13" t="s">
        <v>144</v>
      </c>
      <c r="M1458" s="13" t="s">
        <v>193</v>
      </c>
      <c r="N1458" s="13" t="s">
        <v>49</v>
      </c>
      <c r="O1458" s="13" t="s">
        <v>1985</v>
      </c>
      <c r="P1458" s="18" t="s">
        <v>147</v>
      </c>
      <c r="Q1458" s="19">
        <v>1.0</v>
      </c>
      <c r="R1458" s="20">
        <v>0.2</v>
      </c>
      <c r="S1458" s="21">
        <v>23.0</v>
      </c>
      <c r="T1458" s="21">
        <v>23.0</v>
      </c>
      <c r="U1458" s="22">
        <v>123246.75</v>
      </c>
      <c r="V1458" s="21">
        <v>28346.7525</v>
      </c>
      <c r="W1458" s="13">
        <v>584.0</v>
      </c>
      <c r="X1458" s="13">
        <v>1.0</v>
      </c>
      <c r="Y1458" s="13">
        <v>10.0</v>
      </c>
      <c r="Z1458" s="13">
        <v>10.0</v>
      </c>
      <c r="AA1458" s="13">
        <v>1.0</v>
      </c>
      <c r="AB1458" s="13">
        <v>1.0</v>
      </c>
      <c r="AC1458" s="21">
        <v>0.0</v>
      </c>
      <c r="AD1458" s="21">
        <v>0.0</v>
      </c>
      <c r="AE1458" s="13">
        <v>0.0</v>
      </c>
      <c r="AF1458" s="13">
        <v>0.0</v>
      </c>
      <c r="AG1458" s="13">
        <v>0.0</v>
      </c>
      <c r="AH1458" s="13" t="b">
        <v>0</v>
      </c>
      <c r="AI1458" s="13">
        <v>116.0</v>
      </c>
      <c r="AJ1458" s="13" t="s">
        <v>194</v>
      </c>
      <c r="AK1458" s="23" t="s">
        <v>4243</v>
      </c>
      <c r="AL1458" s="13" t="s">
        <v>3367</v>
      </c>
      <c r="AM1458" s="18" t="s">
        <v>151</v>
      </c>
    </row>
    <row r="1459" ht="14.25" customHeight="1">
      <c r="A1459" s="13" t="s">
        <v>4244</v>
      </c>
      <c r="B1459" s="14">
        <v>42326.0</v>
      </c>
      <c r="C1459" s="15">
        <v>2015.0</v>
      </c>
      <c r="D1459" s="15" t="s">
        <v>2027</v>
      </c>
      <c r="E1459" s="16">
        <v>11.0</v>
      </c>
      <c r="F1459" s="13" t="s">
        <v>140</v>
      </c>
      <c r="G1459" s="13" t="s">
        <v>141</v>
      </c>
      <c r="H1459" s="13" t="s">
        <v>4245</v>
      </c>
      <c r="I1459" s="17" t="s">
        <v>3364</v>
      </c>
      <c r="J1459" s="13" t="s">
        <v>143</v>
      </c>
      <c r="K1459" s="13" t="s">
        <v>3426</v>
      </c>
      <c r="L1459" s="13" t="s">
        <v>144</v>
      </c>
      <c r="M1459" s="13" t="s">
        <v>193</v>
      </c>
      <c r="N1459" s="13" t="s">
        <v>49</v>
      </c>
      <c r="O1459" s="13" t="s">
        <v>1985</v>
      </c>
      <c r="P1459" s="18" t="s">
        <v>147</v>
      </c>
      <c r="Q1459" s="19">
        <v>1.0</v>
      </c>
      <c r="R1459" s="20">
        <v>0.3</v>
      </c>
      <c r="S1459" s="21">
        <v>23.0</v>
      </c>
      <c r="T1459" s="21">
        <v>23.0</v>
      </c>
      <c r="U1459" s="22">
        <v>124038.0</v>
      </c>
      <c r="V1459" s="21">
        <v>28528.74</v>
      </c>
      <c r="W1459" s="13">
        <v>575.0</v>
      </c>
      <c r="X1459" s="13">
        <v>1.0</v>
      </c>
      <c r="Y1459" s="13">
        <v>10.0</v>
      </c>
      <c r="Z1459" s="13">
        <v>10.0</v>
      </c>
      <c r="AA1459" s="13">
        <v>1.0</v>
      </c>
      <c r="AB1459" s="13">
        <v>1.0</v>
      </c>
      <c r="AC1459" s="21">
        <v>0.0</v>
      </c>
      <c r="AD1459" s="21">
        <v>0.0</v>
      </c>
      <c r="AE1459" s="13">
        <v>0.0</v>
      </c>
      <c r="AF1459" s="13">
        <v>0.0</v>
      </c>
      <c r="AG1459" s="13">
        <v>0.0</v>
      </c>
      <c r="AH1459" s="13" t="b">
        <v>0</v>
      </c>
      <c r="AI1459" s="13">
        <v>132.0</v>
      </c>
      <c r="AJ1459" s="13" t="s">
        <v>390</v>
      </c>
      <c r="AK1459" s="23" t="s">
        <v>4246</v>
      </c>
      <c r="AL1459" s="13" t="s">
        <v>3367</v>
      </c>
      <c r="AM1459" s="18" t="s">
        <v>151</v>
      </c>
    </row>
    <row r="1460" ht="14.25" customHeight="1">
      <c r="A1460" s="13" t="s">
        <v>4247</v>
      </c>
      <c r="B1460" s="14">
        <v>42326.0</v>
      </c>
      <c r="C1460" s="15">
        <v>2015.0</v>
      </c>
      <c r="D1460" s="15" t="s">
        <v>2027</v>
      </c>
      <c r="E1460" s="16">
        <v>11.0</v>
      </c>
      <c r="F1460" s="13" t="s">
        <v>140</v>
      </c>
      <c r="G1460" s="13" t="s">
        <v>141</v>
      </c>
      <c r="H1460" s="13" t="s">
        <v>4248</v>
      </c>
      <c r="I1460" s="17" t="s">
        <v>3364</v>
      </c>
      <c r="J1460" s="13" t="s">
        <v>143</v>
      </c>
      <c r="K1460" s="13" t="s">
        <v>3426</v>
      </c>
      <c r="L1460" s="13" t="s">
        <v>144</v>
      </c>
      <c r="M1460" s="13" t="s">
        <v>193</v>
      </c>
      <c r="N1460" s="13" t="s">
        <v>49</v>
      </c>
      <c r="O1460" s="13" t="s">
        <v>1985</v>
      </c>
      <c r="P1460" s="18" t="s">
        <v>147</v>
      </c>
      <c r="Q1460" s="19">
        <v>1.0</v>
      </c>
      <c r="R1460" s="20">
        <v>0.285714285714285</v>
      </c>
      <c r="S1460" s="21">
        <v>24.0</v>
      </c>
      <c r="T1460" s="21">
        <v>24.0</v>
      </c>
      <c r="U1460" s="22">
        <v>755874.0</v>
      </c>
      <c r="V1460" s="21">
        <v>51831.36</v>
      </c>
      <c r="W1460" s="13">
        <v>3504.0</v>
      </c>
      <c r="X1460" s="13">
        <v>1.0</v>
      </c>
      <c r="Y1460" s="13">
        <v>10.0</v>
      </c>
      <c r="Z1460" s="13">
        <v>10.0</v>
      </c>
      <c r="AA1460" s="13">
        <v>2.0</v>
      </c>
      <c r="AB1460" s="13">
        <v>1.0</v>
      </c>
      <c r="AC1460" s="21">
        <v>0.0</v>
      </c>
      <c r="AD1460" s="21">
        <v>0.0</v>
      </c>
      <c r="AE1460" s="13">
        <v>0.0</v>
      </c>
      <c r="AF1460" s="13">
        <v>0.0</v>
      </c>
      <c r="AG1460" s="13">
        <v>0.0</v>
      </c>
      <c r="AH1460" s="13" t="b">
        <v>0</v>
      </c>
      <c r="AI1460" s="13">
        <v>142.0</v>
      </c>
      <c r="AJ1460" s="13" t="s">
        <v>194</v>
      </c>
      <c r="AK1460" s="23" t="s">
        <v>4249</v>
      </c>
      <c r="AL1460" s="13" t="s">
        <v>3367</v>
      </c>
      <c r="AM1460" s="18" t="s">
        <v>151</v>
      </c>
    </row>
    <row r="1461" ht="14.25" customHeight="1">
      <c r="A1461" s="13" t="s">
        <v>4250</v>
      </c>
      <c r="B1461" s="14">
        <v>42327.0</v>
      </c>
      <c r="C1461" s="15">
        <v>2015.0</v>
      </c>
      <c r="D1461" s="15" t="s">
        <v>2027</v>
      </c>
      <c r="E1461" s="16">
        <v>11.0</v>
      </c>
      <c r="F1461" s="13" t="s">
        <v>153</v>
      </c>
      <c r="G1461" s="13" t="s">
        <v>154</v>
      </c>
      <c r="H1461" s="13" t="s">
        <v>4251</v>
      </c>
      <c r="I1461" s="17" t="s">
        <v>3364</v>
      </c>
      <c r="J1461" s="13" t="s">
        <v>198</v>
      </c>
      <c r="K1461" s="13" t="s">
        <v>4252</v>
      </c>
      <c r="L1461" s="13" t="s">
        <v>174</v>
      </c>
      <c r="M1461" s="13" t="s">
        <v>145</v>
      </c>
      <c r="N1461" s="13" t="s">
        <v>14</v>
      </c>
      <c r="O1461" s="13">
        <v>0.0</v>
      </c>
      <c r="P1461" s="18" t="s">
        <v>147</v>
      </c>
      <c r="Q1461" s="19">
        <v>3.0</v>
      </c>
      <c r="R1461" s="20">
        <v>1.0</v>
      </c>
      <c r="S1461" s="21">
        <v>40.0</v>
      </c>
      <c r="T1461" s="21">
        <v>120.0</v>
      </c>
      <c r="U1461" s="22">
        <v>18900.0</v>
      </c>
      <c r="V1461" s="21">
        <v>22680.0</v>
      </c>
      <c r="W1461" s="13">
        <v>0.0</v>
      </c>
      <c r="X1461" s="13">
        <v>7.0</v>
      </c>
      <c r="Y1461" s="13">
        <v>10.0</v>
      </c>
      <c r="Z1461" s="13">
        <v>0.0</v>
      </c>
      <c r="AA1461" s="13">
        <v>3.0</v>
      </c>
      <c r="AB1461" s="13">
        <v>10.0</v>
      </c>
      <c r="AC1461" s="21">
        <v>0.0</v>
      </c>
      <c r="AD1461" s="21">
        <v>0.0</v>
      </c>
      <c r="AE1461" s="13">
        <v>0.0</v>
      </c>
      <c r="AF1461" s="13">
        <v>1.0</v>
      </c>
      <c r="AG1461" s="13">
        <v>0.0</v>
      </c>
      <c r="AH1461" s="13" t="b">
        <v>0</v>
      </c>
      <c r="AI1461" s="13">
        <v>4.0</v>
      </c>
      <c r="AJ1461" s="13" t="s">
        <v>169</v>
      </c>
      <c r="AK1461" s="23" t="s">
        <v>4253</v>
      </c>
      <c r="AL1461" s="13" t="s">
        <v>3367</v>
      </c>
      <c r="AM1461" s="18" t="s">
        <v>151</v>
      </c>
    </row>
    <row r="1462" ht="14.25" customHeight="1">
      <c r="A1462" s="13" t="s">
        <v>4254</v>
      </c>
      <c r="B1462" s="14">
        <v>42327.0</v>
      </c>
      <c r="C1462" s="15">
        <v>2015.0</v>
      </c>
      <c r="D1462" s="15" t="s">
        <v>2027</v>
      </c>
      <c r="E1462" s="16">
        <v>11.0</v>
      </c>
      <c r="F1462" s="13" t="s">
        <v>203</v>
      </c>
      <c r="G1462" s="13" t="s">
        <v>204</v>
      </c>
      <c r="H1462" s="13" t="s">
        <v>4255</v>
      </c>
      <c r="I1462" s="17" t="s">
        <v>3364</v>
      </c>
      <c r="J1462" s="13" t="s">
        <v>191</v>
      </c>
      <c r="K1462" s="13" t="s">
        <v>3862</v>
      </c>
      <c r="L1462" s="13" t="s">
        <v>192</v>
      </c>
      <c r="M1462" s="13" t="s">
        <v>168</v>
      </c>
      <c r="N1462" s="13" t="s">
        <v>90</v>
      </c>
      <c r="O1462" s="13">
        <v>0.0</v>
      </c>
      <c r="P1462" s="18" t="s">
        <v>147</v>
      </c>
      <c r="Q1462" s="19">
        <v>3.0</v>
      </c>
      <c r="R1462" s="20">
        <v>0.125</v>
      </c>
      <c r="S1462" s="21">
        <v>28.0</v>
      </c>
      <c r="T1462" s="21">
        <v>28.0</v>
      </c>
      <c r="U1462" s="22">
        <v>54800.31</v>
      </c>
      <c r="V1462" s="21">
        <v>1918.01085</v>
      </c>
      <c r="W1462" s="13">
        <v>514.0</v>
      </c>
      <c r="X1462" s="13">
        <v>5.0</v>
      </c>
      <c r="Y1462" s="13">
        <v>10.0</v>
      </c>
      <c r="Z1462" s="13">
        <v>10.0</v>
      </c>
      <c r="AA1462" s="13">
        <v>2.0</v>
      </c>
      <c r="AB1462" s="13">
        <v>1.0</v>
      </c>
      <c r="AC1462" s="21">
        <v>0.0</v>
      </c>
      <c r="AD1462" s="21">
        <v>0.0</v>
      </c>
      <c r="AE1462" s="13">
        <v>0.0</v>
      </c>
      <c r="AF1462" s="13">
        <v>0.0</v>
      </c>
      <c r="AG1462" s="13">
        <v>0.0</v>
      </c>
      <c r="AH1462" s="13" t="b">
        <v>0</v>
      </c>
      <c r="AI1462" s="13">
        <v>6.0</v>
      </c>
      <c r="AJ1462" s="13" t="s">
        <v>558</v>
      </c>
      <c r="AK1462" s="23" t="s">
        <v>4256</v>
      </c>
      <c r="AL1462" s="13" t="s">
        <v>3367</v>
      </c>
      <c r="AM1462" s="18" t="s">
        <v>151</v>
      </c>
    </row>
    <row r="1463" ht="14.25" customHeight="1">
      <c r="A1463" s="13" t="s">
        <v>4257</v>
      </c>
      <c r="B1463" s="14">
        <v>42327.0</v>
      </c>
      <c r="C1463" s="15">
        <v>2015.0</v>
      </c>
      <c r="D1463" s="15" t="s">
        <v>2027</v>
      </c>
      <c r="E1463" s="16">
        <v>11.0</v>
      </c>
      <c r="F1463" s="13" t="s">
        <v>140</v>
      </c>
      <c r="G1463" s="13" t="s">
        <v>141</v>
      </c>
      <c r="H1463" s="13" t="s">
        <v>4258</v>
      </c>
      <c r="I1463" s="17" t="s">
        <v>3364</v>
      </c>
      <c r="J1463" s="13" t="s">
        <v>191</v>
      </c>
      <c r="K1463" s="13" t="s">
        <v>4259</v>
      </c>
      <c r="L1463" s="13" t="s">
        <v>192</v>
      </c>
      <c r="M1463" s="13" t="s">
        <v>145</v>
      </c>
      <c r="N1463" s="13" t="s">
        <v>4260</v>
      </c>
      <c r="O1463" s="13" t="s">
        <v>4261</v>
      </c>
      <c r="P1463" s="18" t="s">
        <v>147</v>
      </c>
      <c r="Q1463" s="19">
        <v>1.0</v>
      </c>
      <c r="R1463" s="20">
        <v>0.1</v>
      </c>
      <c r="S1463" s="21">
        <v>28.0</v>
      </c>
      <c r="T1463" s="21">
        <v>28.0</v>
      </c>
      <c r="U1463" s="22">
        <v>2100.0</v>
      </c>
      <c r="V1463" s="21">
        <v>58.8</v>
      </c>
      <c r="W1463" s="13">
        <v>0.0</v>
      </c>
      <c r="X1463" s="13">
        <v>10.0</v>
      </c>
      <c r="Y1463" s="13">
        <v>10.0</v>
      </c>
      <c r="Z1463" s="13">
        <v>6.0</v>
      </c>
      <c r="AA1463" s="13">
        <v>1.0</v>
      </c>
      <c r="AB1463" s="13">
        <v>1.0</v>
      </c>
      <c r="AC1463" s="21">
        <v>0.0</v>
      </c>
      <c r="AD1463" s="21">
        <v>0.0</v>
      </c>
      <c r="AE1463" s="13">
        <v>0.0</v>
      </c>
      <c r="AF1463" s="13">
        <v>0.0</v>
      </c>
      <c r="AG1463" s="13">
        <v>0.0</v>
      </c>
      <c r="AH1463" s="13" t="b">
        <v>0</v>
      </c>
      <c r="AI1463" s="13">
        <v>1.0</v>
      </c>
      <c r="AJ1463" s="13" t="s">
        <v>169</v>
      </c>
      <c r="AK1463" s="23" t="s">
        <v>4262</v>
      </c>
      <c r="AL1463" s="13" t="s">
        <v>3367</v>
      </c>
      <c r="AM1463" s="18" t="s">
        <v>151</v>
      </c>
    </row>
    <row r="1464" ht="14.25" customHeight="1">
      <c r="A1464" s="13" t="s">
        <v>4263</v>
      </c>
      <c r="B1464" s="14">
        <v>42327.0</v>
      </c>
      <c r="C1464" s="15">
        <v>2015.0</v>
      </c>
      <c r="D1464" s="15" t="s">
        <v>2027</v>
      </c>
      <c r="E1464" s="16">
        <v>11.0</v>
      </c>
      <c r="F1464" s="13" t="s">
        <v>203</v>
      </c>
      <c r="G1464" s="13" t="s">
        <v>204</v>
      </c>
      <c r="H1464" s="13" t="s">
        <v>4264</v>
      </c>
      <c r="I1464" s="17" t="s">
        <v>3364</v>
      </c>
      <c r="J1464" s="13" t="s">
        <v>191</v>
      </c>
      <c r="K1464" s="13" t="s">
        <v>3923</v>
      </c>
      <c r="L1464" s="13" t="s">
        <v>192</v>
      </c>
      <c r="M1464" s="13" t="s">
        <v>145</v>
      </c>
      <c r="N1464" s="13" t="s">
        <v>34</v>
      </c>
      <c r="O1464" s="13" t="s">
        <v>33</v>
      </c>
      <c r="P1464" s="18" t="s">
        <v>147</v>
      </c>
      <c r="Q1464" s="19">
        <v>3.0</v>
      </c>
      <c r="R1464" s="20">
        <v>1.0</v>
      </c>
      <c r="S1464" s="21">
        <v>33.0</v>
      </c>
      <c r="T1464" s="21">
        <v>99.0</v>
      </c>
      <c r="U1464" s="22">
        <v>2100.0</v>
      </c>
      <c r="V1464" s="21">
        <v>2079.0</v>
      </c>
      <c r="W1464" s="13">
        <v>0.0</v>
      </c>
      <c r="X1464" s="13">
        <v>1.0</v>
      </c>
      <c r="Y1464" s="13">
        <v>8.0</v>
      </c>
      <c r="Z1464" s="13">
        <v>10.0</v>
      </c>
      <c r="AA1464" s="13">
        <v>4.0</v>
      </c>
      <c r="AB1464" s="13">
        <v>10.0</v>
      </c>
      <c r="AC1464" s="21">
        <v>0.0</v>
      </c>
      <c r="AD1464" s="21">
        <v>0.0</v>
      </c>
      <c r="AE1464" s="13">
        <v>0.0</v>
      </c>
      <c r="AF1464" s="13">
        <v>3.0</v>
      </c>
      <c r="AG1464" s="13">
        <v>0.0</v>
      </c>
      <c r="AH1464" s="13" t="b">
        <v>0</v>
      </c>
      <c r="AI1464" s="13">
        <v>10.0</v>
      </c>
      <c r="AJ1464" s="13" t="s">
        <v>200</v>
      </c>
      <c r="AK1464" s="23" t="s">
        <v>4265</v>
      </c>
      <c r="AL1464" s="13" t="s">
        <v>3367</v>
      </c>
      <c r="AM1464" s="18" t="s">
        <v>151</v>
      </c>
    </row>
    <row r="1465" ht="14.25" customHeight="1">
      <c r="A1465" s="13" t="s">
        <v>4266</v>
      </c>
      <c r="B1465" s="14">
        <v>42327.0</v>
      </c>
      <c r="C1465" s="15">
        <v>2015.0</v>
      </c>
      <c r="D1465" s="15" t="s">
        <v>2027</v>
      </c>
      <c r="E1465" s="16">
        <v>11.0</v>
      </c>
      <c r="F1465" s="13" t="s">
        <v>153</v>
      </c>
      <c r="G1465" s="13" t="s">
        <v>154</v>
      </c>
      <c r="H1465" s="13" t="s">
        <v>4267</v>
      </c>
      <c r="I1465" s="17" t="s">
        <v>3364</v>
      </c>
      <c r="J1465" s="13" t="s">
        <v>3606</v>
      </c>
      <c r="K1465" s="13" t="s">
        <v>704</v>
      </c>
      <c r="L1465" s="13" t="s">
        <v>221</v>
      </c>
      <c r="M1465" s="13" t="s">
        <v>145</v>
      </c>
      <c r="N1465" s="13" t="s">
        <v>225</v>
      </c>
      <c r="O1465" s="13" t="s">
        <v>1384</v>
      </c>
      <c r="P1465" s="18" t="s">
        <v>147</v>
      </c>
      <c r="Q1465" s="19">
        <v>3.0</v>
      </c>
      <c r="R1465" s="20">
        <v>0.0909090909090909</v>
      </c>
      <c r="S1465" s="21">
        <v>24.0</v>
      </c>
      <c r="T1465" s="21">
        <v>24.0</v>
      </c>
      <c r="U1465" s="22">
        <v>11200.0</v>
      </c>
      <c r="V1465" s="21">
        <v>244.363636</v>
      </c>
      <c r="W1465" s="13">
        <v>0.0</v>
      </c>
      <c r="X1465" s="13">
        <v>6.0</v>
      </c>
      <c r="Y1465" s="13">
        <v>10.0</v>
      </c>
      <c r="Z1465" s="13">
        <v>6.0</v>
      </c>
      <c r="AA1465" s="13">
        <v>1.0</v>
      </c>
      <c r="AB1465" s="13">
        <v>1.0</v>
      </c>
      <c r="AC1465" s="21">
        <v>0.0</v>
      </c>
      <c r="AD1465" s="21">
        <v>0.0</v>
      </c>
      <c r="AE1465" s="13">
        <v>0.0</v>
      </c>
      <c r="AF1465" s="13">
        <v>1.0</v>
      </c>
      <c r="AG1465" s="13">
        <v>0.0</v>
      </c>
      <c r="AH1465" s="13" t="b">
        <v>0</v>
      </c>
      <c r="AI1465" s="13">
        <v>5.0</v>
      </c>
      <c r="AJ1465" s="13" t="s">
        <v>390</v>
      </c>
      <c r="AK1465" s="23" t="s">
        <v>4268</v>
      </c>
      <c r="AL1465" s="13" t="s">
        <v>3367</v>
      </c>
      <c r="AM1465" s="18" t="s">
        <v>151</v>
      </c>
    </row>
    <row r="1466" ht="14.25" customHeight="1">
      <c r="A1466" s="13" t="s">
        <v>4266</v>
      </c>
      <c r="B1466" s="14">
        <v>42327.0</v>
      </c>
      <c r="C1466" s="15">
        <v>2015.0</v>
      </c>
      <c r="D1466" s="15" t="s">
        <v>2027</v>
      </c>
      <c r="E1466" s="16">
        <v>11.0</v>
      </c>
      <c r="F1466" s="13" t="s">
        <v>140</v>
      </c>
      <c r="G1466" s="13" t="s">
        <v>141</v>
      </c>
      <c r="H1466" s="13" t="s">
        <v>4267</v>
      </c>
      <c r="I1466" s="17" t="s">
        <v>3364</v>
      </c>
      <c r="J1466" s="13" t="s">
        <v>3606</v>
      </c>
      <c r="K1466" s="13" t="s">
        <v>704</v>
      </c>
      <c r="L1466" s="13" t="s">
        <v>221</v>
      </c>
      <c r="M1466" s="13" t="s">
        <v>145</v>
      </c>
      <c r="N1466" s="13" t="s">
        <v>225</v>
      </c>
      <c r="O1466" s="13" t="s">
        <v>1384</v>
      </c>
      <c r="P1466" s="18" t="s">
        <v>147</v>
      </c>
      <c r="Q1466" s="19">
        <v>3.0</v>
      </c>
      <c r="R1466" s="20">
        <v>0.0909090909090909</v>
      </c>
      <c r="S1466" s="21">
        <v>24.0</v>
      </c>
      <c r="T1466" s="21">
        <v>24.0</v>
      </c>
      <c r="U1466" s="22">
        <v>11200.0</v>
      </c>
      <c r="V1466" s="21">
        <v>244.363636</v>
      </c>
      <c r="W1466" s="13">
        <v>0.0</v>
      </c>
      <c r="X1466" s="13">
        <v>6.0</v>
      </c>
      <c r="Y1466" s="13">
        <v>10.0</v>
      </c>
      <c r="Z1466" s="13">
        <v>6.0</v>
      </c>
      <c r="AA1466" s="13">
        <v>1.0</v>
      </c>
      <c r="AB1466" s="13">
        <v>1.0</v>
      </c>
      <c r="AC1466" s="21">
        <v>0.0</v>
      </c>
      <c r="AD1466" s="21">
        <v>0.0</v>
      </c>
      <c r="AE1466" s="13">
        <v>0.0</v>
      </c>
      <c r="AF1466" s="13">
        <v>1.0</v>
      </c>
      <c r="AG1466" s="13">
        <v>0.0</v>
      </c>
      <c r="AH1466" s="13" t="b">
        <v>0</v>
      </c>
      <c r="AI1466" s="13">
        <v>5.0</v>
      </c>
      <c r="AJ1466" s="13" t="s">
        <v>390</v>
      </c>
      <c r="AK1466" s="23" t="s">
        <v>4268</v>
      </c>
      <c r="AL1466" s="13" t="s">
        <v>3367</v>
      </c>
      <c r="AM1466" s="18" t="s">
        <v>151</v>
      </c>
    </row>
    <row r="1467" ht="14.25" customHeight="1">
      <c r="A1467" s="13" t="s">
        <v>4266</v>
      </c>
      <c r="B1467" s="14">
        <v>42327.0</v>
      </c>
      <c r="C1467" s="15">
        <v>2015.0</v>
      </c>
      <c r="D1467" s="15" t="s">
        <v>2027</v>
      </c>
      <c r="E1467" s="16">
        <v>11.0</v>
      </c>
      <c r="F1467" s="13" t="s">
        <v>188</v>
      </c>
      <c r="G1467" s="13" t="s">
        <v>189</v>
      </c>
      <c r="H1467" s="13" t="s">
        <v>4267</v>
      </c>
      <c r="I1467" s="17" t="s">
        <v>3364</v>
      </c>
      <c r="J1467" s="13" t="s">
        <v>3606</v>
      </c>
      <c r="K1467" s="13" t="s">
        <v>704</v>
      </c>
      <c r="L1467" s="13" t="s">
        <v>221</v>
      </c>
      <c r="M1467" s="13" t="s">
        <v>145</v>
      </c>
      <c r="N1467" s="13" t="s">
        <v>225</v>
      </c>
      <c r="O1467" s="13" t="s">
        <v>1384</v>
      </c>
      <c r="P1467" s="18" t="s">
        <v>147</v>
      </c>
      <c r="Q1467" s="19">
        <v>3.0</v>
      </c>
      <c r="R1467" s="20">
        <v>0.0909090909090909</v>
      </c>
      <c r="S1467" s="21">
        <v>24.0</v>
      </c>
      <c r="T1467" s="21">
        <v>24.0</v>
      </c>
      <c r="U1467" s="22">
        <v>11200.0</v>
      </c>
      <c r="V1467" s="21">
        <v>244.363636</v>
      </c>
      <c r="W1467" s="13">
        <v>0.0</v>
      </c>
      <c r="X1467" s="13">
        <v>6.0</v>
      </c>
      <c r="Y1467" s="13">
        <v>10.0</v>
      </c>
      <c r="Z1467" s="13">
        <v>6.0</v>
      </c>
      <c r="AA1467" s="13">
        <v>1.0</v>
      </c>
      <c r="AB1467" s="13">
        <v>1.0</v>
      </c>
      <c r="AC1467" s="21">
        <v>0.0</v>
      </c>
      <c r="AD1467" s="21">
        <v>0.0</v>
      </c>
      <c r="AE1467" s="13">
        <v>0.0</v>
      </c>
      <c r="AF1467" s="13">
        <v>1.0</v>
      </c>
      <c r="AG1467" s="13">
        <v>0.0</v>
      </c>
      <c r="AH1467" s="13" t="b">
        <v>0</v>
      </c>
      <c r="AI1467" s="13">
        <v>5.0</v>
      </c>
      <c r="AJ1467" s="13" t="s">
        <v>390</v>
      </c>
      <c r="AK1467" s="23" t="s">
        <v>4268</v>
      </c>
      <c r="AL1467" s="13" t="s">
        <v>3367</v>
      </c>
      <c r="AM1467" s="18" t="s">
        <v>151</v>
      </c>
    </row>
    <row r="1468" ht="14.25" customHeight="1">
      <c r="A1468" s="13" t="s">
        <v>4269</v>
      </c>
      <c r="B1468" s="14">
        <v>42327.0</v>
      </c>
      <c r="C1468" s="15">
        <v>2015.0</v>
      </c>
      <c r="D1468" s="15" t="s">
        <v>2027</v>
      </c>
      <c r="E1468" s="16">
        <v>11.0</v>
      </c>
      <c r="F1468" s="13" t="s">
        <v>153</v>
      </c>
      <c r="G1468" s="13" t="s">
        <v>154</v>
      </c>
      <c r="H1468" s="13" t="s">
        <v>4270</v>
      </c>
      <c r="I1468" s="17" t="s">
        <v>3364</v>
      </c>
      <c r="J1468" s="13" t="s">
        <v>143</v>
      </c>
      <c r="K1468" s="13" t="s">
        <v>3426</v>
      </c>
      <c r="L1468" s="13" t="s">
        <v>144</v>
      </c>
      <c r="M1468" s="13" t="s">
        <v>145</v>
      </c>
      <c r="N1468" s="13" t="s">
        <v>4</v>
      </c>
      <c r="O1468" s="13" t="s">
        <v>4271</v>
      </c>
      <c r="P1468" s="18" t="s">
        <v>147</v>
      </c>
      <c r="Q1468" s="19">
        <v>1.0</v>
      </c>
      <c r="R1468" s="20">
        <v>0.375</v>
      </c>
      <c r="S1468" s="21">
        <v>30.0</v>
      </c>
      <c r="T1468" s="21">
        <v>30.0</v>
      </c>
      <c r="U1468" s="22">
        <v>22400.0</v>
      </c>
      <c r="V1468" s="21">
        <v>2520.0</v>
      </c>
      <c r="W1468" s="13">
        <v>0.0</v>
      </c>
      <c r="X1468" s="13">
        <v>6.0</v>
      </c>
      <c r="Y1468" s="13">
        <v>10.0</v>
      </c>
      <c r="Z1468" s="13">
        <v>10.0</v>
      </c>
      <c r="AA1468" s="13">
        <v>3.0</v>
      </c>
      <c r="AB1468" s="13">
        <v>1.0</v>
      </c>
      <c r="AC1468" s="21">
        <v>0.0</v>
      </c>
      <c r="AD1468" s="21">
        <v>0.0</v>
      </c>
      <c r="AE1468" s="13">
        <v>0.0</v>
      </c>
      <c r="AF1468" s="13">
        <v>0.0</v>
      </c>
      <c r="AG1468" s="13">
        <v>0.0</v>
      </c>
      <c r="AH1468" s="13" t="b">
        <v>0</v>
      </c>
      <c r="AI1468" s="13">
        <v>5.0</v>
      </c>
      <c r="AJ1468" s="13" t="s">
        <v>169</v>
      </c>
      <c r="AK1468" s="23" t="s">
        <v>4272</v>
      </c>
      <c r="AL1468" s="13" t="s">
        <v>3367</v>
      </c>
      <c r="AM1468" s="18" t="s">
        <v>151</v>
      </c>
    </row>
    <row r="1469" ht="14.25" customHeight="1">
      <c r="A1469" s="13" t="s">
        <v>4269</v>
      </c>
      <c r="B1469" s="14">
        <v>42327.0</v>
      </c>
      <c r="C1469" s="15">
        <v>2015.0</v>
      </c>
      <c r="D1469" s="15" t="s">
        <v>2027</v>
      </c>
      <c r="E1469" s="16">
        <v>11.0</v>
      </c>
      <c r="F1469" s="13" t="s">
        <v>140</v>
      </c>
      <c r="G1469" s="13" t="s">
        <v>141</v>
      </c>
      <c r="H1469" s="13" t="s">
        <v>4270</v>
      </c>
      <c r="I1469" s="17" t="s">
        <v>3364</v>
      </c>
      <c r="J1469" s="13" t="s">
        <v>143</v>
      </c>
      <c r="K1469" s="13" t="s">
        <v>3426</v>
      </c>
      <c r="L1469" s="13" t="s">
        <v>144</v>
      </c>
      <c r="M1469" s="13" t="s">
        <v>145</v>
      </c>
      <c r="N1469" s="13" t="s">
        <v>4</v>
      </c>
      <c r="O1469" s="13" t="s">
        <v>4271</v>
      </c>
      <c r="P1469" s="18" t="s">
        <v>147</v>
      </c>
      <c r="Q1469" s="19">
        <v>1.0</v>
      </c>
      <c r="R1469" s="20">
        <v>0.125</v>
      </c>
      <c r="S1469" s="21">
        <v>28.0</v>
      </c>
      <c r="T1469" s="21">
        <v>28.0</v>
      </c>
      <c r="U1469" s="22">
        <v>22400.0</v>
      </c>
      <c r="V1469" s="21">
        <v>784.0</v>
      </c>
      <c r="W1469" s="13">
        <v>0.0</v>
      </c>
      <c r="X1469" s="13">
        <v>6.0</v>
      </c>
      <c r="Y1469" s="13">
        <v>10.0</v>
      </c>
      <c r="Z1469" s="13">
        <v>10.0</v>
      </c>
      <c r="AA1469" s="13">
        <v>1.0</v>
      </c>
      <c r="AB1469" s="13">
        <v>1.0</v>
      </c>
      <c r="AC1469" s="21">
        <v>0.0</v>
      </c>
      <c r="AD1469" s="21">
        <v>0.0</v>
      </c>
      <c r="AE1469" s="13">
        <v>0.0</v>
      </c>
      <c r="AF1469" s="13">
        <v>0.0</v>
      </c>
      <c r="AG1469" s="13">
        <v>0.0</v>
      </c>
      <c r="AH1469" s="13" t="b">
        <v>0</v>
      </c>
      <c r="AI1469" s="13">
        <v>5.0</v>
      </c>
      <c r="AJ1469" s="13" t="s">
        <v>169</v>
      </c>
      <c r="AK1469" s="23" t="s">
        <v>4272</v>
      </c>
      <c r="AL1469" s="13" t="s">
        <v>3367</v>
      </c>
      <c r="AM1469" s="18" t="s">
        <v>151</v>
      </c>
    </row>
    <row r="1470" ht="14.25" customHeight="1">
      <c r="A1470" s="13" t="s">
        <v>4273</v>
      </c>
      <c r="B1470" s="14">
        <v>42327.0</v>
      </c>
      <c r="C1470" s="15">
        <v>2015.0</v>
      </c>
      <c r="D1470" s="15" t="s">
        <v>2027</v>
      </c>
      <c r="E1470" s="16">
        <v>11.0</v>
      </c>
      <c r="F1470" s="13" t="s">
        <v>185</v>
      </c>
      <c r="G1470" s="13" t="s">
        <v>186</v>
      </c>
      <c r="H1470" s="13" t="s">
        <v>4274</v>
      </c>
      <c r="I1470" s="17" t="s">
        <v>3364</v>
      </c>
      <c r="J1470" s="13" t="s">
        <v>173</v>
      </c>
      <c r="K1470" s="13"/>
      <c r="L1470" s="13" t="s">
        <v>174</v>
      </c>
      <c r="M1470" s="13" t="s">
        <v>145</v>
      </c>
      <c r="N1470" s="13" t="s">
        <v>14</v>
      </c>
      <c r="O1470" s="13" t="s">
        <v>4275</v>
      </c>
      <c r="P1470" s="18" t="s">
        <v>147</v>
      </c>
      <c r="Q1470" s="19">
        <v>1.0</v>
      </c>
      <c r="R1470" s="20">
        <v>0.142857142857142</v>
      </c>
      <c r="S1470" s="21">
        <v>19.0</v>
      </c>
      <c r="T1470" s="21">
        <v>19.0</v>
      </c>
      <c r="U1470" s="22">
        <v>18900.0</v>
      </c>
      <c r="V1470" s="21">
        <v>513.0</v>
      </c>
      <c r="W1470" s="13">
        <v>0.0</v>
      </c>
      <c r="X1470" s="13">
        <v>7.0</v>
      </c>
      <c r="Y1470" s="13">
        <v>10.0</v>
      </c>
      <c r="Z1470" s="13">
        <v>0.0</v>
      </c>
      <c r="AA1470" s="13">
        <v>1.0</v>
      </c>
      <c r="AB1470" s="13">
        <v>1.0</v>
      </c>
      <c r="AC1470" s="21">
        <v>0.0</v>
      </c>
      <c r="AD1470" s="21">
        <v>0.0</v>
      </c>
      <c r="AE1470" s="13">
        <v>0.0</v>
      </c>
      <c r="AF1470" s="13">
        <v>0.0</v>
      </c>
      <c r="AG1470" s="13">
        <v>0.0</v>
      </c>
      <c r="AH1470" s="13" t="b">
        <v>0</v>
      </c>
      <c r="AI1470" s="13">
        <v>4.0</v>
      </c>
      <c r="AJ1470" s="13" t="s">
        <v>169</v>
      </c>
      <c r="AK1470" s="23" t="s">
        <v>4276</v>
      </c>
      <c r="AL1470" s="13" t="s">
        <v>3367</v>
      </c>
      <c r="AM1470" s="18" t="s">
        <v>151</v>
      </c>
    </row>
    <row r="1471" ht="14.25" customHeight="1">
      <c r="A1471" s="13" t="s">
        <v>4277</v>
      </c>
      <c r="B1471" s="14">
        <v>42327.0</v>
      </c>
      <c r="C1471" s="15">
        <v>2015.0</v>
      </c>
      <c r="D1471" s="15" t="s">
        <v>2027</v>
      </c>
      <c r="E1471" s="16">
        <v>11.0</v>
      </c>
      <c r="F1471" s="13" t="s">
        <v>203</v>
      </c>
      <c r="G1471" s="13" t="s">
        <v>204</v>
      </c>
      <c r="H1471" s="13" t="s">
        <v>4278</v>
      </c>
      <c r="I1471" s="17" t="s">
        <v>3364</v>
      </c>
      <c r="J1471" s="13" t="s">
        <v>251</v>
      </c>
      <c r="K1471" s="13" t="s">
        <v>3487</v>
      </c>
      <c r="L1471" s="13" t="s">
        <v>161</v>
      </c>
      <c r="M1471" s="13" t="s">
        <v>145</v>
      </c>
      <c r="N1471" s="13" t="s">
        <v>45</v>
      </c>
      <c r="O1471" s="13" t="s">
        <v>27</v>
      </c>
      <c r="P1471" s="18" t="s">
        <v>147</v>
      </c>
      <c r="Q1471" s="19">
        <v>3.0</v>
      </c>
      <c r="R1471" s="20">
        <v>0.222222222222222</v>
      </c>
      <c r="S1471" s="21">
        <v>25.0</v>
      </c>
      <c r="T1471" s="21">
        <v>75.0</v>
      </c>
      <c r="U1471" s="22">
        <v>16800.0</v>
      </c>
      <c r="V1471" s="21">
        <v>2799.999999</v>
      </c>
      <c r="W1471" s="13">
        <v>0.0</v>
      </c>
      <c r="X1471" s="13">
        <v>6.0</v>
      </c>
      <c r="Y1471" s="13">
        <v>10.0</v>
      </c>
      <c r="Z1471" s="13">
        <v>6.0</v>
      </c>
      <c r="AA1471" s="13">
        <v>2.0</v>
      </c>
      <c r="AB1471" s="13">
        <v>1.0</v>
      </c>
      <c r="AC1471" s="21">
        <v>0.0</v>
      </c>
      <c r="AD1471" s="21">
        <v>0.0</v>
      </c>
      <c r="AE1471" s="13">
        <v>0.0</v>
      </c>
      <c r="AF1471" s="13">
        <v>1.0</v>
      </c>
      <c r="AG1471" s="13">
        <v>1.0</v>
      </c>
      <c r="AH1471" s="13" t="b">
        <v>0</v>
      </c>
      <c r="AI1471" s="13">
        <v>5.0</v>
      </c>
      <c r="AJ1471" s="13" t="s">
        <v>194</v>
      </c>
      <c r="AK1471" s="23" t="s">
        <v>4279</v>
      </c>
      <c r="AL1471" s="13" t="s">
        <v>3367</v>
      </c>
      <c r="AM1471" s="18" t="s">
        <v>151</v>
      </c>
    </row>
    <row r="1472" ht="14.25" customHeight="1">
      <c r="A1472" s="13" t="s">
        <v>4280</v>
      </c>
      <c r="B1472" s="14">
        <v>42327.0</v>
      </c>
      <c r="C1472" s="15">
        <v>2015.0</v>
      </c>
      <c r="D1472" s="15" t="s">
        <v>2027</v>
      </c>
      <c r="E1472" s="16">
        <v>11.0</v>
      </c>
      <c r="F1472" s="13" t="s">
        <v>140</v>
      </c>
      <c r="G1472" s="13" t="s">
        <v>141</v>
      </c>
      <c r="H1472" s="13" t="s">
        <v>4281</v>
      </c>
      <c r="I1472" s="17" t="s">
        <v>3364</v>
      </c>
      <c r="J1472" s="13" t="s">
        <v>143</v>
      </c>
      <c r="K1472" s="13" t="s">
        <v>3437</v>
      </c>
      <c r="L1472" s="13" t="s">
        <v>167</v>
      </c>
      <c r="M1472" s="13" t="s">
        <v>145</v>
      </c>
      <c r="N1472" s="13" t="s">
        <v>4</v>
      </c>
      <c r="O1472" s="13" t="s">
        <v>1869</v>
      </c>
      <c r="P1472" s="18" t="s">
        <v>147</v>
      </c>
      <c r="Q1472" s="19">
        <v>1.0</v>
      </c>
      <c r="R1472" s="20">
        <v>0.142857142857142</v>
      </c>
      <c r="S1472" s="21">
        <v>32.0</v>
      </c>
      <c r="T1472" s="21">
        <v>32.0</v>
      </c>
      <c r="U1472" s="22">
        <v>22400.0</v>
      </c>
      <c r="V1472" s="21">
        <v>1024.0</v>
      </c>
      <c r="W1472" s="13">
        <v>0.0</v>
      </c>
      <c r="X1472" s="13">
        <v>10.0</v>
      </c>
      <c r="Y1472" s="13">
        <v>10.0</v>
      </c>
      <c r="Z1472" s="13">
        <v>10.0</v>
      </c>
      <c r="AA1472" s="13">
        <v>1.0</v>
      </c>
      <c r="AB1472" s="13">
        <v>1.0</v>
      </c>
      <c r="AC1472" s="21">
        <v>0.0</v>
      </c>
      <c r="AD1472" s="21">
        <v>0.0</v>
      </c>
      <c r="AE1472" s="13">
        <v>0.0</v>
      </c>
      <c r="AF1472" s="13">
        <v>0.0</v>
      </c>
      <c r="AG1472" s="13">
        <v>0.0</v>
      </c>
      <c r="AH1472" s="13" t="b">
        <v>0</v>
      </c>
      <c r="AI1472" s="13">
        <v>1.0</v>
      </c>
      <c r="AJ1472" s="13" t="s">
        <v>169</v>
      </c>
      <c r="AK1472" s="23" t="s">
        <v>4282</v>
      </c>
      <c r="AL1472" s="13" t="s">
        <v>3367</v>
      </c>
      <c r="AM1472" s="18" t="s">
        <v>151</v>
      </c>
    </row>
    <row r="1473" ht="14.25" customHeight="1">
      <c r="A1473" s="13" t="s">
        <v>4283</v>
      </c>
      <c r="B1473" s="14">
        <v>42327.0</v>
      </c>
      <c r="C1473" s="15">
        <v>2015.0</v>
      </c>
      <c r="D1473" s="15" t="s">
        <v>2027</v>
      </c>
      <c r="E1473" s="16">
        <v>11.0</v>
      </c>
      <c r="F1473" s="13" t="s">
        <v>153</v>
      </c>
      <c r="G1473" s="13" t="s">
        <v>154</v>
      </c>
      <c r="H1473" s="13" t="s">
        <v>4284</v>
      </c>
      <c r="I1473" s="17" t="s">
        <v>3364</v>
      </c>
      <c r="J1473" s="13" t="s">
        <v>615</v>
      </c>
      <c r="K1473" s="13" t="s">
        <v>908</v>
      </c>
      <c r="L1473" s="13" t="s">
        <v>174</v>
      </c>
      <c r="M1473" s="13" t="s">
        <v>168</v>
      </c>
      <c r="N1473" s="13" t="s">
        <v>53</v>
      </c>
      <c r="O1473" s="13" t="s">
        <v>4285</v>
      </c>
      <c r="P1473" s="18" t="s">
        <v>147</v>
      </c>
      <c r="Q1473" s="19">
        <v>1.0</v>
      </c>
      <c r="R1473" s="20">
        <v>0.0666666666666666</v>
      </c>
      <c r="S1473" s="21">
        <v>22.0</v>
      </c>
      <c r="T1473" s="21">
        <v>22.0</v>
      </c>
      <c r="U1473" s="22">
        <v>93214.8</v>
      </c>
      <c r="V1473" s="21">
        <v>1367.1504</v>
      </c>
      <c r="W1473" s="13">
        <v>411.0</v>
      </c>
      <c r="X1473" s="13">
        <v>4.0</v>
      </c>
      <c r="Y1473" s="13">
        <v>10.0</v>
      </c>
      <c r="Z1473" s="13">
        <v>6.0</v>
      </c>
      <c r="AA1473" s="13">
        <v>1.0</v>
      </c>
      <c r="AB1473" s="13">
        <v>1.0</v>
      </c>
      <c r="AC1473" s="21">
        <v>0.0</v>
      </c>
      <c r="AD1473" s="21">
        <v>0.0</v>
      </c>
      <c r="AE1473" s="13">
        <v>0.0</v>
      </c>
      <c r="AF1473" s="13">
        <v>0.0</v>
      </c>
      <c r="AG1473" s="13">
        <v>0.0</v>
      </c>
      <c r="AH1473" s="13" t="b">
        <v>0</v>
      </c>
      <c r="AI1473" s="13">
        <v>7.0</v>
      </c>
      <c r="AJ1473" s="13" t="s">
        <v>558</v>
      </c>
      <c r="AK1473" s="23" t="s">
        <v>4286</v>
      </c>
      <c r="AL1473" s="13" t="s">
        <v>3367</v>
      </c>
      <c r="AM1473" s="18" t="s">
        <v>151</v>
      </c>
    </row>
    <row r="1474" ht="14.25" customHeight="1">
      <c r="A1474" s="13" t="s">
        <v>4283</v>
      </c>
      <c r="B1474" s="14">
        <v>42327.0</v>
      </c>
      <c r="C1474" s="15">
        <v>2015.0</v>
      </c>
      <c r="D1474" s="15" t="s">
        <v>2027</v>
      </c>
      <c r="E1474" s="16">
        <v>11.0</v>
      </c>
      <c r="F1474" s="13" t="s">
        <v>140</v>
      </c>
      <c r="G1474" s="13" t="s">
        <v>141</v>
      </c>
      <c r="H1474" s="13" t="s">
        <v>4284</v>
      </c>
      <c r="I1474" s="17" t="s">
        <v>3364</v>
      </c>
      <c r="J1474" s="13" t="s">
        <v>615</v>
      </c>
      <c r="K1474" s="13" t="s">
        <v>908</v>
      </c>
      <c r="L1474" s="13" t="s">
        <v>174</v>
      </c>
      <c r="M1474" s="13" t="s">
        <v>168</v>
      </c>
      <c r="N1474" s="13" t="s">
        <v>53</v>
      </c>
      <c r="O1474" s="13" t="s">
        <v>4285</v>
      </c>
      <c r="P1474" s="18" t="s">
        <v>147</v>
      </c>
      <c r="Q1474" s="19">
        <v>1.0</v>
      </c>
      <c r="R1474" s="20">
        <v>0.0666666666666666</v>
      </c>
      <c r="S1474" s="21">
        <v>22.0</v>
      </c>
      <c r="T1474" s="21">
        <v>22.0</v>
      </c>
      <c r="U1474" s="22">
        <v>93214.8</v>
      </c>
      <c r="V1474" s="21">
        <v>1367.1504</v>
      </c>
      <c r="W1474" s="13">
        <v>411.0</v>
      </c>
      <c r="X1474" s="13">
        <v>4.0</v>
      </c>
      <c r="Y1474" s="13">
        <v>10.0</v>
      </c>
      <c r="Z1474" s="13">
        <v>6.0</v>
      </c>
      <c r="AA1474" s="13">
        <v>1.0</v>
      </c>
      <c r="AB1474" s="13">
        <v>1.0</v>
      </c>
      <c r="AC1474" s="21">
        <v>0.0</v>
      </c>
      <c r="AD1474" s="21">
        <v>0.0</v>
      </c>
      <c r="AE1474" s="13">
        <v>0.0</v>
      </c>
      <c r="AF1474" s="13">
        <v>0.0</v>
      </c>
      <c r="AG1474" s="13">
        <v>0.0</v>
      </c>
      <c r="AH1474" s="13" t="b">
        <v>0</v>
      </c>
      <c r="AI1474" s="13">
        <v>7.0</v>
      </c>
      <c r="AJ1474" s="13" t="s">
        <v>558</v>
      </c>
      <c r="AK1474" s="23" t="s">
        <v>4286</v>
      </c>
      <c r="AL1474" s="13" t="s">
        <v>3367</v>
      </c>
      <c r="AM1474" s="18" t="s">
        <v>151</v>
      </c>
    </row>
    <row r="1475" ht="14.25" customHeight="1">
      <c r="A1475" s="13" t="s">
        <v>4283</v>
      </c>
      <c r="B1475" s="14">
        <v>42327.0</v>
      </c>
      <c r="C1475" s="15">
        <v>2015.0</v>
      </c>
      <c r="D1475" s="15" t="s">
        <v>2027</v>
      </c>
      <c r="E1475" s="16">
        <v>11.0</v>
      </c>
      <c r="F1475" s="13" t="s">
        <v>185</v>
      </c>
      <c r="G1475" s="13" t="s">
        <v>186</v>
      </c>
      <c r="H1475" s="13" t="s">
        <v>4284</v>
      </c>
      <c r="I1475" s="17" t="s">
        <v>3364</v>
      </c>
      <c r="J1475" s="13" t="s">
        <v>615</v>
      </c>
      <c r="K1475" s="13" t="s">
        <v>908</v>
      </c>
      <c r="L1475" s="13" t="s">
        <v>174</v>
      </c>
      <c r="M1475" s="13" t="s">
        <v>168</v>
      </c>
      <c r="N1475" s="13" t="s">
        <v>53</v>
      </c>
      <c r="O1475" s="13" t="s">
        <v>4285</v>
      </c>
      <c r="P1475" s="18" t="s">
        <v>147</v>
      </c>
      <c r="Q1475" s="19">
        <v>1.0</v>
      </c>
      <c r="R1475" s="20">
        <v>0.0666666666666666</v>
      </c>
      <c r="S1475" s="21">
        <v>22.0</v>
      </c>
      <c r="T1475" s="21">
        <v>22.0</v>
      </c>
      <c r="U1475" s="22">
        <v>93214.8</v>
      </c>
      <c r="V1475" s="21">
        <v>1367.1504</v>
      </c>
      <c r="W1475" s="13">
        <v>411.0</v>
      </c>
      <c r="X1475" s="13">
        <v>4.0</v>
      </c>
      <c r="Y1475" s="13">
        <v>10.0</v>
      </c>
      <c r="Z1475" s="13">
        <v>6.0</v>
      </c>
      <c r="AA1475" s="13">
        <v>1.0</v>
      </c>
      <c r="AB1475" s="13">
        <v>1.0</v>
      </c>
      <c r="AC1475" s="21">
        <v>0.0</v>
      </c>
      <c r="AD1475" s="21">
        <v>0.0</v>
      </c>
      <c r="AE1475" s="13">
        <v>0.0</v>
      </c>
      <c r="AF1475" s="13">
        <v>0.0</v>
      </c>
      <c r="AG1475" s="13">
        <v>0.0</v>
      </c>
      <c r="AH1475" s="13" t="b">
        <v>0</v>
      </c>
      <c r="AI1475" s="13">
        <v>7.0</v>
      </c>
      <c r="AJ1475" s="13" t="s">
        <v>558</v>
      </c>
      <c r="AK1475" s="23" t="s">
        <v>4286</v>
      </c>
      <c r="AL1475" s="13" t="s">
        <v>3367</v>
      </c>
      <c r="AM1475" s="18" t="s">
        <v>151</v>
      </c>
    </row>
    <row r="1476" ht="14.25" customHeight="1">
      <c r="A1476" s="13" t="s">
        <v>4287</v>
      </c>
      <c r="B1476" s="14">
        <v>42328.0</v>
      </c>
      <c r="C1476" s="15">
        <v>2015.0</v>
      </c>
      <c r="D1476" s="15" t="s">
        <v>2027</v>
      </c>
      <c r="E1476" s="16">
        <v>11.0</v>
      </c>
      <c r="F1476" s="13" t="s">
        <v>203</v>
      </c>
      <c r="G1476" s="13" t="s">
        <v>204</v>
      </c>
      <c r="H1476" s="13" t="s">
        <v>4288</v>
      </c>
      <c r="I1476" s="17" t="s">
        <v>3364</v>
      </c>
      <c r="J1476" s="13" t="s">
        <v>143</v>
      </c>
      <c r="K1476" s="13" t="s">
        <v>4289</v>
      </c>
      <c r="L1476" s="13" t="s">
        <v>167</v>
      </c>
      <c r="M1476" s="13" t="s">
        <v>168</v>
      </c>
      <c r="N1476" s="13" t="s">
        <v>91</v>
      </c>
      <c r="O1476" s="13">
        <v>0.0</v>
      </c>
      <c r="P1476" s="18" t="s">
        <v>147</v>
      </c>
      <c r="Q1476" s="19">
        <v>1.0</v>
      </c>
      <c r="R1476" s="20">
        <v>0.25</v>
      </c>
      <c r="S1476" s="21">
        <v>34.0</v>
      </c>
      <c r="T1476" s="21">
        <v>34.0</v>
      </c>
      <c r="U1476" s="22">
        <v>38482.04</v>
      </c>
      <c r="V1476" s="21">
        <v>3270.9734</v>
      </c>
      <c r="W1476" s="13">
        <v>223.0</v>
      </c>
      <c r="X1476" s="13">
        <v>7.0</v>
      </c>
      <c r="Y1476" s="13">
        <v>10.0</v>
      </c>
      <c r="Z1476" s="13">
        <v>6.0</v>
      </c>
      <c r="AA1476" s="13">
        <v>1.0</v>
      </c>
      <c r="AB1476" s="13">
        <v>10.0</v>
      </c>
      <c r="AC1476" s="21">
        <v>0.0</v>
      </c>
      <c r="AD1476" s="21">
        <v>0.0</v>
      </c>
      <c r="AE1476" s="13">
        <v>0.0</v>
      </c>
      <c r="AF1476" s="13">
        <v>0.0</v>
      </c>
      <c r="AG1476" s="13">
        <v>0.0</v>
      </c>
      <c r="AH1476" s="13" t="b">
        <v>0</v>
      </c>
      <c r="AI1476" s="13">
        <v>4.0</v>
      </c>
      <c r="AJ1476" s="13" t="s">
        <v>194</v>
      </c>
      <c r="AK1476" s="23" t="s">
        <v>4290</v>
      </c>
      <c r="AL1476" s="13" t="s">
        <v>3367</v>
      </c>
      <c r="AM1476" s="18" t="s">
        <v>151</v>
      </c>
    </row>
    <row r="1477" ht="14.25" customHeight="1">
      <c r="A1477" s="13" t="s">
        <v>4291</v>
      </c>
      <c r="B1477" s="14">
        <v>42328.0</v>
      </c>
      <c r="C1477" s="15">
        <v>2015.0</v>
      </c>
      <c r="D1477" s="15" t="s">
        <v>2027</v>
      </c>
      <c r="E1477" s="16">
        <v>11.0</v>
      </c>
      <c r="F1477" s="13" t="s">
        <v>140</v>
      </c>
      <c r="G1477" s="13" t="s">
        <v>141</v>
      </c>
      <c r="H1477" s="13" t="s">
        <v>4292</v>
      </c>
      <c r="I1477" s="17" t="s">
        <v>3364</v>
      </c>
      <c r="J1477" s="13" t="s">
        <v>143</v>
      </c>
      <c r="K1477" s="13" t="s">
        <v>655</v>
      </c>
      <c r="L1477" s="13" t="s">
        <v>144</v>
      </c>
      <c r="M1477" s="13" t="s">
        <v>168</v>
      </c>
      <c r="N1477" s="13" t="s">
        <v>91</v>
      </c>
      <c r="O1477" s="13">
        <v>0.0</v>
      </c>
      <c r="P1477" s="18" t="s">
        <v>147</v>
      </c>
      <c r="Q1477" s="19">
        <v>1.0</v>
      </c>
      <c r="R1477" s="20">
        <v>0.0454545454545454</v>
      </c>
      <c r="S1477" s="21">
        <v>23.0</v>
      </c>
      <c r="T1477" s="21">
        <v>23.0</v>
      </c>
      <c r="U1477" s="22">
        <v>242627.0</v>
      </c>
      <c r="V1477" s="21">
        <v>2536.555</v>
      </c>
      <c r="W1477" s="13">
        <v>1406.0</v>
      </c>
      <c r="X1477" s="13">
        <v>1.0</v>
      </c>
      <c r="Y1477" s="13">
        <v>10.0</v>
      </c>
      <c r="Z1477" s="13">
        <v>10.0</v>
      </c>
      <c r="AA1477" s="13">
        <v>1.0</v>
      </c>
      <c r="AB1477" s="13">
        <v>1.0</v>
      </c>
      <c r="AC1477" s="21">
        <v>0.0</v>
      </c>
      <c r="AD1477" s="21">
        <v>0.0</v>
      </c>
      <c r="AE1477" s="13">
        <v>0.0</v>
      </c>
      <c r="AF1477" s="13">
        <v>0.0</v>
      </c>
      <c r="AG1477" s="13">
        <v>0.0</v>
      </c>
      <c r="AH1477" s="13" t="b">
        <v>0</v>
      </c>
      <c r="AI1477" s="13">
        <v>14.0</v>
      </c>
      <c r="AJ1477" s="13" t="s">
        <v>169</v>
      </c>
      <c r="AK1477" s="23" t="s">
        <v>4293</v>
      </c>
      <c r="AL1477" s="13" t="s">
        <v>3367</v>
      </c>
      <c r="AM1477" s="18" t="s">
        <v>151</v>
      </c>
    </row>
    <row r="1478" ht="14.25" customHeight="1">
      <c r="A1478" s="13" t="s">
        <v>4291</v>
      </c>
      <c r="B1478" s="14">
        <v>42328.0</v>
      </c>
      <c r="C1478" s="15">
        <v>2015.0</v>
      </c>
      <c r="D1478" s="15" t="s">
        <v>2027</v>
      </c>
      <c r="E1478" s="16">
        <v>11.0</v>
      </c>
      <c r="F1478" s="13" t="s">
        <v>185</v>
      </c>
      <c r="G1478" s="13" t="s">
        <v>186</v>
      </c>
      <c r="H1478" s="13" t="s">
        <v>4292</v>
      </c>
      <c r="I1478" s="17" t="s">
        <v>3364</v>
      </c>
      <c r="J1478" s="13" t="s">
        <v>143</v>
      </c>
      <c r="K1478" s="13" t="s">
        <v>655</v>
      </c>
      <c r="L1478" s="13" t="s">
        <v>144</v>
      </c>
      <c r="M1478" s="13" t="s">
        <v>168</v>
      </c>
      <c r="N1478" s="13" t="s">
        <v>91</v>
      </c>
      <c r="O1478" s="13">
        <v>0.0</v>
      </c>
      <c r="P1478" s="18" t="s">
        <v>147</v>
      </c>
      <c r="Q1478" s="19">
        <v>1.0</v>
      </c>
      <c r="R1478" s="20">
        <v>0.107142857142857</v>
      </c>
      <c r="S1478" s="21">
        <v>25.0</v>
      </c>
      <c r="T1478" s="21">
        <v>25.0</v>
      </c>
      <c r="U1478" s="22">
        <v>242627.0</v>
      </c>
      <c r="V1478" s="21">
        <v>6498.9375</v>
      </c>
      <c r="W1478" s="13">
        <v>1406.0</v>
      </c>
      <c r="X1478" s="13">
        <v>1.0</v>
      </c>
      <c r="Y1478" s="13">
        <v>10.0</v>
      </c>
      <c r="Z1478" s="13">
        <v>10.0</v>
      </c>
      <c r="AA1478" s="13">
        <v>3.0</v>
      </c>
      <c r="AB1478" s="13">
        <v>1.0</v>
      </c>
      <c r="AC1478" s="21">
        <v>0.0</v>
      </c>
      <c r="AD1478" s="21">
        <v>0.0</v>
      </c>
      <c r="AE1478" s="13">
        <v>0.0</v>
      </c>
      <c r="AF1478" s="13">
        <v>0.0</v>
      </c>
      <c r="AG1478" s="13">
        <v>0.0</v>
      </c>
      <c r="AH1478" s="13" t="b">
        <v>0</v>
      </c>
      <c r="AI1478" s="13">
        <v>14.0</v>
      </c>
      <c r="AJ1478" s="13" t="s">
        <v>169</v>
      </c>
      <c r="AK1478" s="23" t="s">
        <v>4293</v>
      </c>
      <c r="AL1478" s="13" t="s">
        <v>3367</v>
      </c>
      <c r="AM1478" s="18" t="s">
        <v>151</v>
      </c>
    </row>
    <row r="1479" ht="14.25" customHeight="1">
      <c r="A1479" s="13" t="s">
        <v>4294</v>
      </c>
      <c r="B1479" s="14">
        <v>42328.0</v>
      </c>
      <c r="C1479" s="15">
        <v>2015.0</v>
      </c>
      <c r="D1479" s="15" t="s">
        <v>2027</v>
      </c>
      <c r="E1479" s="16">
        <v>11.0</v>
      </c>
      <c r="F1479" s="13" t="s">
        <v>185</v>
      </c>
      <c r="G1479" s="13" t="s">
        <v>186</v>
      </c>
      <c r="H1479" s="13" t="s">
        <v>4295</v>
      </c>
      <c r="I1479" s="17" t="s">
        <v>3364</v>
      </c>
      <c r="J1479" s="13" t="s">
        <v>1338</v>
      </c>
      <c r="K1479" s="13" t="s">
        <v>4296</v>
      </c>
      <c r="L1479" s="13" t="s">
        <v>174</v>
      </c>
      <c r="M1479" s="13" t="s">
        <v>168</v>
      </c>
      <c r="N1479" s="13" t="s">
        <v>40</v>
      </c>
      <c r="O1479" s="13">
        <v>0.0</v>
      </c>
      <c r="P1479" s="18" t="s">
        <v>147</v>
      </c>
      <c r="Q1479" s="19">
        <v>3.0</v>
      </c>
      <c r="R1479" s="20">
        <v>0.333333333333333</v>
      </c>
      <c r="S1479" s="21">
        <v>40.0</v>
      </c>
      <c r="T1479" s="21">
        <v>120.0</v>
      </c>
      <c r="U1479" s="22">
        <v>16135.0</v>
      </c>
      <c r="V1479" s="21">
        <v>6453.999999</v>
      </c>
      <c r="W1479" s="13">
        <v>144.0</v>
      </c>
      <c r="X1479" s="13">
        <v>7.0</v>
      </c>
      <c r="Y1479" s="13">
        <v>10.0</v>
      </c>
      <c r="Z1479" s="13">
        <v>0.0</v>
      </c>
      <c r="AA1479" s="13">
        <v>3.0</v>
      </c>
      <c r="AB1479" s="13">
        <v>10.0</v>
      </c>
      <c r="AC1479" s="21">
        <v>10.0</v>
      </c>
      <c r="AD1479" s="21"/>
      <c r="AE1479" s="13">
        <v>0.0</v>
      </c>
      <c r="AF1479" s="13">
        <v>1.0</v>
      </c>
      <c r="AG1479" s="13">
        <v>0.0</v>
      </c>
      <c r="AH1479" s="13" t="b">
        <v>1</v>
      </c>
      <c r="AI1479" s="13">
        <v>4.0</v>
      </c>
      <c r="AJ1479" s="13" t="s">
        <v>390</v>
      </c>
      <c r="AK1479" s="23" t="s">
        <v>4297</v>
      </c>
      <c r="AL1479" s="13" t="s">
        <v>3367</v>
      </c>
      <c r="AM1479" s="18" t="s">
        <v>151</v>
      </c>
    </row>
    <row r="1480" ht="14.25" customHeight="1">
      <c r="A1480" s="13" t="s">
        <v>4298</v>
      </c>
      <c r="B1480" s="14">
        <v>42328.0</v>
      </c>
      <c r="C1480" s="15">
        <v>2015.0</v>
      </c>
      <c r="D1480" s="15" t="s">
        <v>2027</v>
      </c>
      <c r="E1480" s="16">
        <v>11.0</v>
      </c>
      <c r="F1480" s="13" t="s">
        <v>203</v>
      </c>
      <c r="G1480" s="13" t="s">
        <v>204</v>
      </c>
      <c r="H1480" s="13" t="s">
        <v>4299</v>
      </c>
      <c r="I1480" s="17" t="s">
        <v>3364</v>
      </c>
      <c r="J1480" s="13" t="s">
        <v>143</v>
      </c>
      <c r="K1480" s="13" t="s">
        <v>3441</v>
      </c>
      <c r="L1480" s="13" t="s">
        <v>167</v>
      </c>
      <c r="M1480" s="13" t="s">
        <v>145</v>
      </c>
      <c r="N1480" s="13" t="s">
        <v>43</v>
      </c>
      <c r="O1480" s="13" t="s">
        <v>42</v>
      </c>
      <c r="P1480" s="18" t="s">
        <v>147</v>
      </c>
      <c r="Q1480" s="19">
        <v>1.0</v>
      </c>
      <c r="R1480" s="20">
        <v>0.333333333333333</v>
      </c>
      <c r="S1480" s="21">
        <v>27.0</v>
      </c>
      <c r="T1480" s="21">
        <v>27.0</v>
      </c>
      <c r="U1480" s="22">
        <v>14700.0</v>
      </c>
      <c r="V1480" s="21">
        <v>1323.0</v>
      </c>
      <c r="W1480" s="13">
        <v>0.0</v>
      </c>
      <c r="X1480" s="13">
        <v>5.0</v>
      </c>
      <c r="Y1480" s="13">
        <v>10.0</v>
      </c>
      <c r="Z1480" s="13">
        <v>10.0</v>
      </c>
      <c r="AA1480" s="13">
        <v>1.0</v>
      </c>
      <c r="AB1480" s="13">
        <v>1.0</v>
      </c>
      <c r="AC1480" s="21">
        <v>0.0</v>
      </c>
      <c r="AD1480" s="21">
        <v>0.0</v>
      </c>
      <c r="AE1480" s="13">
        <v>0.0</v>
      </c>
      <c r="AF1480" s="13">
        <v>0.0</v>
      </c>
      <c r="AG1480" s="13">
        <v>0.0</v>
      </c>
      <c r="AH1480" s="13" t="b">
        <v>0</v>
      </c>
      <c r="AI1480" s="13">
        <v>6.0</v>
      </c>
      <c r="AJ1480" s="13" t="s">
        <v>194</v>
      </c>
      <c r="AK1480" s="23" t="s">
        <v>4300</v>
      </c>
      <c r="AL1480" s="13" t="s">
        <v>3367</v>
      </c>
      <c r="AM1480" s="18" t="s">
        <v>151</v>
      </c>
    </row>
    <row r="1481" ht="14.25" customHeight="1">
      <c r="A1481" s="13" t="s">
        <v>4298</v>
      </c>
      <c r="B1481" s="14">
        <v>42328.0</v>
      </c>
      <c r="C1481" s="15">
        <v>2015.0</v>
      </c>
      <c r="D1481" s="15" t="s">
        <v>2027</v>
      </c>
      <c r="E1481" s="16">
        <v>11.0</v>
      </c>
      <c r="F1481" s="13" t="s">
        <v>185</v>
      </c>
      <c r="G1481" s="13" t="s">
        <v>186</v>
      </c>
      <c r="H1481" s="13" t="s">
        <v>4299</v>
      </c>
      <c r="I1481" s="17" t="s">
        <v>3364</v>
      </c>
      <c r="J1481" s="13" t="s">
        <v>143</v>
      </c>
      <c r="K1481" s="13" t="s">
        <v>3441</v>
      </c>
      <c r="L1481" s="13" t="s">
        <v>167</v>
      </c>
      <c r="M1481" s="13" t="s">
        <v>145</v>
      </c>
      <c r="N1481" s="13" t="s">
        <v>43</v>
      </c>
      <c r="O1481" s="13" t="s">
        <v>42</v>
      </c>
      <c r="P1481" s="18" t="s">
        <v>147</v>
      </c>
      <c r="Q1481" s="19">
        <v>1.0</v>
      </c>
      <c r="R1481" s="20">
        <v>0.333333333333333</v>
      </c>
      <c r="S1481" s="21">
        <v>27.0</v>
      </c>
      <c r="T1481" s="21">
        <v>27.0</v>
      </c>
      <c r="U1481" s="22">
        <v>14700.0</v>
      </c>
      <c r="V1481" s="21">
        <v>1323.0</v>
      </c>
      <c r="W1481" s="13">
        <v>0.0</v>
      </c>
      <c r="X1481" s="13">
        <v>5.0</v>
      </c>
      <c r="Y1481" s="13">
        <v>10.0</v>
      </c>
      <c r="Z1481" s="13">
        <v>10.0</v>
      </c>
      <c r="AA1481" s="13">
        <v>1.0</v>
      </c>
      <c r="AB1481" s="13">
        <v>1.0</v>
      </c>
      <c r="AC1481" s="21">
        <v>0.0</v>
      </c>
      <c r="AD1481" s="21">
        <v>0.0</v>
      </c>
      <c r="AE1481" s="13">
        <v>0.0</v>
      </c>
      <c r="AF1481" s="13">
        <v>0.0</v>
      </c>
      <c r="AG1481" s="13">
        <v>0.0</v>
      </c>
      <c r="AH1481" s="13" t="b">
        <v>0</v>
      </c>
      <c r="AI1481" s="13">
        <v>6.0</v>
      </c>
      <c r="AJ1481" s="13" t="s">
        <v>194</v>
      </c>
      <c r="AK1481" s="23" t="s">
        <v>4300</v>
      </c>
      <c r="AL1481" s="13" t="s">
        <v>3367</v>
      </c>
      <c r="AM1481" s="18" t="s">
        <v>151</v>
      </c>
    </row>
    <row r="1482" ht="14.25" customHeight="1">
      <c r="A1482" s="13" t="s">
        <v>4301</v>
      </c>
      <c r="B1482" s="14">
        <v>42328.0</v>
      </c>
      <c r="C1482" s="15">
        <v>2015.0</v>
      </c>
      <c r="D1482" s="15" t="s">
        <v>2027</v>
      </c>
      <c r="E1482" s="16">
        <v>11.0</v>
      </c>
      <c r="F1482" s="13" t="s">
        <v>140</v>
      </c>
      <c r="G1482" s="13" t="s">
        <v>141</v>
      </c>
      <c r="H1482" s="13" t="s">
        <v>4302</v>
      </c>
      <c r="I1482" s="17" t="s">
        <v>3364</v>
      </c>
      <c r="J1482" s="13" t="s">
        <v>143</v>
      </c>
      <c r="K1482" s="13" t="s">
        <v>3441</v>
      </c>
      <c r="L1482" s="13" t="s">
        <v>144</v>
      </c>
      <c r="M1482" s="13" t="s">
        <v>145</v>
      </c>
      <c r="N1482" s="13" t="s">
        <v>43</v>
      </c>
      <c r="O1482" s="13" t="s">
        <v>42</v>
      </c>
      <c r="P1482" s="18" t="s">
        <v>147</v>
      </c>
      <c r="Q1482" s="19">
        <v>1.0</v>
      </c>
      <c r="R1482" s="20">
        <v>0.166666666666666</v>
      </c>
      <c r="S1482" s="21">
        <v>27.0</v>
      </c>
      <c r="T1482" s="21">
        <v>27.0</v>
      </c>
      <c r="U1482" s="22">
        <v>14700.0</v>
      </c>
      <c r="V1482" s="21">
        <v>661.5</v>
      </c>
      <c r="W1482" s="13">
        <v>0.0</v>
      </c>
      <c r="X1482" s="13">
        <v>5.0</v>
      </c>
      <c r="Y1482" s="13">
        <v>10.0</v>
      </c>
      <c r="Z1482" s="13">
        <v>10.0</v>
      </c>
      <c r="AA1482" s="13">
        <v>1.0</v>
      </c>
      <c r="AB1482" s="13">
        <v>1.0</v>
      </c>
      <c r="AC1482" s="21">
        <v>0.0</v>
      </c>
      <c r="AD1482" s="21">
        <v>0.0</v>
      </c>
      <c r="AE1482" s="13">
        <v>0.0</v>
      </c>
      <c r="AF1482" s="13">
        <v>0.0</v>
      </c>
      <c r="AG1482" s="13">
        <v>0.0</v>
      </c>
      <c r="AH1482" s="13" t="b">
        <v>0</v>
      </c>
      <c r="AI1482" s="13">
        <v>6.0</v>
      </c>
      <c r="AJ1482" s="13" t="s">
        <v>169</v>
      </c>
      <c r="AK1482" s="23" t="s">
        <v>4303</v>
      </c>
      <c r="AL1482" s="13" t="s">
        <v>3367</v>
      </c>
      <c r="AM1482" s="18" t="s">
        <v>151</v>
      </c>
    </row>
    <row r="1483" ht="14.25" customHeight="1">
      <c r="A1483" s="13" t="s">
        <v>4304</v>
      </c>
      <c r="B1483" s="14">
        <v>42328.0</v>
      </c>
      <c r="C1483" s="15">
        <v>2015.0</v>
      </c>
      <c r="D1483" s="15" t="s">
        <v>2027</v>
      </c>
      <c r="E1483" s="16">
        <v>11.0</v>
      </c>
      <c r="F1483" s="13" t="s">
        <v>153</v>
      </c>
      <c r="G1483" s="13" t="s">
        <v>154</v>
      </c>
      <c r="H1483" s="13" t="s">
        <v>4270</v>
      </c>
      <c r="I1483" s="17" t="s">
        <v>3364</v>
      </c>
      <c r="J1483" s="13" t="s">
        <v>143</v>
      </c>
      <c r="K1483" s="13" t="s">
        <v>2153</v>
      </c>
      <c r="L1483" s="13" t="s">
        <v>144</v>
      </c>
      <c r="M1483" s="13" t="s">
        <v>168</v>
      </c>
      <c r="N1483" s="13" t="s">
        <v>2</v>
      </c>
      <c r="O1483" s="13" t="s">
        <v>4271</v>
      </c>
      <c r="P1483" s="18" t="s">
        <v>147</v>
      </c>
      <c r="Q1483" s="19">
        <v>1.0</v>
      </c>
      <c r="R1483" s="20">
        <v>0.2222222222222222</v>
      </c>
      <c r="S1483" s="21">
        <v>32.0</v>
      </c>
      <c r="T1483" s="21">
        <v>32.0</v>
      </c>
      <c r="U1483" s="22">
        <v>172843.0</v>
      </c>
      <c r="V1483" s="21">
        <v>16592.928</v>
      </c>
      <c r="W1483" s="13">
        <v>857.0</v>
      </c>
      <c r="X1483" s="13">
        <v>8.0</v>
      </c>
      <c r="Y1483" s="13">
        <v>10.0</v>
      </c>
      <c r="Z1483" s="13">
        <v>10.0</v>
      </c>
      <c r="AA1483" s="13">
        <v>3.0</v>
      </c>
      <c r="AB1483" s="13">
        <v>1.0</v>
      </c>
      <c r="AC1483" s="21">
        <v>0.0</v>
      </c>
      <c r="AD1483" s="21">
        <v>0.0</v>
      </c>
      <c r="AE1483" s="13">
        <v>0.0</v>
      </c>
      <c r="AF1483" s="13">
        <v>0.0</v>
      </c>
      <c r="AG1483" s="13">
        <v>0.0</v>
      </c>
      <c r="AH1483" s="13" t="b">
        <v>0</v>
      </c>
      <c r="AI1483" s="13">
        <v>3.0</v>
      </c>
      <c r="AJ1483" s="13" t="s">
        <v>169</v>
      </c>
      <c r="AK1483" s="23" t="s">
        <v>4305</v>
      </c>
      <c r="AL1483" s="13" t="s">
        <v>3367</v>
      </c>
      <c r="AM1483" s="18" t="s">
        <v>151</v>
      </c>
    </row>
    <row r="1484" ht="14.25" customHeight="1">
      <c r="A1484" s="13" t="s">
        <v>4304</v>
      </c>
      <c r="B1484" s="14">
        <v>42328.0</v>
      </c>
      <c r="C1484" s="15">
        <v>2015.0</v>
      </c>
      <c r="D1484" s="15" t="s">
        <v>2027</v>
      </c>
      <c r="E1484" s="16">
        <v>11.0</v>
      </c>
      <c r="F1484" s="13" t="s">
        <v>140</v>
      </c>
      <c r="G1484" s="13" t="s">
        <v>141</v>
      </c>
      <c r="H1484" s="13" t="s">
        <v>4270</v>
      </c>
      <c r="I1484" s="17" t="s">
        <v>3364</v>
      </c>
      <c r="J1484" s="13" t="s">
        <v>143</v>
      </c>
      <c r="K1484" s="13" t="s">
        <v>2153</v>
      </c>
      <c r="L1484" s="13" t="s">
        <v>144</v>
      </c>
      <c r="M1484" s="13" t="s">
        <v>168</v>
      </c>
      <c r="N1484" s="13" t="s">
        <v>2</v>
      </c>
      <c r="O1484" s="13" t="s">
        <v>4271</v>
      </c>
      <c r="P1484" s="18" t="s">
        <v>147</v>
      </c>
      <c r="Q1484" s="19">
        <v>1.0</v>
      </c>
      <c r="R1484" s="20">
        <v>0.1111111111111111</v>
      </c>
      <c r="S1484" s="21">
        <v>30.0</v>
      </c>
      <c r="T1484" s="21">
        <v>30.0</v>
      </c>
      <c r="U1484" s="22">
        <v>172843.0</v>
      </c>
      <c r="V1484" s="21">
        <v>5185.29</v>
      </c>
      <c r="W1484" s="13">
        <v>857.0</v>
      </c>
      <c r="X1484" s="13">
        <v>8.0</v>
      </c>
      <c r="Y1484" s="13">
        <v>10.0</v>
      </c>
      <c r="Z1484" s="13">
        <v>10.0</v>
      </c>
      <c r="AA1484" s="13">
        <v>1.0</v>
      </c>
      <c r="AB1484" s="13">
        <v>1.0</v>
      </c>
      <c r="AC1484" s="21">
        <v>0.0</v>
      </c>
      <c r="AD1484" s="21">
        <v>0.0</v>
      </c>
      <c r="AE1484" s="13">
        <v>0.0</v>
      </c>
      <c r="AF1484" s="13">
        <v>0.0</v>
      </c>
      <c r="AG1484" s="13">
        <v>0.0</v>
      </c>
      <c r="AH1484" s="13" t="b">
        <v>0</v>
      </c>
      <c r="AI1484" s="13">
        <v>3.0</v>
      </c>
      <c r="AJ1484" s="13" t="s">
        <v>169</v>
      </c>
      <c r="AK1484" s="23" t="s">
        <v>4305</v>
      </c>
      <c r="AL1484" s="13" t="s">
        <v>3367</v>
      </c>
      <c r="AM1484" s="18" t="s">
        <v>151</v>
      </c>
    </row>
    <row r="1485" ht="14.25" customHeight="1">
      <c r="A1485" s="13" t="s">
        <v>4306</v>
      </c>
      <c r="B1485" s="14">
        <v>42328.0</v>
      </c>
      <c r="C1485" s="15">
        <v>2015.0</v>
      </c>
      <c r="D1485" s="15" t="s">
        <v>2027</v>
      </c>
      <c r="E1485" s="16">
        <v>11.0</v>
      </c>
      <c r="F1485" s="13" t="s">
        <v>203</v>
      </c>
      <c r="G1485" s="13" t="s">
        <v>204</v>
      </c>
      <c r="H1485" s="13" t="s">
        <v>4307</v>
      </c>
      <c r="I1485" s="17" t="s">
        <v>3364</v>
      </c>
      <c r="J1485" s="13" t="s">
        <v>191</v>
      </c>
      <c r="K1485" s="13" t="s">
        <v>4308</v>
      </c>
      <c r="L1485" s="13" t="s">
        <v>192</v>
      </c>
      <c r="M1485" s="13" t="s">
        <v>145</v>
      </c>
      <c r="N1485" s="13" t="s">
        <v>62</v>
      </c>
      <c r="O1485" s="13" t="s">
        <v>26</v>
      </c>
      <c r="P1485" s="18" t="s">
        <v>147</v>
      </c>
      <c r="Q1485" s="19">
        <v>1.0</v>
      </c>
      <c r="R1485" s="20">
        <v>0.0454545454545454</v>
      </c>
      <c r="S1485" s="21">
        <v>27.0</v>
      </c>
      <c r="T1485" s="21">
        <v>27.0</v>
      </c>
      <c r="U1485" s="22">
        <v>9800.0</v>
      </c>
      <c r="V1485" s="21">
        <v>120.272727</v>
      </c>
      <c r="W1485" s="13">
        <v>0.0</v>
      </c>
      <c r="X1485" s="13">
        <v>5.0</v>
      </c>
      <c r="Y1485" s="13">
        <v>10.0</v>
      </c>
      <c r="Z1485" s="13">
        <v>6.0</v>
      </c>
      <c r="AA1485" s="13">
        <v>1.0</v>
      </c>
      <c r="AB1485" s="13">
        <v>5.0</v>
      </c>
      <c r="AC1485" s="21">
        <v>0.0</v>
      </c>
      <c r="AD1485" s="21">
        <v>0.0</v>
      </c>
      <c r="AE1485" s="13">
        <v>0.0</v>
      </c>
      <c r="AF1485" s="13">
        <v>0.0</v>
      </c>
      <c r="AG1485" s="13">
        <v>0.0</v>
      </c>
      <c r="AH1485" s="13" t="b">
        <v>0</v>
      </c>
      <c r="AI1485" s="13">
        <v>6.0</v>
      </c>
      <c r="AJ1485" s="13" t="s">
        <v>286</v>
      </c>
      <c r="AK1485" s="23" t="s">
        <v>4309</v>
      </c>
      <c r="AL1485" s="13" t="s">
        <v>3367</v>
      </c>
      <c r="AM1485" s="18" t="s">
        <v>151</v>
      </c>
    </row>
    <row r="1486" ht="14.25" customHeight="1">
      <c r="A1486" s="13" t="s">
        <v>4310</v>
      </c>
      <c r="B1486" s="14">
        <v>42328.0</v>
      </c>
      <c r="C1486" s="15">
        <v>2015.0</v>
      </c>
      <c r="D1486" s="15" t="s">
        <v>2027</v>
      </c>
      <c r="E1486" s="16">
        <v>11.0</v>
      </c>
      <c r="F1486" s="13" t="s">
        <v>203</v>
      </c>
      <c r="G1486" s="13" t="s">
        <v>204</v>
      </c>
      <c r="H1486" s="13" t="s">
        <v>4311</v>
      </c>
      <c r="I1486" s="17" t="s">
        <v>3364</v>
      </c>
      <c r="J1486" s="13" t="s">
        <v>251</v>
      </c>
      <c r="K1486" s="13" t="s">
        <v>3487</v>
      </c>
      <c r="L1486" s="13" t="s">
        <v>161</v>
      </c>
      <c r="M1486" s="13" t="s">
        <v>168</v>
      </c>
      <c r="N1486" s="13" t="s">
        <v>47</v>
      </c>
      <c r="O1486" s="13" t="s">
        <v>27</v>
      </c>
      <c r="P1486" s="18" t="s">
        <v>147</v>
      </c>
      <c r="Q1486" s="19">
        <v>3.0</v>
      </c>
      <c r="R1486" s="20">
        <v>0.222222222222222</v>
      </c>
      <c r="S1486" s="21">
        <v>33.0</v>
      </c>
      <c r="T1486" s="21">
        <v>99.0</v>
      </c>
      <c r="U1486" s="22">
        <v>542538.0</v>
      </c>
      <c r="V1486" s="21">
        <v>119358.36</v>
      </c>
      <c r="W1486" s="13">
        <v>2681.0</v>
      </c>
      <c r="X1486" s="13">
        <v>10.0</v>
      </c>
      <c r="Y1486" s="13">
        <v>10.0</v>
      </c>
      <c r="Z1486" s="13">
        <v>10.0</v>
      </c>
      <c r="AA1486" s="13">
        <v>2.0</v>
      </c>
      <c r="AB1486" s="13">
        <v>1.0</v>
      </c>
      <c r="AC1486" s="21">
        <v>0.0</v>
      </c>
      <c r="AD1486" s="21">
        <v>0.0</v>
      </c>
      <c r="AE1486" s="13">
        <v>0.0</v>
      </c>
      <c r="AF1486" s="13">
        <v>1.0</v>
      </c>
      <c r="AG1486" s="13">
        <v>1.0</v>
      </c>
      <c r="AH1486" s="13" t="b">
        <v>0</v>
      </c>
      <c r="AI1486" s="13">
        <v>1.0</v>
      </c>
      <c r="AJ1486" s="13" t="s">
        <v>390</v>
      </c>
      <c r="AK1486" s="23" t="s">
        <v>4312</v>
      </c>
      <c r="AL1486" s="13" t="s">
        <v>3367</v>
      </c>
      <c r="AM1486" s="18" t="s">
        <v>151</v>
      </c>
    </row>
    <row r="1487" ht="14.25" customHeight="1">
      <c r="A1487" s="13" t="s">
        <v>4313</v>
      </c>
      <c r="B1487" s="14">
        <v>42328.0</v>
      </c>
      <c r="C1487" s="15">
        <v>2015.0</v>
      </c>
      <c r="D1487" s="15" t="s">
        <v>2027</v>
      </c>
      <c r="E1487" s="16">
        <v>11.0</v>
      </c>
      <c r="F1487" s="13" t="s">
        <v>203</v>
      </c>
      <c r="G1487" s="13" t="s">
        <v>204</v>
      </c>
      <c r="H1487" s="13" t="s">
        <v>4314</v>
      </c>
      <c r="I1487" s="17" t="s">
        <v>3364</v>
      </c>
      <c r="J1487" s="13" t="s">
        <v>191</v>
      </c>
      <c r="K1487" s="13" t="s">
        <v>3923</v>
      </c>
      <c r="L1487" s="13" t="s">
        <v>192</v>
      </c>
      <c r="M1487" s="13" t="s">
        <v>145</v>
      </c>
      <c r="N1487" s="13" t="s">
        <v>75</v>
      </c>
      <c r="O1487" s="13" t="s">
        <v>65</v>
      </c>
      <c r="P1487" s="18" t="s">
        <v>147</v>
      </c>
      <c r="Q1487" s="19">
        <v>3.0</v>
      </c>
      <c r="R1487" s="20">
        <v>0.5</v>
      </c>
      <c r="S1487" s="21">
        <v>32.0</v>
      </c>
      <c r="T1487" s="21">
        <v>96.0</v>
      </c>
      <c r="U1487" s="22">
        <v>6300.0</v>
      </c>
      <c r="V1487" s="21">
        <v>3024.0</v>
      </c>
      <c r="W1487" s="13">
        <v>0.0</v>
      </c>
      <c r="X1487" s="13">
        <v>1.0</v>
      </c>
      <c r="Y1487" s="13">
        <v>10.0</v>
      </c>
      <c r="Z1487" s="13">
        <v>6.0</v>
      </c>
      <c r="AA1487" s="13">
        <v>5.0</v>
      </c>
      <c r="AB1487" s="13">
        <v>10.0</v>
      </c>
      <c r="AC1487" s="21">
        <v>0.0</v>
      </c>
      <c r="AD1487" s="21">
        <v>0.0</v>
      </c>
      <c r="AE1487" s="13">
        <v>0.0</v>
      </c>
      <c r="AF1487" s="13">
        <v>1.0</v>
      </c>
      <c r="AG1487" s="13">
        <v>1.0</v>
      </c>
      <c r="AH1487" s="13" t="b">
        <v>0</v>
      </c>
      <c r="AI1487" s="13">
        <v>10.0</v>
      </c>
      <c r="AJ1487" s="13" t="s">
        <v>286</v>
      </c>
      <c r="AK1487" s="23" t="s">
        <v>4315</v>
      </c>
      <c r="AL1487" s="13" t="s">
        <v>3367</v>
      </c>
      <c r="AM1487" s="18" t="s">
        <v>151</v>
      </c>
    </row>
    <row r="1488" ht="14.25" customHeight="1">
      <c r="A1488" s="13" t="s">
        <v>4316</v>
      </c>
      <c r="B1488" s="14">
        <v>42329.0</v>
      </c>
      <c r="C1488" s="15">
        <v>2015.0</v>
      </c>
      <c r="D1488" s="15" t="s">
        <v>2027</v>
      </c>
      <c r="E1488" s="16">
        <v>11.0</v>
      </c>
      <c r="F1488" s="13" t="s">
        <v>185</v>
      </c>
      <c r="G1488" s="13" t="s">
        <v>186</v>
      </c>
      <c r="H1488" s="13" t="s">
        <v>4317</v>
      </c>
      <c r="I1488" s="17" t="s">
        <v>3364</v>
      </c>
      <c r="J1488" s="13" t="s">
        <v>198</v>
      </c>
      <c r="K1488" s="13" t="s">
        <v>4318</v>
      </c>
      <c r="L1488" s="13" t="s">
        <v>174</v>
      </c>
      <c r="M1488" s="13" t="s">
        <v>168</v>
      </c>
      <c r="N1488" s="13" t="s">
        <v>38</v>
      </c>
      <c r="O1488" s="13">
        <v>0.0</v>
      </c>
      <c r="P1488" s="18" t="s">
        <v>147</v>
      </c>
      <c r="Q1488" s="19">
        <v>3.0</v>
      </c>
      <c r="R1488" s="20">
        <v>1.0</v>
      </c>
      <c r="S1488" s="21">
        <v>82.0</v>
      </c>
      <c r="T1488" s="21">
        <v>246.0</v>
      </c>
      <c r="U1488" s="22">
        <v>117775.22</v>
      </c>
      <c r="V1488" s="21">
        <v>289727.0412</v>
      </c>
      <c r="W1488" s="13">
        <v>931.0</v>
      </c>
      <c r="X1488" s="13">
        <v>7.0</v>
      </c>
      <c r="Y1488" s="13">
        <v>10.0</v>
      </c>
      <c r="Z1488" s="13">
        <v>10.0</v>
      </c>
      <c r="AA1488" s="13">
        <v>5.0</v>
      </c>
      <c r="AB1488" s="13">
        <v>10.0</v>
      </c>
      <c r="AC1488" s="21">
        <v>10.0</v>
      </c>
      <c r="AD1488" s="21">
        <v>10.0</v>
      </c>
      <c r="AE1488" s="13">
        <v>0.0</v>
      </c>
      <c r="AF1488" s="13">
        <v>2.0</v>
      </c>
      <c r="AG1488" s="13">
        <v>0.0</v>
      </c>
      <c r="AH1488" s="13" t="b">
        <v>1</v>
      </c>
      <c r="AI1488" s="13">
        <v>4.0</v>
      </c>
      <c r="AJ1488" s="13" t="s">
        <v>163</v>
      </c>
      <c r="AK1488" s="23" t="s">
        <v>4319</v>
      </c>
      <c r="AL1488" s="13" t="s">
        <v>3367</v>
      </c>
      <c r="AM1488" s="18" t="s">
        <v>151</v>
      </c>
    </row>
    <row r="1489" ht="14.25" customHeight="1">
      <c r="A1489" s="13" t="s">
        <v>4320</v>
      </c>
      <c r="B1489" s="14">
        <v>42329.0</v>
      </c>
      <c r="C1489" s="15">
        <v>2015.0</v>
      </c>
      <c r="D1489" s="15" t="s">
        <v>2027</v>
      </c>
      <c r="E1489" s="16">
        <v>11.0</v>
      </c>
      <c r="F1489" s="13" t="s">
        <v>185</v>
      </c>
      <c r="G1489" s="13" t="s">
        <v>186</v>
      </c>
      <c r="H1489" s="13" t="s">
        <v>4321</v>
      </c>
      <c r="I1489" s="17" t="s">
        <v>3364</v>
      </c>
      <c r="J1489" s="13" t="s">
        <v>160</v>
      </c>
      <c r="K1489" s="13" t="s">
        <v>4181</v>
      </c>
      <c r="L1489" s="13" t="s">
        <v>161</v>
      </c>
      <c r="M1489" s="13" t="s">
        <v>168</v>
      </c>
      <c r="N1489" s="13" t="s">
        <v>32</v>
      </c>
      <c r="O1489" s="13">
        <v>0.0</v>
      </c>
      <c r="P1489" s="18" t="s">
        <v>147</v>
      </c>
      <c r="Q1489" s="19">
        <v>1.0</v>
      </c>
      <c r="R1489" s="20">
        <v>1.0</v>
      </c>
      <c r="S1489" s="21">
        <v>39.0</v>
      </c>
      <c r="T1489" s="21">
        <v>39.0</v>
      </c>
      <c r="U1489" s="22">
        <v>12664.0</v>
      </c>
      <c r="V1489" s="21">
        <v>4938.96</v>
      </c>
      <c r="W1489" s="13">
        <v>156.0</v>
      </c>
      <c r="X1489" s="13">
        <v>7.0</v>
      </c>
      <c r="Y1489" s="13">
        <v>8.0</v>
      </c>
      <c r="Z1489" s="13">
        <v>1.0</v>
      </c>
      <c r="AA1489" s="13">
        <v>3.0</v>
      </c>
      <c r="AB1489" s="13">
        <v>10.0</v>
      </c>
      <c r="AC1489" s="21">
        <v>10.0</v>
      </c>
      <c r="AD1489" s="21"/>
      <c r="AE1489" s="13">
        <v>0.0</v>
      </c>
      <c r="AF1489" s="13">
        <v>0.0</v>
      </c>
      <c r="AG1489" s="13">
        <v>0.0</v>
      </c>
      <c r="AH1489" s="13" t="b">
        <v>1</v>
      </c>
      <c r="AI1489" s="13">
        <v>4.0</v>
      </c>
      <c r="AJ1489" s="13" t="s">
        <v>942</v>
      </c>
      <c r="AK1489" s="23" t="s">
        <v>4322</v>
      </c>
      <c r="AL1489" s="13" t="s">
        <v>3367</v>
      </c>
      <c r="AM1489" s="18" t="s">
        <v>151</v>
      </c>
    </row>
    <row r="1490" ht="14.25" customHeight="1">
      <c r="A1490" s="13" t="s">
        <v>4323</v>
      </c>
      <c r="B1490" s="14">
        <v>42329.0</v>
      </c>
      <c r="C1490" s="15">
        <v>2015.0</v>
      </c>
      <c r="D1490" s="15" t="s">
        <v>2027</v>
      </c>
      <c r="E1490" s="16">
        <v>11.0</v>
      </c>
      <c r="F1490" s="13" t="s">
        <v>153</v>
      </c>
      <c r="G1490" s="13" t="s">
        <v>154</v>
      </c>
      <c r="H1490" s="13" t="s">
        <v>4324</v>
      </c>
      <c r="I1490" s="17" t="s">
        <v>3364</v>
      </c>
      <c r="J1490" s="13" t="s">
        <v>416</v>
      </c>
      <c r="K1490" s="13" t="s">
        <v>4325</v>
      </c>
      <c r="L1490" s="13" t="s">
        <v>174</v>
      </c>
      <c r="M1490" s="13" t="s">
        <v>168</v>
      </c>
      <c r="N1490" s="13" t="s">
        <v>40</v>
      </c>
      <c r="O1490" s="13">
        <v>0.0</v>
      </c>
      <c r="P1490" s="18" t="s">
        <v>147</v>
      </c>
      <c r="Q1490" s="19">
        <v>1.0</v>
      </c>
      <c r="R1490" s="20">
        <v>0.0714285714285714</v>
      </c>
      <c r="S1490" s="21">
        <v>26.0</v>
      </c>
      <c r="T1490" s="21">
        <v>26.0</v>
      </c>
      <c r="U1490" s="22">
        <v>16027.2</v>
      </c>
      <c r="V1490" s="21">
        <v>297.648</v>
      </c>
      <c r="W1490" s="13">
        <v>144.0</v>
      </c>
      <c r="X1490" s="13">
        <v>6.0</v>
      </c>
      <c r="Y1490" s="13">
        <v>10.0</v>
      </c>
      <c r="Z1490" s="13">
        <v>0.0</v>
      </c>
      <c r="AA1490" s="13">
        <v>1.0</v>
      </c>
      <c r="AB1490" s="13">
        <v>9.0</v>
      </c>
      <c r="AC1490" s="21">
        <v>0.0</v>
      </c>
      <c r="AD1490" s="21">
        <v>0.0</v>
      </c>
      <c r="AE1490" s="13">
        <v>0.0</v>
      </c>
      <c r="AF1490" s="13">
        <v>0.0</v>
      </c>
      <c r="AG1490" s="13">
        <v>0.0</v>
      </c>
      <c r="AH1490" s="13" t="b">
        <v>0</v>
      </c>
      <c r="AI1490" s="13">
        <v>5.0</v>
      </c>
      <c r="AJ1490" s="13" t="s">
        <v>169</v>
      </c>
      <c r="AK1490" s="23" t="s">
        <v>4326</v>
      </c>
      <c r="AL1490" s="13" t="s">
        <v>3367</v>
      </c>
      <c r="AM1490" s="18" t="s">
        <v>151</v>
      </c>
    </row>
    <row r="1491" ht="14.25" customHeight="1">
      <c r="A1491" s="13" t="s">
        <v>4323</v>
      </c>
      <c r="B1491" s="14">
        <v>42329.0</v>
      </c>
      <c r="C1491" s="15">
        <v>2015.0</v>
      </c>
      <c r="D1491" s="15" t="s">
        <v>2027</v>
      </c>
      <c r="E1491" s="16">
        <v>11.0</v>
      </c>
      <c r="F1491" s="13" t="s">
        <v>140</v>
      </c>
      <c r="G1491" s="13" t="s">
        <v>141</v>
      </c>
      <c r="H1491" s="13" t="s">
        <v>4324</v>
      </c>
      <c r="I1491" s="17" t="s">
        <v>3364</v>
      </c>
      <c r="J1491" s="13" t="s">
        <v>416</v>
      </c>
      <c r="K1491" s="13" t="s">
        <v>4325</v>
      </c>
      <c r="L1491" s="13" t="s">
        <v>174</v>
      </c>
      <c r="M1491" s="13" t="s">
        <v>168</v>
      </c>
      <c r="N1491" s="13" t="s">
        <v>40</v>
      </c>
      <c r="O1491" s="13">
        <v>0.0</v>
      </c>
      <c r="P1491" s="18" t="s">
        <v>147</v>
      </c>
      <c r="Q1491" s="19">
        <v>1.0</v>
      </c>
      <c r="R1491" s="20">
        <v>0.0714285714285714</v>
      </c>
      <c r="S1491" s="21">
        <v>26.0</v>
      </c>
      <c r="T1491" s="21">
        <v>26.0</v>
      </c>
      <c r="U1491" s="22">
        <v>16027.2</v>
      </c>
      <c r="V1491" s="21">
        <v>297.648</v>
      </c>
      <c r="W1491" s="13">
        <v>144.0</v>
      </c>
      <c r="X1491" s="13">
        <v>6.0</v>
      </c>
      <c r="Y1491" s="13">
        <v>10.0</v>
      </c>
      <c r="Z1491" s="13">
        <v>0.0</v>
      </c>
      <c r="AA1491" s="13">
        <v>1.0</v>
      </c>
      <c r="AB1491" s="13">
        <v>9.0</v>
      </c>
      <c r="AC1491" s="21">
        <v>0.0</v>
      </c>
      <c r="AD1491" s="21">
        <v>0.0</v>
      </c>
      <c r="AE1491" s="13">
        <v>0.0</v>
      </c>
      <c r="AF1491" s="13">
        <v>0.0</v>
      </c>
      <c r="AG1491" s="13">
        <v>0.0</v>
      </c>
      <c r="AH1491" s="13" t="b">
        <v>0</v>
      </c>
      <c r="AI1491" s="13">
        <v>5.0</v>
      </c>
      <c r="AJ1491" s="13" t="s">
        <v>169</v>
      </c>
      <c r="AK1491" s="23" t="s">
        <v>4326</v>
      </c>
      <c r="AL1491" s="13" t="s">
        <v>3367</v>
      </c>
      <c r="AM1491" s="18" t="s">
        <v>151</v>
      </c>
    </row>
    <row r="1492" ht="14.25" customHeight="1">
      <c r="A1492" s="13" t="s">
        <v>4327</v>
      </c>
      <c r="B1492" s="14">
        <v>42329.0</v>
      </c>
      <c r="C1492" s="15">
        <v>2015.0</v>
      </c>
      <c r="D1492" s="15" t="s">
        <v>2027</v>
      </c>
      <c r="E1492" s="16">
        <v>11.0</v>
      </c>
      <c r="F1492" s="13" t="s">
        <v>185</v>
      </c>
      <c r="G1492" s="13" t="s">
        <v>186</v>
      </c>
      <c r="H1492" s="13" t="s">
        <v>4328</v>
      </c>
      <c r="I1492" s="17" t="s">
        <v>3364</v>
      </c>
      <c r="J1492" s="13" t="s">
        <v>160</v>
      </c>
      <c r="K1492" s="13" t="s">
        <v>4181</v>
      </c>
      <c r="L1492" s="13" t="s">
        <v>161</v>
      </c>
      <c r="M1492" s="13" t="s">
        <v>168</v>
      </c>
      <c r="N1492" s="13" t="s">
        <v>40</v>
      </c>
      <c r="O1492" s="13">
        <v>0.0</v>
      </c>
      <c r="P1492" s="18" t="s">
        <v>147</v>
      </c>
      <c r="Q1492" s="19">
        <v>1.0</v>
      </c>
      <c r="R1492" s="20">
        <v>0.5</v>
      </c>
      <c r="S1492" s="21">
        <v>24.0</v>
      </c>
      <c r="T1492" s="21">
        <v>24.0</v>
      </c>
      <c r="U1492" s="22">
        <v>15248.1</v>
      </c>
      <c r="V1492" s="21">
        <v>1829.772</v>
      </c>
      <c r="W1492" s="13">
        <v>137.0</v>
      </c>
      <c r="X1492" s="13">
        <v>1.0</v>
      </c>
      <c r="Y1492" s="13">
        <v>10.0</v>
      </c>
      <c r="Z1492" s="13">
        <v>1.0</v>
      </c>
      <c r="AA1492" s="13">
        <v>2.0</v>
      </c>
      <c r="AB1492" s="13">
        <v>10.0</v>
      </c>
      <c r="AC1492" s="21">
        <v>0.0</v>
      </c>
      <c r="AD1492" s="21">
        <v>0.0</v>
      </c>
      <c r="AE1492" s="13">
        <v>0.0</v>
      </c>
      <c r="AF1492" s="13">
        <v>0.0</v>
      </c>
      <c r="AG1492" s="13">
        <v>0.0</v>
      </c>
      <c r="AH1492" s="13" t="b">
        <v>0</v>
      </c>
      <c r="AI1492" s="13">
        <v>12.0</v>
      </c>
      <c r="AJ1492" s="13" t="s">
        <v>353</v>
      </c>
      <c r="AK1492" s="23" t="s">
        <v>4329</v>
      </c>
      <c r="AL1492" s="13" t="s">
        <v>3367</v>
      </c>
      <c r="AM1492" s="18" t="s">
        <v>151</v>
      </c>
    </row>
    <row r="1493" ht="14.25" customHeight="1">
      <c r="A1493" s="13" t="s">
        <v>4330</v>
      </c>
      <c r="B1493" s="14">
        <v>42329.0</v>
      </c>
      <c r="C1493" s="15">
        <v>2015.0</v>
      </c>
      <c r="D1493" s="15" t="s">
        <v>2027</v>
      </c>
      <c r="E1493" s="16">
        <v>11.0</v>
      </c>
      <c r="F1493" s="13" t="s">
        <v>203</v>
      </c>
      <c r="G1493" s="13" t="s">
        <v>204</v>
      </c>
      <c r="H1493" s="13" t="s">
        <v>4331</v>
      </c>
      <c r="I1493" s="17" t="s">
        <v>3364</v>
      </c>
      <c r="J1493" s="13" t="s">
        <v>191</v>
      </c>
      <c r="K1493" s="13" t="s">
        <v>4308</v>
      </c>
      <c r="L1493" s="13" t="s">
        <v>192</v>
      </c>
      <c r="M1493" s="13" t="s">
        <v>145</v>
      </c>
      <c r="N1493" s="13" t="s">
        <v>4</v>
      </c>
      <c r="O1493" s="13" t="s">
        <v>1</v>
      </c>
      <c r="P1493" s="18" t="s">
        <v>147</v>
      </c>
      <c r="Q1493" s="19">
        <v>3.0</v>
      </c>
      <c r="R1493" s="20">
        <v>1.0</v>
      </c>
      <c r="S1493" s="21">
        <v>44.0</v>
      </c>
      <c r="T1493" s="21">
        <v>132.0</v>
      </c>
      <c r="U1493" s="22">
        <v>22400.0</v>
      </c>
      <c r="V1493" s="21">
        <v>29568.0</v>
      </c>
      <c r="W1493" s="13">
        <v>0.0</v>
      </c>
      <c r="X1493" s="13">
        <v>6.0</v>
      </c>
      <c r="Y1493" s="13">
        <v>10.0</v>
      </c>
      <c r="Z1493" s="13">
        <v>10.0</v>
      </c>
      <c r="AA1493" s="13">
        <v>8.0</v>
      </c>
      <c r="AB1493" s="13">
        <v>10.0</v>
      </c>
      <c r="AC1493" s="21">
        <v>0.0</v>
      </c>
      <c r="AD1493" s="21">
        <v>0.0</v>
      </c>
      <c r="AE1493" s="13">
        <v>0.0</v>
      </c>
      <c r="AF1493" s="13">
        <v>1.0</v>
      </c>
      <c r="AG1493" s="13">
        <v>1.0</v>
      </c>
      <c r="AH1493" s="13" t="b">
        <v>0</v>
      </c>
      <c r="AI1493" s="13">
        <v>5.0</v>
      </c>
      <c r="AJ1493" s="13" t="s">
        <v>169</v>
      </c>
      <c r="AK1493" s="23" t="s">
        <v>4332</v>
      </c>
      <c r="AL1493" s="13" t="s">
        <v>3367</v>
      </c>
      <c r="AM1493" s="18" t="s">
        <v>151</v>
      </c>
    </row>
    <row r="1494" ht="14.25" customHeight="1">
      <c r="A1494" s="13" t="s">
        <v>4333</v>
      </c>
      <c r="B1494" s="14">
        <v>42329.0</v>
      </c>
      <c r="C1494" s="15">
        <v>2015.0</v>
      </c>
      <c r="D1494" s="15" t="s">
        <v>2027</v>
      </c>
      <c r="E1494" s="16">
        <v>11.0</v>
      </c>
      <c r="F1494" s="13" t="s">
        <v>185</v>
      </c>
      <c r="G1494" s="13" t="s">
        <v>186</v>
      </c>
      <c r="H1494" s="13" t="s">
        <v>4334</v>
      </c>
      <c r="I1494" s="17" t="s">
        <v>3364</v>
      </c>
      <c r="J1494" s="13" t="s">
        <v>379</v>
      </c>
      <c r="K1494" s="13"/>
      <c r="L1494" s="13" t="s">
        <v>161</v>
      </c>
      <c r="M1494" s="13" t="s">
        <v>145</v>
      </c>
      <c r="N1494" s="13" t="s">
        <v>14</v>
      </c>
      <c r="O1494" s="13" t="s">
        <v>4335</v>
      </c>
      <c r="P1494" s="18" t="s">
        <v>147</v>
      </c>
      <c r="Q1494" s="19">
        <v>3.0</v>
      </c>
      <c r="R1494" s="20">
        <v>1.0</v>
      </c>
      <c r="S1494" s="21">
        <v>66.0</v>
      </c>
      <c r="T1494" s="21">
        <v>198.0</v>
      </c>
      <c r="U1494" s="22">
        <v>18900.0</v>
      </c>
      <c r="V1494" s="21">
        <v>37422.0</v>
      </c>
      <c r="W1494" s="13">
        <v>0.0</v>
      </c>
      <c r="X1494" s="13">
        <v>7.0</v>
      </c>
      <c r="Y1494" s="13">
        <v>9.0</v>
      </c>
      <c r="Z1494" s="13">
        <v>0.0</v>
      </c>
      <c r="AA1494" s="13">
        <v>10.0</v>
      </c>
      <c r="AB1494" s="13">
        <v>10.0</v>
      </c>
      <c r="AC1494" s="21">
        <v>0.0</v>
      </c>
      <c r="AD1494" s="21">
        <v>0.0</v>
      </c>
      <c r="AE1494" s="13">
        <v>0.0</v>
      </c>
      <c r="AF1494" s="13">
        <v>2.0</v>
      </c>
      <c r="AG1494" s="13">
        <v>0.0</v>
      </c>
      <c r="AH1494" s="13" t="b">
        <v>0</v>
      </c>
      <c r="AI1494" s="13">
        <v>4.0</v>
      </c>
      <c r="AJ1494" s="13" t="s">
        <v>176</v>
      </c>
      <c r="AK1494" s="23" t="s">
        <v>4336</v>
      </c>
      <c r="AL1494" s="13" t="s">
        <v>3367</v>
      </c>
      <c r="AM1494" s="18" t="s">
        <v>151</v>
      </c>
    </row>
    <row r="1495" ht="14.25" customHeight="1">
      <c r="A1495" s="13" t="s">
        <v>4337</v>
      </c>
      <c r="B1495" s="14">
        <v>42329.0</v>
      </c>
      <c r="C1495" s="15">
        <v>2015.0</v>
      </c>
      <c r="D1495" s="15" t="s">
        <v>2027</v>
      </c>
      <c r="E1495" s="16">
        <v>11.0</v>
      </c>
      <c r="F1495" s="13" t="s">
        <v>203</v>
      </c>
      <c r="G1495" s="13" t="s">
        <v>204</v>
      </c>
      <c r="H1495" s="13" t="s">
        <v>4338</v>
      </c>
      <c r="I1495" s="17" t="s">
        <v>3364</v>
      </c>
      <c r="J1495" s="13" t="s">
        <v>191</v>
      </c>
      <c r="K1495" s="13" t="s">
        <v>3923</v>
      </c>
      <c r="L1495" s="13" t="s">
        <v>192</v>
      </c>
      <c r="M1495" s="13" t="s">
        <v>168</v>
      </c>
      <c r="N1495" s="13" t="s">
        <v>64</v>
      </c>
      <c r="O1495" s="13" t="s">
        <v>26</v>
      </c>
      <c r="P1495" s="18" t="s">
        <v>147</v>
      </c>
      <c r="Q1495" s="19">
        <v>1.0</v>
      </c>
      <c r="R1495" s="20">
        <v>0.0476190476190476</v>
      </c>
      <c r="S1495" s="21">
        <v>16.0</v>
      </c>
      <c r="T1495" s="21">
        <v>16.0</v>
      </c>
      <c r="U1495" s="22">
        <v>59909.0</v>
      </c>
      <c r="V1495" s="21">
        <v>456.449523</v>
      </c>
      <c r="W1495" s="13">
        <v>830.0</v>
      </c>
      <c r="X1495" s="13">
        <v>3.0</v>
      </c>
      <c r="Y1495" s="13">
        <v>10.0</v>
      </c>
      <c r="Z1495" s="13">
        <v>1.0</v>
      </c>
      <c r="AA1495" s="13">
        <v>1.0</v>
      </c>
      <c r="AB1495" s="13">
        <v>1.0</v>
      </c>
      <c r="AC1495" s="21">
        <v>0.0</v>
      </c>
      <c r="AD1495" s="21">
        <v>0.0</v>
      </c>
      <c r="AE1495" s="13">
        <v>0.0</v>
      </c>
      <c r="AF1495" s="13">
        <v>0.0</v>
      </c>
      <c r="AG1495" s="13">
        <v>0.0</v>
      </c>
      <c r="AH1495" s="13" t="b">
        <v>0</v>
      </c>
      <c r="AI1495" s="13">
        <v>8.0</v>
      </c>
      <c r="AJ1495" s="13" t="s">
        <v>558</v>
      </c>
      <c r="AK1495" s="23" t="s">
        <v>4339</v>
      </c>
      <c r="AL1495" s="13" t="s">
        <v>3367</v>
      </c>
      <c r="AM1495" s="18" t="s">
        <v>151</v>
      </c>
    </row>
    <row r="1496" ht="14.25" customHeight="1">
      <c r="A1496" s="13" t="s">
        <v>4340</v>
      </c>
      <c r="B1496" s="14">
        <v>42329.0</v>
      </c>
      <c r="C1496" s="15">
        <v>2015.0</v>
      </c>
      <c r="D1496" s="15" t="s">
        <v>2027</v>
      </c>
      <c r="E1496" s="16">
        <v>11.0</v>
      </c>
      <c r="F1496" s="13" t="s">
        <v>203</v>
      </c>
      <c r="G1496" s="13" t="s">
        <v>204</v>
      </c>
      <c r="H1496" s="13" t="s">
        <v>4341</v>
      </c>
      <c r="I1496" s="17" t="s">
        <v>3364</v>
      </c>
      <c r="J1496" s="13" t="s">
        <v>251</v>
      </c>
      <c r="K1496" s="13" t="s">
        <v>3487</v>
      </c>
      <c r="L1496" s="13" t="s">
        <v>161</v>
      </c>
      <c r="M1496" s="13" t="s">
        <v>145</v>
      </c>
      <c r="N1496" s="13" t="s">
        <v>4</v>
      </c>
      <c r="O1496" s="13" t="s">
        <v>68</v>
      </c>
      <c r="P1496" s="18" t="s">
        <v>147</v>
      </c>
      <c r="Q1496" s="19">
        <v>3.0</v>
      </c>
      <c r="R1496" s="20">
        <v>0.142857142857142</v>
      </c>
      <c r="S1496" s="21">
        <v>18.0</v>
      </c>
      <c r="T1496" s="21">
        <v>54.0</v>
      </c>
      <c r="U1496" s="22">
        <v>22400.0</v>
      </c>
      <c r="V1496" s="21">
        <v>1728.0</v>
      </c>
      <c r="W1496" s="13">
        <v>0.0</v>
      </c>
      <c r="X1496" s="13">
        <v>6.0</v>
      </c>
      <c r="Y1496" s="13">
        <v>1.0</v>
      </c>
      <c r="Z1496" s="13">
        <v>6.0</v>
      </c>
      <c r="AA1496" s="13">
        <v>4.0</v>
      </c>
      <c r="AB1496" s="13">
        <v>1.0</v>
      </c>
      <c r="AC1496" s="21">
        <v>0.0</v>
      </c>
      <c r="AD1496" s="21">
        <v>0.0</v>
      </c>
      <c r="AE1496" s="13">
        <v>0.0</v>
      </c>
      <c r="AF1496" s="13">
        <v>1.0</v>
      </c>
      <c r="AG1496" s="13">
        <v>0.0</v>
      </c>
      <c r="AH1496" s="13" t="b">
        <v>0</v>
      </c>
      <c r="AI1496" s="13">
        <v>5.0</v>
      </c>
      <c r="AJ1496" s="13" t="s">
        <v>386</v>
      </c>
      <c r="AK1496" s="23" t="s">
        <v>4342</v>
      </c>
      <c r="AL1496" s="13" t="s">
        <v>3367</v>
      </c>
      <c r="AM1496" s="18" t="s">
        <v>151</v>
      </c>
    </row>
    <row r="1497" ht="14.25" customHeight="1">
      <c r="A1497" s="13" t="s">
        <v>4343</v>
      </c>
      <c r="B1497" s="14">
        <v>42330.0</v>
      </c>
      <c r="C1497" s="15">
        <v>2015.0</v>
      </c>
      <c r="D1497" s="15" t="s">
        <v>2027</v>
      </c>
      <c r="E1497" s="16">
        <v>11.0</v>
      </c>
      <c r="F1497" s="13" t="s">
        <v>153</v>
      </c>
      <c r="G1497" s="13" t="s">
        <v>154</v>
      </c>
      <c r="H1497" s="13" t="s">
        <v>4344</v>
      </c>
      <c r="I1497" s="17" t="s">
        <v>3364</v>
      </c>
      <c r="J1497" s="13" t="s">
        <v>198</v>
      </c>
      <c r="K1497" s="13" t="s">
        <v>3433</v>
      </c>
      <c r="L1497" s="13" t="s">
        <v>174</v>
      </c>
      <c r="M1497" s="13" t="s">
        <v>168</v>
      </c>
      <c r="N1497" s="13" t="s">
        <v>47</v>
      </c>
      <c r="O1497" s="13">
        <v>0.0</v>
      </c>
      <c r="P1497" s="18" t="s">
        <v>147</v>
      </c>
      <c r="Q1497" s="19">
        <v>3.0</v>
      </c>
      <c r="R1497" s="20">
        <v>1.0</v>
      </c>
      <c r="S1497" s="21">
        <v>62.0</v>
      </c>
      <c r="T1497" s="21">
        <v>186.0</v>
      </c>
      <c r="U1497" s="22">
        <v>43088.0</v>
      </c>
      <c r="V1497" s="21">
        <v>80143.68</v>
      </c>
      <c r="W1497" s="13">
        <v>185.0</v>
      </c>
      <c r="X1497" s="13">
        <v>9.0</v>
      </c>
      <c r="Y1497" s="13">
        <v>10.0</v>
      </c>
      <c r="Z1497" s="13">
        <v>10.0</v>
      </c>
      <c r="AA1497" s="13">
        <v>3.0</v>
      </c>
      <c r="AB1497" s="13">
        <v>10.0</v>
      </c>
      <c r="AC1497" s="21">
        <v>10.0</v>
      </c>
      <c r="AD1497" s="21">
        <v>10.0</v>
      </c>
      <c r="AE1497" s="13">
        <v>0.0</v>
      </c>
      <c r="AF1497" s="13">
        <v>1.0</v>
      </c>
      <c r="AG1497" s="13">
        <v>0.0</v>
      </c>
      <c r="AH1497" s="13" t="b">
        <v>1</v>
      </c>
      <c r="AI1497" s="13">
        <v>2.0</v>
      </c>
      <c r="AJ1497" s="13" t="s">
        <v>169</v>
      </c>
      <c r="AK1497" s="23" t="s">
        <v>4345</v>
      </c>
      <c r="AL1497" s="13" t="s">
        <v>3367</v>
      </c>
      <c r="AM1497" s="18" t="s">
        <v>151</v>
      </c>
    </row>
    <row r="1498" ht="14.25" customHeight="1">
      <c r="A1498" s="13" t="s">
        <v>4346</v>
      </c>
      <c r="B1498" s="14">
        <v>42330.0</v>
      </c>
      <c r="C1498" s="15">
        <v>2015.0</v>
      </c>
      <c r="D1498" s="15" t="s">
        <v>2027</v>
      </c>
      <c r="E1498" s="16">
        <v>11.0</v>
      </c>
      <c r="F1498" s="13" t="s">
        <v>153</v>
      </c>
      <c r="G1498" s="13" t="s">
        <v>154</v>
      </c>
      <c r="H1498" s="13" t="s">
        <v>4347</v>
      </c>
      <c r="I1498" s="17" t="s">
        <v>3364</v>
      </c>
      <c r="J1498" s="13" t="s">
        <v>198</v>
      </c>
      <c r="K1498" s="13" t="s">
        <v>3433</v>
      </c>
      <c r="L1498" s="13" t="s">
        <v>174</v>
      </c>
      <c r="M1498" s="13" t="s">
        <v>168</v>
      </c>
      <c r="N1498" s="13" t="s">
        <v>40</v>
      </c>
      <c r="O1498" s="13">
        <v>0.0</v>
      </c>
      <c r="P1498" s="18" t="s">
        <v>147</v>
      </c>
      <c r="Q1498" s="19">
        <v>3.0</v>
      </c>
      <c r="R1498" s="20">
        <v>1.0</v>
      </c>
      <c r="S1498" s="21">
        <v>53.0</v>
      </c>
      <c r="T1498" s="21">
        <v>159.0</v>
      </c>
      <c r="U1498" s="22">
        <v>61103.73</v>
      </c>
      <c r="V1498" s="21">
        <v>97154.9307</v>
      </c>
      <c r="W1498" s="13">
        <v>265.0</v>
      </c>
      <c r="X1498" s="13">
        <v>8.0</v>
      </c>
      <c r="Y1498" s="13">
        <v>10.0</v>
      </c>
      <c r="Z1498" s="13">
        <v>10.0</v>
      </c>
      <c r="AA1498" s="13">
        <v>5.0</v>
      </c>
      <c r="AB1498" s="13">
        <v>10.0</v>
      </c>
      <c r="AC1498" s="21">
        <v>0.0</v>
      </c>
      <c r="AD1498" s="21">
        <v>0.0</v>
      </c>
      <c r="AE1498" s="13">
        <v>0.0</v>
      </c>
      <c r="AF1498" s="13">
        <v>1.0</v>
      </c>
      <c r="AG1498" s="13">
        <v>0.0</v>
      </c>
      <c r="AH1498" s="13" t="b">
        <v>0</v>
      </c>
      <c r="AI1498" s="13">
        <v>3.0</v>
      </c>
      <c r="AJ1498" s="13" t="s">
        <v>169</v>
      </c>
      <c r="AK1498" s="23" t="s">
        <v>4348</v>
      </c>
      <c r="AL1498" s="13" t="s">
        <v>3367</v>
      </c>
      <c r="AM1498" s="18" t="s">
        <v>151</v>
      </c>
    </row>
    <row r="1499" ht="14.25" customHeight="1">
      <c r="A1499" s="13" t="s">
        <v>4349</v>
      </c>
      <c r="B1499" s="14">
        <v>42330.0</v>
      </c>
      <c r="C1499" s="15">
        <v>2015.0</v>
      </c>
      <c r="D1499" s="15" t="s">
        <v>2027</v>
      </c>
      <c r="E1499" s="16">
        <v>11.0</v>
      </c>
      <c r="F1499" s="13" t="s">
        <v>203</v>
      </c>
      <c r="G1499" s="13" t="s">
        <v>204</v>
      </c>
      <c r="H1499" s="13" t="s">
        <v>4350</v>
      </c>
      <c r="I1499" s="17" t="s">
        <v>3364</v>
      </c>
      <c r="J1499" s="13" t="s">
        <v>191</v>
      </c>
      <c r="K1499" s="13" t="s">
        <v>4308</v>
      </c>
      <c r="L1499" s="13" t="s">
        <v>192</v>
      </c>
      <c r="M1499" s="13" t="s">
        <v>168</v>
      </c>
      <c r="N1499" s="13" t="s">
        <v>2</v>
      </c>
      <c r="O1499" s="13" t="s">
        <v>1</v>
      </c>
      <c r="P1499" s="18" t="s">
        <v>147</v>
      </c>
      <c r="Q1499" s="19">
        <v>3.0</v>
      </c>
      <c r="R1499" s="20">
        <v>1.0</v>
      </c>
      <c r="S1499" s="21">
        <v>49.0</v>
      </c>
      <c r="T1499" s="21">
        <v>147.0</v>
      </c>
      <c r="U1499" s="22">
        <v>98227.03</v>
      </c>
      <c r="V1499" s="21">
        <v>50537.806935</v>
      </c>
      <c r="W1499" s="13">
        <v>426.0</v>
      </c>
      <c r="X1499" s="13">
        <v>6.0</v>
      </c>
      <c r="Y1499" s="13">
        <v>10.0</v>
      </c>
      <c r="Z1499" s="13">
        <v>6.0</v>
      </c>
      <c r="AA1499" s="13">
        <v>7.0</v>
      </c>
      <c r="AB1499" s="13">
        <v>10.0</v>
      </c>
      <c r="AC1499" s="21">
        <v>10.0</v>
      </c>
      <c r="AD1499" s="21">
        <v>10.0</v>
      </c>
      <c r="AE1499" s="13">
        <v>0.0</v>
      </c>
      <c r="AF1499" s="13">
        <v>1.0</v>
      </c>
      <c r="AG1499" s="13">
        <v>1.0</v>
      </c>
      <c r="AH1499" s="13" t="b">
        <v>1</v>
      </c>
      <c r="AI1499" s="13">
        <v>5.0</v>
      </c>
      <c r="AJ1499" s="13" t="s">
        <v>390</v>
      </c>
      <c r="AK1499" s="23" t="s">
        <v>4351</v>
      </c>
      <c r="AL1499" s="13" t="s">
        <v>3367</v>
      </c>
      <c r="AM1499" s="18" t="s">
        <v>151</v>
      </c>
    </row>
    <row r="1500" ht="14.25" customHeight="1">
      <c r="A1500" s="13" t="s">
        <v>4352</v>
      </c>
      <c r="B1500" s="14">
        <v>42330.0</v>
      </c>
      <c r="C1500" s="15">
        <v>2015.0</v>
      </c>
      <c r="D1500" s="15" t="s">
        <v>2027</v>
      </c>
      <c r="E1500" s="16">
        <v>11.0</v>
      </c>
      <c r="F1500" s="13" t="s">
        <v>203</v>
      </c>
      <c r="G1500" s="13" t="s">
        <v>204</v>
      </c>
      <c r="H1500" s="13" t="s">
        <v>4353</v>
      </c>
      <c r="I1500" s="17" t="s">
        <v>3364</v>
      </c>
      <c r="J1500" s="13" t="s">
        <v>191</v>
      </c>
      <c r="K1500" s="13" t="s">
        <v>3923</v>
      </c>
      <c r="L1500" s="13" t="s">
        <v>192</v>
      </c>
      <c r="M1500" s="13" t="s">
        <v>168</v>
      </c>
      <c r="N1500" s="13" t="s">
        <v>90</v>
      </c>
      <c r="O1500" s="13" t="s">
        <v>5</v>
      </c>
      <c r="P1500" s="18" t="s">
        <v>147</v>
      </c>
      <c r="Q1500" s="19">
        <v>1.0</v>
      </c>
      <c r="R1500" s="20">
        <v>0.0454545454545454</v>
      </c>
      <c r="S1500" s="21">
        <v>27.0</v>
      </c>
      <c r="T1500" s="21">
        <v>27.0</v>
      </c>
      <c r="U1500" s="22">
        <v>57786.0</v>
      </c>
      <c r="V1500" s="21">
        <v>709.191818</v>
      </c>
      <c r="W1500" s="13">
        <v>542.0</v>
      </c>
      <c r="X1500" s="13">
        <v>5.0</v>
      </c>
      <c r="Y1500" s="13">
        <v>10.0</v>
      </c>
      <c r="Z1500" s="13">
        <v>10.0</v>
      </c>
      <c r="AA1500" s="13">
        <v>1.0</v>
      </c>
      <c r="AB1500" s="13">
        <v>1.0</v>
      </c>
      <c r="AC1500" s="21">
        <v>0.0</v>
      </c>
      <c r="AD1500" s="21">
        <v>0.0</v>
      </c>
      <c r="AE1500" s="13">
        <v>0.0</v>
      </c>
      <c r="AF1500" s="13">
        <v>0.0</v>
      </c>
      <c r="AG1500" s="13">
        <v>0.0</v>
      </c>
      <c r="AH1500" s="13" t="b">
        <v>0</v>
      </c>
      <c r="AI1500" s="13">
        <v>6.0</v>
      </c>
      <c r="AJ1500" s="13" t="s">
        <v>558</v>
      </c>
      <c r="AK1500" s="23" t="s">
        <v>4354</v>
      </c>
      <c r="AL1500" s="13" t="s">
        <v>3367</v>
      </c>
      <c r="AM1500" s="18" t="s">
        <v>151</v>
      </c>
    </row>
    <row r="1501" ht="14.25" customHeight="1">
      <c r="A1501" s="13" t="s">
        <v>4355</v>
      </c>
      <c r="B1501" s="14">
        <v>42330.0</v>
      </c>
      <c r="C1501" s="15">
        <v>2015.0</v>
      </c>
      <c r="D1501" s="15" t="s">
        <v>2027</v>
      </c>
      <c r="E1501" s="16">
        <v>11.0</v>
      </c>
      <c r="F1501" s="13" t="s">
        <v>203</v>
      </c>
      <c r="G1501" s="13" t="s">
        <v>204</v>
      </c>
      <c r="H1501" s="13" t="s">
        <v>4356</v>
      </c>
      <c r="I1501" s="17" t="s">
        <v>3364</v>
      </c>
      <c r="J1501" s="13" t="s">
        <v>562</v>
      </c>
      <c r="K1501" s="13" t="s">
        <v>2127</v>
      </c>
      <c r="L1501" s="13" t="s">
        <v>1542</v>
      </c>
      <c r="M1501" s="13" t="s">
        <v>168</v>
      </c>
      <c r="N1501" s="13" t="s">
        <v>2</v>
      </c>
      <c r="O1501" s="13" t="s">
        <v>68</v>
      </c>
      <c r="P1501" s="18" t="s">
        <v>147</v>
      </c>
      <c r="Q1501" s="19">
        <v>3.0</v>
      </c>
      <c r="R1501" s="20">
        <v>0.142857142857142</v>
      </c>
      <c r="S1501" s="21">
        <v>35.0</v>
      </c>
      <c r="T1501" s="21">
        <v>105.0</v>
      </c>
      <c r="U1501" s="22">
        <v>311743.99</v>
      </c>
      <c r="V1501" s="21">
        <v>46761.598499</v>
      </c>
      <c r="W1501" s="13">
        <v>1352.0</v>
      </c>
      <c r="X1501" s="13">
        <v>10.0</v>
      </c>
      <c r="Y1501" s="13">
        <v>10.0</v>
      </c>
      <c r="Z1501" s="13">
        <v>10.0</v>
      </c>
      <c r="AA1501" s="13">
        <v>4.0</v>
      </c>
      <c r="AB1501" s="13">
        <v>1.0</v>
      </c>
      <c r="AC1501" s="21">
        <v>0.0</v>
      </c>
      <c r="AD1501" s="21">
        <v>0.0</v>
      </c>
      <c r="AE1501" s="13">
        <v>0.0</v>
      </c>
      <c r="AF1501" s="13">
        <v>1.0</v>
      </c>
      <c r="AG1501" s="13">
        <v>0.0</v>
      </c>
      <c r="AH1501" s="13" t="b">
        <v>0</v>
      </c>
      <c r="AI1501" s="13">
        <v>1.0</v>
      </c>
      <c r="AJ1501" s="13" t="s">
        <v>194</v>
      </c>
      <c r="AK1501" s="23" t="s">
        <v>4357</v>
      </c>
      <c r="AL1501" s="13" t="s">
        <v>3367</v>
      </c>
      <c r="AM1501" s="18" t="s">
        <v>151</v>
      </c>
    </row>
    <row r="1502" ht="14.25" customHeight="1">
      <c r="A1502" s="13" t="s">
        <v>4358</v>
      </c>
      <c r="B1502" s="14">
        <v>42331.0</v>
      </c>
      <c r="C1502" s="15">
        <v>2015.0</v>
      </c>
      <c r="D1502" s="15" t="s">
        <v>2027</v>
      </c>
      <c r="E1502" s="16">
        <v>11.0</v>
      </c>
      <c r="F1502" s="13" t="s">
        <v>140</v>
      </c>
      <c r="G1502" s="13" t="s">
        <v>141</v>
      </c>
      <c r="H1502" s="13" t="s">
        <v>4359</v>
      </c>
      <c r="I1502" s="17" t="s">
        <v>3364</v>
      </c>
      <c r="J1502" s="13" t="s">
        <v>143</v>
      </c>
      <c r="K1502" s="13" t="s">
        <v>3426</v>
      </c>
      <c r="L1502" s="13" t="s">
        <v>144</v>
      </c>
      <c r="M1502" s="13" t="s">
        <v>193</v>
      </c>
      <c r="N1502" s="13" t="s">
        <v>1229</v>
      </c>
      <c r="O1502" s="13">
        <v>0.0</v>
      </c>
      <c r="P1502" s="18" t="s">
        <v>147</v>
      </c>
      <c r="Q1502" s="19">
        <v>1.0</v>
      </c>
      <c r="R1502" s="20">
        <v>0.28125</v>
      </c>
      <c r="S1502" s="21">
        <v>31.0</v>
      </c>
      <c r="T1502" s="21">
        <v>31.0</v>
      </c>
      <c r="U1502" s="22">
        <v>2104759.0</v>
      </c>
      <c r="V1502" s="21">
        <v>183508.675312</v>
      </c>
      <c r="W1502" s="13">
        <v>7486.0</v>
      </c>
      <c r="X1502" s="13">
        <v>10.0</v>
      </c>
      <c r="Y1502" s="13">
        <v>1.0</v>
      </c>
      <c r="Z1502" s="13">
        <v>10.0</v>
      </c>
      <c r="AA1502" s="13">
        <v>9.0</v>
      </c>
      <c r="AB1502" s="13">
        <v>1.0</v>
      </c>
      <c r="AC1502" s="21">
        <v>0.0</v>
      </c>
      <c r="AD1502" s="21">
        <v>0.0</v>
      </c>
      <c r="AE1502" s="13">
        <v>0.0</v>
      </c>
      <c r="AF1502" s="13">
        <v>0.0</v>
      </c>
      <c r="AG1502" s="13">
        <v>0.0</v>
      </c>
      <c r="AH1502" s="13" t="b">
        <v>0</v>
      </c>
      <c r="AI1502" s="13">
        <v>1.0</v>
      </c>
      <c r="AJ1502" s="13" t="s">
        <v>386</v>
      </c>
      <c r="AK1502" s="23" t="s">
        <v>4360</v>
      </c>
      <c r="AL1502" s="13" t="s">
        <v>3367</v>
      </c>
      <c r="AM1502" s="18" t="s">
        <v>151</v>
      </c>
    </row>
    <row r="1503" ht="14.25" customHeight="1">
      <c r="A1503" s="13" t="s">
        <v>4361</v>
      </c>
      <c r="B1503" s="14">
        <v>42331.0</v>
      </c>
      <c r="C1503" s="15">
        <v>2015.0</v>
      </c>
      <c r="D1503" s="15" t="s">
        <v>2027</v>
      </c>
      <c r="E1503" s="16">
        <v>11.0</v>
      </c>
      <c r="F1503" s="13" t="s">
        <v>140</v>
      </c>
      <c r="G1503" s="13" t="s">
        <v>141</v>
      </c>
      <c r="H1503" s="13" t="s">
        <v>4362</v>
      </c>
      <c r="I1503" s="17" t="s">
        <v>3364</v>
      </c>
      <c r="J1503" s="13" t="s">
        <v>198</v>
      </c>
      <c r="K1503" s="13" t="s">
        <v>3426</v>
      </c>
      <c r="L1503" s="13" t="s">
        <v>144</v>
      </c>
      <c r="M1503" s="13" t="s">
        <v>193</v>
      </c>
      <c r="N1503" s="13" t="s">
        <v>1229</v>
      </c>
      <c r="O1503" s="13">
        <v>0.0</v>
      </c>
      <c r="P1503" s="18" t="s">
        <v>147</v>
      </c>
      <c r="Q1503" s="19">
        <v>3.0</v>
      </c>
      <c r="R1503" s="20">
        <v>0.5</v>
      </c>
      <c r="S1503" s="21">
        <v>14.0</v>
      </c>
      <c r="T1503" s="21">
        <v>14.0</v>
      </c>
      <c r="U1503" s="22">
        <v>383782.61</v>
      </c>
      <c r="V1503" s="21">
        <v>53729.5654</v>
      </c>
      <c r="W1503" s="13">
        <v>1365.0</v>
      </c>
      <c r="X1503" s="13">
        <v>1.0</v>
      </c>
      <c r="Y1503" s="13">
        <v>1.0</v>
      </c>
      <c r="Z1503" s="13">
        <v>10.0</v>
      </c>
      <c r="AA1503" s="13">
        <v>1.0</v>
      </c>
      <c r="AB1503" s="13">
        <v>1.0</v>
      </c>
      <c r="AC1503" s="21">
        <v>0.0</v>
      </c>
      <c r="AD1503" s="21">
        <v>0.0</v>
      </c>
      <c r="AE1503" s="13">
        <v>0.0</v>
      </c>
      <c r="AF1503" s="13">
        <v>0.0</v>
      </c>
      <c r="AG1503" s="13">
        <v>0.0</v>
      </c>
      <c r="AH1503" s="13" t="b">
        <v>0</v>
      </c>
      <c r="AI1503" s="13">
        <v>24.0</v>
      </c>
      <c r="AJ1503" s="13" t="s">
        <v>386</v>
      </c>
      <c r="AK1503" s="23" t="s">
        <v>4363</v>
      </c>
      <c r="AL1503" s="13" t="s">
        <v>3367</v>
      </c>
      <c r="AM1503" s="18" t="s">
        <v>151</v>
      </c>
    </row>
    <row r="1504" ht="14.25" customHeight="1">
      <c r="A1504" s="13" t="s">
        <v>4364</v>
      </c>
      <c r="B1504" s="14">
        <v>42331.0</v>
      </c>
      <c r="C1504" s="15">
        <v>2015.0</v>
      </c>
      <c r="D1504" s="15" t="s">
        <v>2027</v>
      </c>
      <c r="E1504" s="16">
        <v>11.0</v>
      </c>
      <c r="F1504" s="13" t="s">
        <v>140</v>
      </c>
      <c r="G1504" s="13" t="s">
        <v>141</v>
      </c>
      <c r="H1504" s="13" t="s">
        <v>4365</v>
      </c>
      <c r="I1504" s="17" t="s">
        <v>3364</v>
      </c>
      <c r="J1504" s="13" t="s">
        <v>143</v>
      </c>
      <c r="K1504" s="13" t="s">
        <v>3426</v>
      </c>
      <c r="L1504" s="13" t="s">
        <v>167</v>
      </c>
      <c r="M1504" s="13" t="s">
        <v>193</v>
      </c>
      <c r="N1504" s="13" t="s">
        <v>1229</v>
      </c>
      <c r="O1504" s="13">
        <v>0.0</v>
      </c>
      <c r="P1504" s="18" t="s">
        <v>147</v>
      </c>
      <c r="Q1504" s="19">
        <v>1.0</v>
      </c>
      <c r="R1504" s="20">
        <v>0.181818181818181</v>
      </c>
      <c r="S1504" s="21">
        <v>24.0</v>
      </c>
      <c r="T1504" s="21">
        <v>24.0</v>
      </c>
      <c r="U1504" s="22">
        <v>1525009.0</v>
      </c>
      <c r="V1504" s="21">
        <v>66545.847272</v>
      </c>
      <c r="W1504" s="13">
        <v>5424.0</v>
      </c>
      <c r="X1504" s="13">
        <v>1.0</v>
      </c>
      <c r="Y1504" s="13">
        <v>10.0</v>
      </c>
      <c r="Z1504" s="13">
        <v>10.0</v>
      </c>
      <c r="AA1504" s="13">
        <v>2.0</v>
      </c>
      <c r="AB1504" s="13">
        <v>1.0</v>
      </c>
      <c r="AC1504" s="21">
        <v>0.0</v>
      </c>
      <c r="AD1504" s="21">
        <v>0.0</v>
      </c>
      <c r="AE1504" s="13">
        <v>0.0</v>
      </c>
      <c r="AF1504" s="13">
        <v>0.0</v>
      </c>
      <c r="AG1504" s="13">
        <v>0.0</v>
      </c>
      <c r="AH1504" s="13" t="b">
        <v>0</v>
      </c>
      <c r="AI1504" s="13">
        <v>48.0</v>
      </c>
      <c r="AJ1504" s="13" t="s">
        <v>169</v>
      </c>
      <c r="AK1504" s="23" t="s">
        <v>4366</v>
      </c>
      <c r="AL1504" s="13" t="s">
        <v>3367</v>
      </c>
      <c r="AM1504" s="18" t="s">
        <v>151</v>
      </c>
    </row>
    <row r="1505" ht="14.25" customHeight="1">
      <c r="A1505" s="13" t="s">
        <v>4367</v>
      </c>
      <c r="B1505" s="14">
        <v>42331.0</v>
      </c>
      <c r="C1505" s="15">
        <v>2015.0</v>
      </c>
      <c r="D1505" s="15" t="s">
        <v>2027</v>
      </c>
      <c r="E1505" s="16">
        <v>11.0</v>
      </c>
      <c r="F1505" s="13" t="s">
        <v>140</v>
      </c>
      <c r="G1505" s="13" t="s">
        <v>141</v>
      </c>
      <c r="H1505" s="13" t="s">
        <v>4368</v>
      </c>
      <c r="I1505" s="17" t="s">
        <v>3364</v>
      </c>
      <c r="J1505" s="13" t="s">
        <v>379</v>
      </c>
      <c r="K1505" s="13"/>
      <c r="L1505" s="13" t="s">
        <v>174</v>
      </c>
      <c r="M1505" s="13" t="s">
        <v>145</v>
      </c>
      <c r="N1505" s="13" t="s">
        <v>244</v>
      </c>
      <c r="O1505" s="13">
        <v>0.0</v>
      </c>
      <c r="P1505" s="18" t="s">
        <v>147</v>
      </c>
      <c r="Q1505" s="19">
        <v>3.0</v>
      </c>
      <c r="R1505" s="20">
        <v>1.0</v>
      </c>
      <c r="S1505" s="21">
        <v>42.0</v>
      </c>
      <c r="T1505" s="21">
        <v>126.0</v>
      </c>
      <c r="U1505" s="22">
        <v>16800.0</v>
      </c>
      <c r="V1505" s="21">
        <v>21168.0</v>
      </c>
      <c r="W1505" s="13">
        <v>0.0</v>
      </c>
      <c r="X1505" s="13">
        <v>10.0</v>
      </c>
      <c r="Y1505" s="13">
        <v>9.0</v>
      </c>
      <c r="Z1505" s="13">
        <v>10.0</v>
      </c>
      <c r="AA1505" s="13">
        <v>3.0</v>
      </c>
      <c r="AB1505" s="13">
        <v>10.0</v>
      </c>
      <c r="AC1505" s="21">
        <v>0.0</v>
      </c>
      <c r="AD1505" s="21">
        <v>0.0</v>
      </c>
      <c r="AE1505" s="13">
        <v>0.0</v>
      </c>
      <c r="AF1505" s="13">
        <v>0.0</v>
      </c>
      <c r="AG1505" s="13">
        <v>0.0</v>
      </c>
      <c r="AH1505" s="13" t="b">
        <v>0</v>
      </c>
      <c r="AI1505" s="13">
        <v>1.0</v>
      </c>
      <c r="AJ1505" s="13" t="s">
        <v>176</v>
      </c>
      <c r="AK1505" s="23" t="s">
        <v>4369</v>
      </c>
      <c r="AL1505" s="13" t="s">
        <v>3367</v>
      </c>
      <c r="AM1505" s="18" t="s">
        <v>151</v>
      </c>
    </row>
    <row r="1506" ht="14.25" customHeight="1">
      <c r="A1506" s="13" t="s">
        <v>4370</v>
      </c>
      <c r="B1506" s="14">
        <v>42331.0</v>
      </c>
      <c r="C1506" s="15">
        <v>2015.0</v>
      </c>
      <c r="D1506" s="15" t="s">
        <v>2027</v>
      </c>
      <c r="E1506" s="16">
        <v>11.0</v>
      </c>
      <c r="F1506" s="13" t="s">
        <v>140</v>
      </c>
      <c r="G1506" s="13" t="s">
        <v>141</v>
      </c>
      <c r="H1506" s="13" t="s">
        <v>4371</v>
      </c>
      <c r="I1506" s="17" t="s">
        <v>3364</v>
      </c>
      <c r="J1506" s="13" t="s">
        <v>615</v>
      </c>
      <c r="K1506" s="13" t="s">
        <v>3365</v>
      </c>
      <c r="L1506" s="13" t="s">
        <v>174</v>
      </c>
      <c r="M1506" s="13" t="s">
        <v>145</v>
      </c>
      <c r="N1506" s="13" t="s">
        <v>3708</v>
      </c>
      <c r="O1506" s="13">
        <v>0.0</v>
      </c>
      <c r="P1506" s="18" t="s">
        <v>147</v>
      </c>
      <c r="Q1506" s="19">
        <v>1.0</v>
      </c>
      <c r="R1506" s="20">
        <v>0.0454545454545454</v>
      </c>
      <c r="S1506" s="21">
        <v>17.0</v>
      </c>
      <c r="T1506" s="21">
        <v>17.0</v>
      </c>
      <c r="U1506" s="22">
        <v>16800.0</v>
      </c>
      <c r="V1506" s="21">
        <v>129.818181</v>
      </c>
      <c r="W1506" s="13">
        <v>0.0</v>
      </c>
      <c r="X1506" s="13">
        <v>6.0</v>
      </c>
      <c r="Y1506" s="13">
        <v>9.0</v>
      </c>
      <c r="Z1506" s="13">
        <v>0.0</v>
      </c>
      <c r="AA1506" s="13">
        <v>1.0</v>
      </c>
      <c r="AB1506" s="13">
        <v>1.0</v>
      </c>
      <c r="AC1506" s="21">
        <v>0.0</v>
      </c>
      <c r="AD1506" s="21">
        <v>0.0</v>
      </c>
      <c r="AE1506" s="13">
        <v>0.0</v>
      </c>
      <c r="AF1506" s="13">
        <v>0.0</v>
      </c>
      <c r="AG1506" s="13">
        <v>0.0</v>
      </c>
      <c r="AH1506" s="13" t="b">
        <v>0</v>
      </c>
      <c r="AI1506" s="13">
        <v>5.0</v>
      </c>
      <c r="AJ1506" s="13" t="s">
        <v>176</v>
      </c>
      <c r="AK1506" s="23" t="s">
        <v>4372</v>
      </c>
      <c r="AL1506" s="13" t="s">
        <v>3367</v>
      </c>
      <c r="AM1506" s="18" t="s">
        <v>151</v>
      </c>
    </row>
    <row r="1507" ht="14.25" customHeight="1">
      <c r="A1507" s="13" t="s">
        <v>4373</v>
      </c>
      <c r="B1507" s="14">
        <v>42331.0</v>
      </c>
      <c r="C1507" s="15">
        <v>2015.0</v>
      </c>
      <c r="D1507" s="15" t="s">
        <v>2027</v>
      </c>
      <c r="E1507" s="16">
        <v>11.0</v>
      </c>
      <c r="F1507" s="13" t="s">
        <v>140</v>
      </c>
      <c r="G1507" s="13" t="s">
        <v>141</v>
      </c>
      <c r="H1507" s="13" t="s">
        <v>4374</v>
      </c>
      <c r="I1507" s="17" t="s">
        <v>3364</v>
      </c>
      <c r="J1507" s="13" t="s">
        <v>198</v>
      </c>
      <c r="K1507" s="13" t="s">
        <v>2205</v>
      </c>
      <c r="L1507" s="13" t="s">
        <v>144</v>
      </c>
      <c r="M1507" s="13" t="s">
        <v>193</v>
      </c>
      <c r="N1507" s="13" t="s">
        <v>1229</v>
      </c>
      <c r="O1507" s="13" t="s">
        <v>4375</v>
      </c>
      <c r="P1507" s="18" t="s">
        <v>147</v>
      </c>
      <c r="Q1507" s="19">
        <v>3.0</v>
      </c>
      <c r="R1507" s="20">
        <v>1.0</v>
      </c>
      <c r="S1507" s="21">
        <v>54.0</v>
      </c>
      <c r="T1507" s="21">
        <v>162.0</v>
      </c>
      <c r="U1507" s="22">
        <v>763910.14</v>
      </c>
      <c r="V1507" s="21">
        <v>707162.5296</v>
      </c>
      <c r="W1507" s="13">
        <v>2717.0</v>
      </c>
      <c r="X1507" s="13">
        <v>1.0</v>
      </c>
      <c r="Y1507" s="13">
        <v>10.0</v>
      </c>
      <c r="Z1507" s="13">
        <v>10.0</v>
      </c>
      <c r="AA1507" s="13">
        <v>4.0</v>
      </c>
      <c r="AB1507" s="13">
        <v>1.0</v>
      </c>
      <c r="AC1507" s="21">
        <v>0.0</v>
      </c>
      <c r="AD1507" s="21">
        <v>0.0</v>
      </c>
      <c r="AE1507" s="13">
        <v>8.0</v>
      </c>
      <c r="AF1507" s="13">
        <v>2.0</v>
      </c>
      <c r="AG1507" s="13">
        <v>0.0</v>
      </c>
      <c r="AH1507" s="13" t="b">
        <v>0</v>
      </c>
      <c r="AI1507" s="13">
        <v>44.0</v>
      </c>
      <c r="AJ1507" s="13" t="s">
        <v>194</v>
      </c>
      <c r="AK1507" s="23" t="s">
        <v>4376</v>
      </c>
      <c r="AL1507" s="13" t="s">
        <v>3367</v>
      </c>
      <c r="AM1507" s="18" t="s">
        <v>151</v>
      </c>
    </row>
    <row r="1508" ht="14.25" customHeight="1">
      <c r="A1508" s="13" t="s">
        <v>4377</v>
      </c>
      <c r="B1508" s="14">
        <v>42331.0</v>
      </c>
      <c r="C1508" s="15">
        <v>2015.0</v>
      </c>
      <c r="D1508" s="15" t="s">
        <v>2027</v>
      </c>
      <c r="E1508" s="16">
        <v>11.0</v>
      </c>
      <c r="F1508" s="13" t="s">
        <v>203</v>
      </c>
      <c r="G1508" s="13" t="s">
        <v>204</v>
      </c>
      <c r="H1508" s="13" t="s">
        <v>4378</v>
      </c>
      <c r="I1508" s="17" t="s">
        <v>3364</v>
      </c>
      <c r="J1508" s="13" t="s">
        <v>251</v>
      </c>
      <c r="K1508" s="13" t="s">
        <v>3487</v>
      </c>
      <c r="L1508" s="13" t="s">
        <v>161</v>
      </c>
      <c r="M1508" s="13" t="s">
        <v>168</v>
      </c>
      <c r="N1508" s="13" t="s">
        <v>67</v>
      </c>
      <c r="O1508" s="13" t="s">
        <v>61</v>
      </c>
      <c r="P1508" s="18" t="s">
        <v>147</v>
      </c>
      <c r="Q1508" s="19">
        <v>1.0</v>
      </c>
      <c r="R1508" s="20">
        <v>0.25</v>
      </c>
      <c r="S1508" s="21">
        <v>32.0</v>
      </c>
      <c r="T1508" s="21">
        <v>32.0</v>
      </c>
      <c r="U1508" s="22">
        <v>130472.0</v>
      </c>
      <c r="V1508" s="21">
        <v>10437.76</v>
      </c>
      <c r="W1508" s="13">
        <v>919.0</v>
      </c>
      <c r="X1508" s="13">
        <v>10.0</v>
      </c>
      <c r="Y1508" s="13">
        <v>10.0</v>
      </c>
      <c r="Z1508" s="13">
        <v>10.0</v>
      </c>
      <c r="AA1508" s="13">
        <v>1.0</v>
      </c>
      <c r="AB1508" s="13">
        <v>1.0</v>
      </c>
      <c r="AC1508" s="21">
        <v>0.0</v>
      </c>
      <c r="AD1508" s="21">
        <v>0.0</v>
      </c>
      <c r="AE1508" s="13">
        <v>0.0</v>
      </c>
      <c r="AF1508" s="13">
        <v>0.0</v>
      </c>
      <c r="AG1508" s="13">
        <v>0.0</v>
      </c>
      <c r="AH1508" s="13" t="b">
        <v>0</v>
      </c>
      <c r="AI1508" s="13">
        <v>1.0</v>
      </c>
      <c r="AJ1508" s="13" t="s">
        <v>163</v>
      </c>
      <c r="AK1508" s="23" t="s">
        <v>4379</v>
      </c>
      <c r="AL1508" s="13" t="s">
        <v>3367</v>
      </c>
      <c r="AM1508" s="18" t="s">
        <v>151</v>
      </c>
    </row>
    <row r="1509" ht="14.25" customHeight="1">
      <c r="A1509" s="13" t="s">
        <v>4380</v>
      </c>
      <c r="B1509" s="14">
        <v>42331.0</v>
      </c>
      <c r="C1509" s="15">
        <v>2015.0</v>
      </c>
      <c r="D1509" s="15" t="s">
        <v>2027</v>
      </c>
      <c r="E1509" s="16">
        <v>11.0</v>
      </c>
      <c r="F1509" s="13" t="s">
        <v>185</v>
      </c>
      <c r="G1509" s="13" t="s">
        <v>186</v>
      </c>
      <c r="H1509" s="13" t="s">
        <v>4381</v>
      </c>
      <c r="I1509" s="17" t="s">
        <v>3364</v>
      </c>
      <c r="J1509" s="13" t="s">
        <v>143</v>
      </c>
      <c r="K1509" s="13" t="s">
        <v>3441</v>
      </c>
      <c r="L1509" s="13" t="s">
        <v>167</v>
      </c>
      <c r="M1509" s="13" t="s">
        <v>193</v>
      </c>
      <c r="N1509" s="13" t="s">
        <v>1229</v>
      </c>
      <c r="O1509" s="13" t="s">
        <v>4382</v>
      </c>
      <c r="P1509" s="18" t="s">
        <v>147</v>
      </c>
      <c r="Q1509" s="19">
        <v>1.0</v>
      </c>
      <c r="R1509" s="20">
        <v>0.05</v>
      </c>
      <c r="S1509" s="21">
        <v>23.0</v>
      </c>
      <c r="T1509" s="21">
        <v>23.0</v>
      </c>
      <c r="U1509" s="22">
        <v>763348.0</v>
      </c>
      <c r="V1509" s="21">
        <v>8778.502</v>
      </c>
      <c r="W1509" s="13">
        <v>2715.0</v>
      </c>
      <c r="X1509" s="13">
        <v>1.0</v>
      </c>
      <c r="Y1509" s="13">
        <v>10.0</v>
      </c>
      <c r="Z1509" s="13">
        <v>10.0</v>
      </c>
      <c r="AA1509" s="13">
        <v>1.0</v>
      </c>
      <c r="AB1509" s="13">
        <v>1.0</v>
      </c>
      <c r="AC1509" s="21">
        <v>0.0</v>
      </c>
      <c r="AD1509" s="21">
        <v>0.0</v>
      </c>
      <c r="AE1509" s="13">
        <v>0.0</v>
      </c>
      <c r="AF1509" s="13">
        <v>0.0</v>
      </c>
      <c r="AG1509" s="13">
        <v>0.0</v>
      </c>
      <c r="AH1509" s="13" t="b">
        <v>0</v>
      </c>
      <c r="AI1509" s="13">
        <v>100.0</v>
      </c>
      <c r="AJ1509" s="13" t="s">
        <v>194</v>
      </c>
      <c r="AK1509" s="23" t="s">
        <v>4383</v>
      </c>
      <c r="AL1509" s="13" t="s">
        <v>3367</v>
      </c>
      <c r="AM1509" s="18" t="s">
        <v>151</v>
      </c>
    </row>
    <row r="1510" ht="14.25" customHeight="1">
      <c r="A1510" s="13" t="s">
        <v>4384</v>
      </c>
      <c r="B1510" s="14">
        <v>42331.0</v>
      </c>
      <c r="C1510" s="15">
        <v>2015.0</v>
      </c>
      <c r="D1510" s="15" t="s">
        <v>2027</v>
      </c>
      <c r="E1510" s="16">
        <v>11.0</v>
      </c>
      <c r="F1510" s="13" t="s">
        <v>185</v>
      </c>
      <c r="G1510" s="13" t="s">
        <v>186</v>
      </c>
      <c r="H1510" s="13" t="s">
        <v>4385</v>
      </c>
      <c r="I1510" s="17" t="s">
        <v>3364</v>
      </c>
      <c r="J1510" s="13" t="s">
        <v>615</v>
      </c>
      <c r="K1510" s="13" t="s">
        <v>3365</v>
      </c>
      <c r="L1510" s="13" t="s">
        <v>174</v>
      </c>
      <c r="M1510" s="13" t="s">
        <v>145</v>
      </c>
      <c r="N1510" s="13" t="s">
        <v>58</v>
      </c>
      <c r="O1510" s="13" t="s">
        <v>4386</v>
      </c>
      <c r="P1510" s="18" t="s">
        <v>147</v>
      </c>
      <c r="Q1510" s="19">
        <v>1.0</v>
      </c>
      <c r="R1510" s="20">
        <v>0.0476190476190476</v>
      </c>
      <c r="S1510" s="21">
        <v>17.0</v>
      </c>
      <c r="T1510" s="21">
        <v>17.0</v>
      </c>
      <c r="U1510" s="22">
        <v>16800.0</v>
      </c>
      <c r="V1510" s="21">
        <v>136.0</v>
      </c>
      <c r="W1510" s="13">
        <v>0.0</v>
      </c>
      <c r="X1510" s="13">
        <v>6.0</v>
      </c>
      <c r="Y1510" s="13">
        <v>9.0</v>
      </c>
      <c r="Z1510" s="13">
        <v>0.0</v>
      </c>
      <c r="AA1510" s="13">
        <v>1.0</v>
      </c>
      <c r="AB1510" s="13">
        <v>1.0</v>
      </c>
      <c r="AC1510" s="21">
        <v>0.0</v>
      </c>
      <c r="AD1510" s="21">
        <v>0.0</v>
      </c>
      <c r="AE1510" s="13">
        <v>0.0</v>
      </c>
      <c r="AF1510" s="13">
        <v>0.0</v>
      </c>
      <c r="AG1510" s="13">
        <v>0.0</v>
      </c>
      <c r="AH1510" s="13" t="b">
        <v>0</v>
      </c>
      <c r="AI1510" s="13">
        <v>5.0</v>
      </c>
      <c r="AJ1510" s="13" t="s">
        <v>176</v>
      </c>
      <c r="AK1510" s="23" t="s">
        <v>4387</v>
      </c>
      <c r="AL1510" s="13" t="s">
        <v>3367</v>
      </c>
      <c r="AM1510" s="18" t="s">
        <v>151</v>
      </c>
    </row>
    <row r="1511" ht="14.25" customHeight="1">
      <c r="A1511" s="13" t="s">
        <v>4388</v>
      </c>
      <c r="B1511" s="14">
        <v>42331.0</v>
      </c>
      <c r="C1511" s="15">
        <v>2015.0</v>
      </c>
      <c r="D1511" s="15" t="s">
        <v>2027</v>
      </c>
      <c r="E1511" s="16">
        <v>11.0</v>
      </c>
      <c r="F1511" s="13" t="s">
        <v>140</v>
      </c>
      <c r="G1511" s="13" t="s">
        <v>141</v>
      </c>
      <c r="H1511" s="13" t="s">
        <v>4389</v>
      </c>
      <c r="I1511" s="17" t="s">
        <v>3364</v>
      </c>
      <c r="J1511" s="13" t="s">
        <v>143</v>
      </c>
      <c r="K1511" s="13" t="s">
        <v>3437</v>
      </c>
      <c r="L1511" s="13" t="s">
        <v>144</v>
      </c>
      <c r="M1511" s="13" t="s">
        <v>145</v>
      </c>
      <c r="N1511" s="13" t="s">
        <v>199</v>
      </c>
      <c r="O1511" s="13" t="s">
        <v>2010</v>
      </c>
      <c r="P1511" s="18" t="s">
        <v>147</v>
      </c>
      <c r="Q1511" s="19">
        <v>1.0</v>
      </c>
      <c r="R1511" s="20">
        <v>0.2</v>
      </c>
      <c r="S1511" s="21">
        <v>34.0</v>
      </c>
      <c r="T1511" s="21">
        <v>34.0</v>
      </c>
      <c r="U1511" s="22">
        <v>12600.0</v>
      </c>
      <c r="V1511" s="21">
        <v>856.8</v>
      </c>
      <c r="W1511" s="13">
        <v>0.0</v>
      </c>
      <c r="X1511" s="13">
        <v>10.0</v>
      </c>
      <c r="Y1511" s="13">
        <v>10.0</v>
      </c>
      <c r="Z1511" s="13">
        <v>10.0</v>
      </c>
      <c r="AA1511" s="13">
        <v>3.0</v>
      </c>
      <c r="AB1511" s="13">
        <v>1.0</v>
      </c>
      <c r="AC1511" s="21">
        <v>0.0</v>
      </c>
      <c r="AD1511" s="21">
        <v>0.0</v>
      </c>
      <c r="AE1511" s="13">
        <v>0.0</v>
      </c>
      <c r="AF1511" s="13">
        <v>0.0</v>
      </c>
      <c r="AG1511" s="13">
        <v>0.0</v>
      </c>
      <c r="AH1511" s="13" t="b">
        <v>0</v>
      </c>
      <c r="AI1511" s="13">
        <v>1.0</v>
      </c>
      <c r="AJ1511" s="13" t="s">
        <v>169</v>
      </c>
      <c r="AK1511" s="23" t="s">
        <v>4390</v>
      </c>
      <c r="AL1511" s="13" t="s">
        <v>3367</v>
      </c>
      <c r="AM1511" s="18" t="s">
        <v>151</v>
      </c>
    </row>
    <row r="1512" ht="14.25" customHeight="1">
      <c r="A1512" s="13" t="s">
        <v>4391</v>
      </c>
      <c r="B1512" s="14">
        <v>42332.0</v>
      </c>
      <c r="C1512" s="15">
        <v>2015.0</v>
      </c>
      <c r="D1512" s="15" t="s">
        <v>2027</v>
      </c>
      <c r="E1512" s="16">
        <v>11.0</v>
      </c>
      <c r="F1512" s="13" t="s">
        <v>140</v>
      </c>
      <c r="G1512" s="13" t="s">
        <v>141</v>
      </c>
      <c r="H1512" s="13" t="s">
        <v>4392</v>
      </c>
      <c r="I1512" s="17" t="s">
        <v>3364</v>
      </c>
      <c r="J1512" s="13" t="s">
        <v>143</v>
      </c>
      <c r="K1512" s="13" t="s">
        <v>3451</v>
      </c>
      <c r="L1512" s="13" t="s">
        <v>144</v>
      </c>
      <c r="M1512" s="13" t="s">
        <v>193</v>
      </c>
      <c r="N1512" s="13" t="s">
        <v>4393</v>
      </c>
      <c r="O1512" s="13">
        <v>0.0</v>
      </c>
      <c r="P1512" s="18" t="s">
        <v>147</v>
      </c>
      <c r="Q1512" s="19">
        <v>1.0</v>
      </c>
      <c r="R1512" s="20">
        <v>0.0909090909090909</v>
      </c>
      <c r="S1512" s="21">
        <v>33.0</v>
      </c>
      <c r="T1512" s="21">
        <v>33.0</v>
      </c>
      <c r="U1512" s="22">
        <v>1883210.0</v>
      </c>
      <c r="V1512" s="21">
        <v>56496.3</v>
      </c>
      <c r="W1512" s="13">
        <v>8828.0</v>
      </c>
      <c r="X1512" s="13">
        <v>1.0</v>
      </c>
      <c r="Y1512" s="13">
        <v>10.0</v>
      </c>
      <c r="Z1512" s="13">
        <v>10.0</v>
      </c>
      <c r="AA1512" s="13">
        <v>2.0</v>
      </c>
      <c r="AB1512" s="13">
        <v>10.0</v>
      </c>
      <c r="AC1512" s="21">
        <v>0.0</v>
      </c>
      <c r="AD1512" s="21">
        <v>0.0</v>
      </c>
      <c r="AE1512" s="13">
        <v>0.0</v>
      </c>
      <c r="AF1512" s="13">
        <v>0.0</v>
      </c>
      <c r="AG1512" s="13">
        <v>0.0</v>
      </c>
      <c r="AH1512" s="13" t="b">
        <v>0</v>
      </c>
      <c r="AI1512" s="13"/>
      <c r="AJ1512" s="13" t="s">
        <v>169</v>
      </c>
      <c r="AK1512" s="23" t="s">
        <v>4394</v>
      </c>
      <c r="AL1512" s="13" t="s">
        <v>3367</v>
      </c>
      <c r="AM1512" s="18" t="s">
        <v>151</v>
      </c>
    </row>
    <row r="1513" ht="14.25" customHeight="1">
      <c r="A1513" s="13" t="s">
        <v>4391</v>
      </c>
      <c r="B1513" s="14">
        <v>42332.0</v>
      </c>
      <c r="C1513" s="15">
        <v>2015.0</v>
      </c>
      <c r="D1513" s="15" t="s">
        <v>2027</v>
      </c>
      <c r="E1513" s="16">
        <v>11.0</v>
      </c>
      <c r="F1513" s="13" t="s">
        <v>185</v>
      </c>
      <c r="G1513" s="13" t="s">
        <v>186</v>
      </c>
      <c r="H1513" s="13" t="s">
        <v>4392</v>
      </c>
      <c r="I1513" s="17" t="s">
        <v>3364</v>
      </c>
      <c r="J1513" s="13" t="s">
        <v>143</v>
      </c>
      <c r="K1513" s="13" t="s">
        <v>3451</v>
      </c>
      <c r="L1513" s="13" t="s">
        <v>144</v>
      </c>
      <c r="M1513" s="13" t="s">
        <v>193</v>
      </c>
      <c r="N1513" s="13" t="s">
        <v>4393</v>
      </c>
      <c r="O1513" s="13">
        <v>0.0</v>
      </c>
      <c r="P1513" s="18" t="s">
        <v>147</v>
      </c>
      <c r="Q1513" s="19">
        <v>1.0</v>
      </c>
      <c r="R1513" s="20">
        <v>0.181818181818181</v>
      </c>
      <c r="S1513" s="21">
        <v>26.0</v>
      </c>
      <c r="T1513" s="21">
        <v>26.0</v>
      </c>
      <c r="U1513" s="22">
        <v>1883210.0</v>
      </c>
      <c r="V1513" s="21">
        <v>89024.472727</v>
      </c>
      <c r="W1513" s="13">
        <v>8828.0</v>
      </c>
      <c r="X1513" s="13">
        <v>1.0</v>
      </c>
      <c r="Y1513" s="13">
        <v>10.0</v>
      </c>
      <c r="Z1513" s="13">
        <v>10.0</v>
      </c>
      <c r="AA1513" s="13">
        <v>4.0</v>
      </c>
      <c r="AB1513" s="13">
        <v>1.0</v>
      </c>
      <c r="AC1513" s="21">
        <v>0.0</v>
      </c>
      <c r="AD1513" s="21">
        <v>0.0</v>
      </c>
      <c r="AE1513" s="13">
        <v>0.0</v>
      </c>
      <c r="AF1513" s="13">
        <v>0.0</v>
      </c>
      <c r="AG1513" s="13">
        <v>0.0</v>
      </c>
      <c r="AH1513" s="13" t="b">
        <v>0</v>
      </c>
      <c r="AI1513" s="13"/>
      <c r="AJ1513" s="13" t="s">
        <v>169</v>
      </c>
      <c r="AK1513" s="23" t="s">
        <v>4394</v>
      </c>
      <c r="AL1513" s="13" t="s">
        <v>3367</v>
      </c>
      <c r="AM1513" s="18" t="s">
        <v>151</v>
      </c>
    </row>
    <row r="1514" ht="14.25" customHeight="1">
      <c r="A1514" s="13" t="s">
        <v>4395</v>
      </c>
      <c r="B1514" s="14">
        <v>42332.0</v>
      </c>
      <c r="C1514" s="15">
        <v>2015.0</v>
      </c>
      <c r="D1514" s="15" t="s">
        <v>2027</v>
      </c>
      <c r="E1514" s="16">
        <v>11.0</v>
      </c>
      <c r="F1514" s="13" t="s">
        <v>185</v>
      </c>
      <c r="G1514" s="13" t="s">
        <v>186</v>
      </c>
      <c r="H1514" s="13" t="s">
        <v>4396</v>
      </c>
      <c r="I1514" s="17" t="s">
        <v>3364</v>
      </c>
      <c r="J1514" s="13" t="s">
        <v>198</v>
      </c>
      <c r="K1514" s="13" t="s">
        <v>4397</v>
      </c>
      <c r="L1514" s="13" t="s">
        <v>174</v>
      </c>
      <c r="M1514" s="13" t="s">
        <v>168</v>
      </c>
      <c r="N1514" s="13" t="s">
        <v>1083</v>
      </c>
      <c r="O1514" s="13">
        <v>0.0</v>
      </c>
      <c r="P1514" s="18" t="s">
        <v>147</v>
      </c>
      <c r="Q1514" s="19">
        <v>3.0</v>
      </c>
      <c r="R1514" s="20">
        <v>1.0</v>
      </c>
      <c r="S1514" s="21">
        <v>70.0</v>
      </c>
      <c r="T1514" s="21">
        <v>210.0</v>
      </c>
      <c r="U1514" s="22">
        <v>18266.0</v>
      </c>
      <c r="V1514" s="21">
        <v>38358.6</v>
      </c>
      <c r="W1514" s="13">
        <v>216.0</v>
      </c>
      <c r="X1514" s="13">
        <v>4.0</v>
      </c>
      <c r="Y1514" s="13">
        <v>10.0</v>
      </c>
      <c r="Z1514" s="13">
        <v>1.0</v>
      </c>
      <c r="AA1514" s="13">
        <v>5.0</v>
      </c>
      <c r="AB1514" s="13">
        <v>10.0</v>
      </c>
      <c r="AC1514" s="21">
        <v>10.0</v>
      </c>
      <c r="AD1514" s="21">
        <v>10.0</v>
      </c>
      <c r="AE1514" s="13">
        <v>0.0</v>
      </c>
      <c r="AF1514" s="13">
        <v>2.0</v>
      </c>
      <c r="AG1514" s="13">
        <v>0.0</v>
      </c>
      <c r="AH1514" s="13" t="b">
        <v>1</v>
      </c>
      <c r="AI1514" s="13">
        <v>7.0</v>
      </c>
      <c r="AJ1514" s="13" t="s">
        <v>194</v>
      </c>
      <c r="AK1514" s="23" t="s">
        <v>4398</v>
      </c>
      <c r="AL1514" s="13" t="s">
        <v>3367</v>
      </c>
      <c r="AM1514" s="18" t="s">
        <v>151</v>
      </c>
    </row>
    <row r="1515" ht="14.25" customHeight="1">
      <c r="A1515" s="13" t="s">
        <v>4399</v>
      </c>
      <c r="B1515" s="14">
        <v>42332.0</v>
      </c>
      <c r="C1515" s="15">
        <v>2015.0</v>
      </c>
      <c r="D1515" s="15" t="s">
        <v>2027</v>
      </c>
      <c r="E1515" s="16">
        <v>11.0</v>
      </c>
      <c r="F1515" s="13" t="s">
        <v>140</v>
      </c>
      <c r="G1515" s="13" t="s">
        <v>141</v>
      </c>
      <c r="H1515" s="13" t="s">
        <v>4400</v>
      </c>
      <c r="I1515" s="17" t="s">
        <v>3364</v>
      </c>
      <c r="J1515" s="13" t="s">
        <v>143</v>
      </c>
      <c r="K1515" s="13" t="s">
        <v>2153</v>
      </c>
      <c r="L1515" s="13" t="s">
        <v>167</v>
      </c>
      <c r="M1515" s="13" t="s">
        <v>193</v>
      </c>
      <c r="N1515" s="13" t="s">
        <v>4393</v>
      </c>
      <c r="O1515" s="13">
        <v>0.0</v>
      </c>
      <c r="P1515" s="18" t="s">
        <v>147</v>
      </c>
      <c r="Q1515" s="19">
        <v>1.0</v>
      </c>
      <c r="R1515" s="20">
        <v>0.2</v>
      </c>
      <c r="S1515" s="21">
        <v>23.0</v>
      </c>
      <c r="T1515" s="21">
        <v>23.0</v>
      </c>
      <c r="U1515" s="22">
        <v>141859.0</v>
      </c>
      <c r="V1515" s="21">
        <v>6525.514</v>
      </c>
      <c r="W1515" s="13">
        <v>665.0</v>
      </c>
      <c r="X1515" s="13">
        <v>1.0</v>
      </c>
      <c r="Y1515" s="13">
        <v>10.0</v>
      </c>
      <c r="Z1515" s="13">
        <v>10.0</v>
      </c>
      <c r="AA1515" s="13">
        <v>1.0</v>
      </c>
      <c r="AB1515" s="13">
        <v>1.0</v>
      </c>
      <c r="AC1515" s="21">
        <v>0.0</v>
      </c>
      <c r="AD1515" s="21">
        <v>0.0</v>
      </c>
      <c r="AE1515" s="13">
        <v>0.0</v>
      </c>
      <c r="AF1515" s="13">
        <v>0.0</v>
      </c>
      <c r="AG1515" s="13">
        <v>0.0</v>
      </c>
      <c r="AH1515" s="13" t="b">
        <v>0</v>
      </c>
      <c r="AI1515" s="13">
        <v>58.0</v>
      </c>
      <c r="AJ1515" s="13" t="s">
        <v>194</v>
      </c>
      <c r="AK1515" s="23" t="s">
        <v>4401</v>
      </c>
      <c r="AL1515" s="13" t="s">
        <v>3367</v>
      </c>
      <c r="AM1515" s="18" t="s">
        <v>151</v>
      </c>
    </row>
    <row r="1516" ht="14.25" customHeight="1">
      <c r="A1516" s="13" t="s">
        <v>4399</v>
      </c>
      <c r="B1516" s="14">
        <v>42332.0</v>
      </c>
      <c r="C1516" s="15">
        <v>2015.0</v>
      </c>
      <c r="D1516" s="15" t="s">
        <v>2027</v>
      </c>
      <c r="E1516" s="16">
        <v>11.0</v>
      </c>
      <c r="F1516" s="13" t="s">
        <v>185</v>
      </c>
      <c r="G1516" s="13" t="s">
        <v>186</v>
      </c>
      <c r="H1516" s="13" t="s">
        <v>4400</v>
      </c>
      <c r="I1516" s="17" t="s">
        <v>3364</v>
      </c>
      <c r="J1516" s="13" t="s">
        <v>143</v>
      </c>
      <c r="K1516" s="13" t="s">
        <v>2153</v>
      </c>
      <c r="L1516" s="13" t="s">
        <v>167</v>
      </c>
      <c r="M1516" s="13" t="s">
        <v>193</v>
      </c>
      <c r="N1516" s="13" t="s">
        <v>4393</v>
      </c>
      <c r="O1516" s="13">
        <v>0.0</v>
      </c>
      <c r="P1516" s="18" t="s">
        <v>147</v>
      </c>
      <c r="Q1516" s="19">
        <v>1.0</v>
      </c>
      <c r="R1516" s="20">
        <v>0.2</v>
      </c>
      <c r="S1516" s="21">
        <v>23.0</v>
      </c>
      <c r="T1516" s="21">
        <v>23.0</v>
      </c>
      <c r="U1516" s="22">
        <v>141859.0</v>
      </c>
      <c r="V1516" s="21">
        <v>6525.514</v>
      </c>
      <c r="W1516" s="13">
        <v>665.0</v>
      </c>
      <c r="X1516" s="13">
        <v>1.0</v>
      </c>
      <c r="Y1516" s="13">
        <v>10.0</v>
      </c>
      <c r="Z1516" s="13">
        <v>10.0</v>
      </c>
      <c r="AA1516" s="13">
        <v>1.0</v>
      </c>
      <c r="AB1516" s="13">
        <v>1.0</v>
      </c>
      <c r="AC1516" s="21">
        <v>0.0</v>
      </c>
      <c r="AD1516" s="21">
        <v>0.0</v>
      </c>
      <c r="AE1516" s="13">
        <v>0.0</v>
      </c>
      <c r="AF1516" s="13">
        <v>0.0</v>
      </c>
      <c r="AG1516" s="13">
        <v>0.0</v>
      </c>
      <c r="AH1516" s="13" t="b">
        <v>0</v>
      </c>
      <c r="AI1516" s="13">
        <v>58.0</v>
      </c>
      <c r="AJ1516" s="13" t="s">
        <v>194</v>
      </c>
      <c r="AK1516" s="23" t="s">
        <v>4401</v>
      </c>
      <c r="AL1516" s="13" t="s">
        <v>3367</v>
      </c>
      <c r="AM1516" s="18" t="s">
        <v>151</v>
      </c>
    </row>
    <row r="1517" ht="14.25" customHeight="1">
      <c r="A1517" s="13" t="s">
        <v>4402</v>
      </c>
      <c r="B1517" s="14">
        <v>42332.0</v>
      </c>
      <c r="C1517" s="15">
        <v>2015.0</v>
      </c>
      <c r="D1517" s="15" t="s">
        <v>2027</v>
      </c>
      <c r="E1517" s="16">
        <v>11.0</v>
      </c>
      <c r="F1517" s="13" t="s">
        <v>140</v>
      </c>
      <c r="G1517" s="13" t="s">
        <v>141</v>
      </c>
      <c r="H1517" s="13" t="s">
        <v>4403</v>
      </c>
      <c r="I1517" s="17" t="s">
        <v>3364</v>
      </c>
      <c r="J1517" s="13" t="s">
        <v>198</v>
      </c>
      <c r="K1517" s="13" t="s">
        <v>4404</v>
      </c>
      <c r="L1517" s="13" t="s">
        <v>192</v>
      </c>
      <c r="M1517" s="13" t="s">
        <v>145</v>
      </c>
      <c r="N1517" s="13" t="s">
        <v>4</v>
      </c>
      <c r="O1517" s="13" t="s">
        <v>15</v>
      </c>
      <c r="P1517" s="18" t="s">
        <v>147</v>
      </c>
      <c r="Q1517" s="19">
        <v>3.0</v>
      </c>
      <c r="R1517" s="20">
        <v>1.0</v>
      </c>
      <c r="S1517" s="21">
        <v>56.0</v>
      </c>
      <c r="T1517" s="21">
        <v>168.0</v>
      </c>
      <c r="U1517" s="22">
        <v>22400.0</v>
      </c>
      <c r="V1517" s="21">
        <v>15052.8</v>
      </c>
      <c r="W1517" s="13">
        <v>0.0</v>
      </c>
      <c r="X1517" s="13">
        <v>6.0</v>
      </c>
      <c r="Y1517" s="13">
        <v>8.0</v>
      </c>
      <c r="Z1517" s="13">
        <v>10.0</v>
      </c>
      <c r="AA1517" s="13">
        <v>2.0</v>
      </c>
      <c r="AB1517" s="13">
        <v>10.0</v>
      </c>
      <c r="AC1517" s="21">
        <v>0.0</v>
      </c>
      <c r="AD1517" s="21">
        <v>0.0</v>
      </c>
      <c r="AE1517" s="13">
        <v>0.0</v>
      </c>
      <c r="AF1517" s="13">
        <v>0.0</v>
      </c>
      <c r="AG1517" s="13">
        <v>0.0</v>
      </c>
      <c r="AH1517" s="13" t="b">
        <v>0</v>
      </c>
      <c r="AI1517" s="13">
        <v>5.0</v>
      </c>
      <c r="AJ1517" s="13" t="s">
        <v>437</v>
      </c>
      <c r="AK1517" s="23" t="s">
        <v>4405</v>
      </c>
      <c r="AL1517" s="13" t="s">
        <v>3367</v>
      </c>
      <c r="AM1517" s="18" t="s">
        <v>151</v>
      </c>
    </row>
    <row r="1518" ht="14.25" customHeight="1">
      <c r="A1518" s="13" t="s">
        <v>4406</v>
      </c>
      <c r="B1518" s="14">
        <v>42332.0</v>
      </c>
      <c r="C1518" s="15">
        <v>2015.0</v>
      </c>
      <c r="D1518" s="15" t="s">
        <v>2027</v>
      </c>
      <c r="E1518" s="16">
        <v>11.0</v>
      </c>
      <c r="F1518" s="13" t="s">
        <v>188</v>
      </c>
      <c r="G1518" s="13" t="s">
        <v>189</v>
      </c>
      <c r="H1518" s="13" t="s">
        <v>4407</v>
      </c>
      <c r="I1518" s="17" t="s">
        <v>3364</v>
      </c>
      <c r="J1518" s="13" t="s">
        <v>206</v>
      </c>
      <c r="K1518" s="13" t="s">
        <v>3480</v>
      </c>
      <c r="L1518" s="13" t="s">
        <v>192</v>
      </c>
      <c r="M1518" s="13" t="s">
        <v>168</v>
      </c>
      <c r="N1518" s="13" t="s">
        <v>40</v>
      </c>
      <c r="O1518" s="13" t="s">
        <v>3824</v>
      </c>
      <c r="P1518" s="18" t="s">
        <v>147</v>
      </c>
      <c r="Q1518" s="19">
        <v>1.0</v>
      </c>
      <c r="R1518" s="20">
        <v>0.333333333333333</v>
      </c>
      <c r="S1518" s="21">
        <v>33.0</v>
      </c>
      <c r="T1518" s="21">
        <v>33.0</v>
      </c>
      <c r="U1518" s="22">
        <v>112590.94</v>
      </c>
      <c r="V1518" s="21">
        <v>12385.003399</v>
      </c>
      <c r="W1518" s="13">
        <v>562.0</v>
      </c>
      <c r="X1518" s="13">
        <v>4.0</v>
      </c>
      <c r="Y1518" s="13">
        <v>10.0</v>
      </c>
      <c r="Z1518" s="13">
        <v>10.0</v>
      </c>
      <c r="AA1518" s="13">
        <v>1.0</v>
      </c>
      <c r="AB1518" s="13">
        <v>8.0</v>
      </c>
      <c r="AC1518" s="21">
        <v>0.0</v>
      </c>
      <c r="AD1518" s="21">
        <v>0.0</v>
      </c>
      <c r="AE1518" s="13">
        <v>0.0</v>
      </c>
      <c r="AF1518" s="13">
        <v>0.0</v>
      </c>
      <c r="AG1518" s="13">
        <v>0.0</v>
      </c>
      <c r="AH1518" s="13" t="b">
        <v>0</v>
      </c>
      <c r="AI1518" s="13">
        <v>7.0</v>
      </c>
      <c r="AJ1518" s="13" t="s">
        <v>558</v>
      </c>
      <c r="AK1518" s="23" t="s">
        <v>4408</v>
      </c>
      <c r="AL1518" s="13" t="s">
        <v>3367</v>
      </c>
      <c r="AM1518" s="18" t="s">
        <v>151</v>
      </c>
    </row>
    <row r="1519" ht="14.25" customHeight="1">
      <c r="A1519" s="13" t="s">
        <v>4409</v>
      </c>
      <c r="B1519" s="14">
        <v>42332.0</v>
      </c>
      <c r="C1519" s="15">
        <v>2015.0</v>
      </c>
      <c r="D1519" s="15" t="s">
        <v>2027</v>
      </c>
      <c r="E1519" s="16">
        <v>11.0</v>
      </c>
      <c r="F1519" s="13" t="s">
        <v>188</v>
      </c>
      <c r="G1519" s="13" t="s">
        <v>189</v>
      </c>
      <c r="H1519" s="13" t="s">
        <v>4410</v>
      </c>
      <c r="I1519" s="17" t="s">
        <v>3364</v>
      </c>
      <c r="J1519" s="13" t="s">
        <v>206</v>
      </c>
      <c r="K1519" s="13" t="s">
        <v>3480</v>
      </c>
      <c r="L1519" s="13" t="s">
        <v>192</v>
      </c>
      <c r="M1519" s="13" t="s">
        <v>145</v>
      </c>
      <c r="N1519" s="13" t="s">
        <v>14</v>
      </c>
      <c r="O1519" s="13" t="s">
        <v>3824</v>
      </c>
      <c r="P1519" s="18" t="s">
        <v>147</v>
      </c>
      <c r="Q1519" s="19">
        <v>1.0</v>
      </c>
      <c r="R1519" s="20">
        <v>0.0476190476190476</v>
      </c>
      <c r="S1519" s="21">
        <v>31.0</v>
      </c>
      <c r="T1519" s="21">
        <v>31.0</v>
      </c>
      <c r="U1519" s="22">
        <v>18900.0</v>
      </c>
      <c r="V1519" s="21">
        <v>279.0</v>
      </c>
      <c r="W1519" s="13">
        <v>0.0</v>
      </c>
      <c r="X1519" s="13">
        <v>7.0</v>
      </c>
      <c r="Y1519" s="13">
        <v>9.0</v>
      </c>
      <c r="Z1519" s="13">
        <v>6.0</v>
      </c>
      <c r="AA1519" s="13">
        <v>1.0</v>
      </c>
      <c r="AB1519" s="13">
        <v>8.0</v>
      </c>
      <c r="AC1519" s="21">
        <v>0.0</v>
      </c>
      <c r="AD1519" s="21">
        <v>0.0</v>
      </c>
      <c r="AE1519" s="13">
        <v>0.0</v>
      </c>
      <c r="AF1519" s="13">
        <v>0.0</v>
      </c>
      <c r="AG1519" s="13">
        <v>0.0</v>
      </c>
      <c r="AH1519" s="13" t="b">
        <v>0</v>
      </c>
      <c r="AI1519" s="13">
        <v>4.0</v>
      </c>
      <c r="AJ1519" s="13" t="s">
        <v>176</v>
      </c>
      <c r="AK1519" s="23" t="s">
        <v>4411</v>
      </c>
      <c r="AL1519" s="13" t="s">
        <v>3367</v>
      </c>
      <c r="AM1519" s="18" t="s">
        <v>151</v>
      </c>
    </row>
    <row r="1520" ht="14.25" customHeight="1">
      <c r="A1520" s="13" t="s">
        <v>4412</v>
      </c>
      <c r="B1520" s="14">
        <v>42332.0</v>
      </c>
      <c r="C1520" s="15">
        <v>2015.0</v>
      </c>
      <c r="D1520" s="15" t="s">
        <v>2027</v>
      </c>
      <c r="E1520" s="16">
        <v>11.0</v>
      </c>
      <c r="F1520" s="13" t="s">
        <v>185</v>
      </c>
      <c r="G1520" s="13" t="s">
        <v>186</v>
      </c>
      <c r="H1520" s="13" t="s">
        <v>4413</v>
      </c>
      <c r="I1520" s="17" t="s">
        <v>3364</v>
      </c>
      <c r="J1520" s="13" t="s">
        <v>615</v>
      </c>
      <c r="K1520" s="13" t="s">
        <v>908</v>
      </c>
      <c r="L1520" s="13" t="s">
        <v>174</v>
      </c>
      <c r="M1520" s="13" t="s">
        <v>168</v>
      </c>
      <c r="N1520" s="13" t="s">
        <v>56</v>
      </c>
      <c r="O1520" s="13" t="s">
        <v>4386</v>
      </c>
      <c r="P1520" s="18" t="s">
        <v>147</v>
      </c>
      <c r="Q1520" s="19">
        <v>1.0</v>
      </c>
      <c r="R1520" s="20">
        <v>0.0454545454545454</v>
      </c>
      <c r="S1520" s="21">
        <v>20.0</v>
      </c>
      <c r="T1520" s="21">
        <v>20.0</v>
      </c>
      <c r="U1520" s="22">
        <v>29025.0</v>
      </c>
      <c r="V1520" s="21">
        <v>263.863636</v>
      </c>
      <c r="W1520" s="13">
        <v>387.0</v>
      </c>
      <c r="X1520" s="13">
        <v>9.0</v>
      </c>
      <c r="Y1520" s="13">
        <v>9.0</v>
      </c>
      <c r="Z1520" s="13">
        <v>0.0</v>
      </c>
      <c r="AA1520" s="13">
        <v>1.0</v>
      </c>
      <c r="AB1520" s="13">
        <v>1.0</v>
      </c>
      <c r="AC1520" s="21">
        <v>0.0</v>
      </c>
      <c r="AD1520" s="21">
        <v>0.0</v>
      </c>
      <c r="AE1520" s="13">
        <v>0.0</v>
      </c>
      <c r="AF1520" s="13">
        <v>0.0</v>
      </c>
      <c r="AG1520" s="13">
        <v>0.0</v>
      </c>
      <c r="AH1520" s="13" t="b">
        <v>0</v>
      </c>
      <c r="AI1520" s="13">
        <v>2.0</v>
      </c>
      <c r="AJ1520" s="13" t="s">
        <v>176</v>
      </c>
      <c r="AK1520" s="23" t="s">
        <v>4414</v>
      </c>
      <c r="AL1520" s="13" t="s">
        <v>3367</v>
      </c>
      <c r="AM1520" s="18" t="s">
        <v>151</v>
      </c>
    </row>
    <row r="1521" ht="14.25" customHeight="1">
      <c r="A1521" s="13" t="s">
        <v>4415</v>
      </c>
      <c r="B1521" s="14">
        <v>42333.0</v>
      </c>
      <c r="C1521" s="15">
        <v>2015.0</v>
      </c>
      <c r="D1521" s="15" t="s">
        <v>2027</v>
      </c>
      <c r="E1521" s="16">
        <v>11.0</v>
      </c>
      <c r="F1521" s="13" t="s">
        <v>203</v>
      </c>
      <c r="G1521" s="13" t="s">
        <v>204</v>
      </c>
      <c r="H1521" s="13" t="s">
        <v>4416</v>
      </c>
      <c r="I1521" s="17" t="s">
        <v>3364</v>
      </c>
      <c r="J1521" s="13" t="s">
        <v>251</v>
      </c>
      <c r="K1521" s="13" t="s">
        <v>3566</v>
      </c>
      <c r="L1521" s="13" t="s">
        <v>161</v>
      </c>
      <c r="M1521" s="13" t="s">
        <v>168</v>
      </c>
      <c r="N1521" s="13" t="s">
        <v>40</v>
      </c>
      <c r="O1521" s="13">
        <v>0.0</v>
      </c>
      <c r="P1521" s="18" t="s">
        <v>147</v>
      </c>
      <c r="Q1521" s="19">
        <v>3.0</v>
      </c>
      <c r="R1521" s="20">
        <v>1.0</v>
      </c>
      <c r="S1521" s="21">
        <v>77.0</v>
      </c>
      <c r="T1521" s="21">
        <v>231.0</v>
      </c>
      <c r="U1521" s="22">
        <v>93759.0</v>
      </c>
      <c r="V1521" s="21">
        <v>216583.29</v>
      </c>
      <c r="W1521" s="13">
        <v>468.0</v>
      </c>
      <c r="X1521" s="13">
        <v>7.0</v>
      </c>
      <c r="Y1521" s="13">
        <v>10.0</v>
      </c>
      <c r="Z1521" s="13">
        <v>10.0</v>
      </c>
      <c r="AA1521" s="13">
        <v>10.0</v>
      </c>
      <c r="AB1521" s="13">
        <v>10.0</v>
      </c>
      <c r="AC1521" s="21">
        <v>10.0</v>
      </c>
      <c r="AD1521" s="21">
        <v>10.0</v>
      </c>
      <c r="AE1521" s="13">
        <v>0.0</v>
      </c>
      <c r="AF1521" s="13">
        <v>2.0</v>
      </c>
      <c r="AG1521" s="13">
        <v>0.0</v>
      </c>
      <c r="AH1521" s="13" t="b">
        <v>1</v>
      </c>
      <c r="AI1521" s="13">
        <v>4.0</v>
      </c>
      <c r="AJ1521" s="13" t="s">
        <v>163</v>
      </c>
      <c r="AK1521" s="23" t="s">
        <v>4417</v>
      </c>
      <c r="AL1521" s="13" t="s">
        <v>3367</v>
      </c>
      <c r="AM1521" s="18" t="s">
        <v>151</v>
      </c>
    </row>
    <row r="1522" ht="14.25" customHeight="1">
      <c r="A1522" s="13" t="s">
        <v>4418</v>
      </c>
      <c r="B1522" s="14">
        <v>42333.0</v>
      </c>
      <c r="C1522" s="15">
        <v>2015.0</v>
      </c>
      <c r="D1522" s="15" t="s">
        <v>2027</v>
      </c>
      <c r="E1522" s="16">
        <v>11.0</v>
      </c>
      <c r="F1522" s="13" t="s">
        <v>140</v>
      </c>
      <c r="G1522" s="13" t="s">
        <v>141</v>
      </c>
      <c r="H1522" s="13" t="s">
        <v>4419</v>
      </c>
      <c r="I1522" s="17" t="s">
        <v>3364</v>
      </c>
      <c r="J1522" s="13" t="s">
        <v>379</v>
      </c>
      <c r="K1522" s="13"/>
      <c r="L1522" s="13" t="s">
        <v>174</v>
      </c>
      <c r="M1522" s="13" t="s">
        <v>145</v>
      </c>
      <c r="N1522" s="13" t="s">
        <v>4</v>
      </c>
      <c r="O1522" s="13">
        <v>0.0</v>
      </c>
      <c r="P1522" s="18" t="s">
        <v>147</v>
      </c>
      <c r="Q1522" s="19">
        <v>3.0</v>
      </c>
      <c r="R1522" s="20">
        <v>1.0</v>
      </c>
      <c r="S1522" s="21">
        <v>58.0</v>
      </c>
      <c r="T1522" s="21">
        <v>174.0</v>
      </c>
      <c r="U1522" s="22">
        <v>22400.0</v>
      </c>
      <c r="V1522" s="21">
        <v>38976.0</v>
      </c>
      <c r="W1522" s="13">
        <v>0.0</v>
      </c>
      <c r="X1522" s="13">
        <v>6.0</v>
      </c>
      <c r="Y1522" s="13">
        <v>10.0</v>
      </c>
      <c r="Z1522" s="13">
        <v>10.0</v>
      </c>
      <c r="AA1522" s="13">
        <v>2.0</v>
      </c>
      <c r="AB1522" s="13">
        <v>10.0</v>
      </c>
      <c r="AC1522" s="21">
        <v>10.0</v>
      </c>
      <c r="AD1522" s="21">
        <v>10.0</v>
      </c>
      <c r="AE1522" s="13">
        <v>0.0</v>
      </c>
      <c r="AF1522" s="13">
        <v>0.0</v>
      </c>
      <c r="AG1522" s="13">
        <v>0.0</v>
      </c>
      <c r="AH1522" s="13" t="b">
        <v>1</v>
      </c>
      <c r="AI1522" s="13">
        <v>5.0</v>
      </c>
      <c r="AJ1522" s="13" t="s">
        <v>194</v>
      </c>
      <c r="AK1522" s="23" t="s">
        <v>4420</v>
      </c>
      <c r="AL1522" s="13" t="s">
        <v>3367</v>
      </c>
      <c r="AM1522" s="18" t="s">
        <v>151</v>
      </c>
    </row>
    <row r="1523" ht="14.25" customHeight="1">
      <c r="A1523" s="13" t="s">
        <v>4421</v>
      </c>
      <c r="B1523" s="14">
        <v>42333.0</v>
      </c>
      <c r="C1523" s="15">
        <v>2015.0</v>
      </c>
      <c r="D1523" s="15" t="s">
        <v>2027</v>
      </c>
      <c r="E1523" s="16">
        <v>11.0</v>
      </c>
      <c r="F1523" s="13" t="s">
        <v>140</v>
      </c>
      <c r="G1523" s="13" t="s">
        <v>141</v>
      </c>
      <c r="H1523" s="13" t="s">
        <v>4422</v>
      </c>
      <c r="I1523" s="17" t="s">
        <v>3364</v>
      </c>
      <c r="J1523" s="13" t="s">
        <v>379</v>
      </c>
      <c r="K1523" s="13"/>
      <c r="L1523" s="13" t="s">
        <v>174</v>
      </c>
      <c r="M1523" s="13" t="s">
        <v>145</v>
      </c>
      <c r="N1523" s="13" t="s">
        <v>4423</v>
      </c>
      <c r="O1523" s="13">
        <v>0.0</v>
      </c>
      <c r="P1523" s="18" t="s">
        <v>147</v>
      </c>
      <c r="Q1523" s="19">
        <v>3.0</v>
      </c>
      <c r="R1523" s="20">
        <v>1.0</v>
      </c>
      <c r="S1523" s="21">
        <v>93.0</v>
      </c>
      <c r="T1523" s="21">
        <v>279.0</v>
      </c>
      <c r="U1523" s="22">
        <v>3500.0</v>
      </c>
      <c r="V1523" s="21">
        <v>9765.0</v>
      </c>
      <c r="W1523" s="13">
        <v>0.0</v>
      </c>
      <c r="X1523" s="13">
        <v>10.0</v>
      </c>
      <c r="Y1523" s="13">
        <v>9.0</v>
      </c>
      <c r="Z1523" s="13">
        <v>10.0</v>
      </c>
      <c r="AA1523" s="13">
        <v>6.0</v>
      </c>
      <c r="AB1523" s="13">
        <v>10.0</v>
      </c>
      <c r="AC1523" s="21">
        <v>10.0</v>
      </c>
      <c r="AD1523" s="21"/>
      <c r="AE1523" s="13">
        <v>8.0</v>
      </c>
      <c r="AF1523" s="13">
        <v>2.0</v>
      </c>
      <c r="AG1523" s="13">
        <v>0.0</v>
      </c>
      <c r="AH1523" s="13" t="b">
        <v>1</v>
      </c>
      <c r="AI1523" s="13">
        <v>1.0</v>
      </c>
      <c r="AJ1523" s="13" t="s">
        <v>176</v>
      </c>
      <c r="AK1523" s="23" t="s">
        <v>4424</v>
      </c>
      <c r="AL1523" s="13" t="s">
        <v>3367</v>
      </c>
      <c r="AM1523" s="18" t="s">
        <v>151</v>
      </c>
    </row>
    <row r="1524" ht="14.25" customHeight="1">
      <c r="A1524" s="13" t="s">
        <v>4425</v>
      </c>
      <c r="B1524" s="14">
        <v>42333.0</v>
      </c>
      <c r="C1524" s="15">
        <v>2015.0</v>
      </c>
      <c r="D1524" s="15" t="s">
        <v>2027</v>
      </c>
      <c r="E1524" s="16">
        <v>11.0</v>
      </c>
      <c r="F1524" s="13" t="s">
        <v>153</v>
      </c>
      <c r="G1524" s="13" t="s">
        <v>154</v>
      </c>
      <c r="H1524" s="13" t="s">
        <v>4426</v>
      </c>
      <c r="I1524" s="17" t="s">
        <v>3364</v>
      </c>
      <c r="J1524" s="13" t="s">
        <v>615</v>
      </c>
      <c r="K1524" s="13" t="s">
        <v>908</v>
      </c>
      <c r="L1524" s="13" t="s">
        <v>174</v>
      </c>
      <c r="M1524" s="13" t="s">
        <v>145</v>
      </c>
      <c r="N1524" s="13" t="s">
        <v>14</v>
      </c>
      <c r="O1524" s="13" t="s">
        <v>3725</v>
      </c>
      <c r="P1524" s="18" t="s">
        <v>147</v>
      </c>
      <c r="Q1524" s="19">
        <v>1.0</v>
      </c>
      <c r="R1524" s="20">
        <v>0.1</v>
      </c>
      <c r="S1524" s="21">
        <v>19.0</v>
      </c>
      <c r="T1524" s="21">
        <v>19.0</v>
      </c>
      <c r="U1524" s="22">
        <v>18900.0</v>
      </c>
      <c r="V1524" s="21">
        <v>359.1</v>
      </c>
      <c r="W1524" s="13">
        <v>0.0</v>
      </c>
      <c r="X1524" s="13">
        <v>7.0</v>
      </c>
      <c r="Y1524" s="13">
        <v>10.0</v>
      </c>
      <c r="Z1524" s="13">
        <v>0.0</v>
      </c>
      <c r="AA1524" s="13">
        <v>1.0</v>
      </c>
      <c r="AB1524" s="13">
        <v>1.0</v>
      </c>
      <c r="AC1524" s="21">
        <v>0.0</v>
      </c>
      <c r="AD1524" s="21">
        <v>0.0</v>
      </c>
      <c r="AE1524" s="13">
        <v>0.0</v>
      </c>
      <c r="AF1524" s="13">
        <v>0.0</v>
      </c>
      <c r="AG1524" s="13">
        <v>0.0</v>
      </c>
      <c r="AH1524" s="13" t="b">
        <v>0</v>
      </c>
      <c r="AI1524" s="13">
        <v>4.0</v>
      </c>
      <c r="AJ1524" s="13" t="s">
        <v>169</v>
      </c>
      <c r="AK1524" s="23" t="s">
        <v>4427</v>
      </c>
      <c r="AL1524" s="13" t="s">
        <v>3367</v>
      </c>
      <c r="AM1524" s="18" t="s">
        <v>151</v>
      </c>
    </row>
    <row r="1525" ht="14.25" customHeight="1">
      <c r="A1525" s="13" t="s">
        <v>4425</v>
      </c>
      <c r="B1525" s="14">
        <v>42333.0</v>
      </c>
      <c r="C1525" s="15">
        <v>2015.0</v>
      </c>
      <c r="D1525" s="15" t="s">
        <v>2027</v>
      </c>
      <c r="E1525" s="16">
        <v>11.0</v>
      </c>
      <c r="F1525" s="13" t="s">
        <v>140</v>
      </c>
      <c r="G1525" s="13" t="s">
        <v>141</v>
      </c>
      <c r="H1525" s="13" t="s">
        <v>4426</v>
      </c>
      <c r="I1525" s="17" t="s">
        <v>3364</v>
      </c>
      <c r="J1525" s="13" t="s">
        <v>615</v>
      </c>
      <c r="K1525" s="13" t="s">
        <v>908</v>
      </c>
      <c r="L1525" s="13" t="s">
        <v>174</v>
      </c>
      <c r="M1525" s="13" t="s">
        <v>145</v>
      </c>
      <c r="N1525" s="13" t="s">
        <v>14</v>
      </c>
      <c r="O1525" s="13" t="s">
        <v>3725</v>
      </c>
      <c r="P1525" s="18" t="s">
        <v>147</v>
      </c>
      <c r="Q1525" s="19">
        <v>1.0</v>
      </c>
      <c r="R1525" s="20">
        <v>0.1</v>
      </c>
      <c r="S1525" s="21">
        <v>19.0</v>
      </c>
      <c r="T1525" s="21">
        <v>19.0</v>
      </c>
      <c r="U1525" s="22">
        <v>18900.0</v>
      </c>
      <c r="V1525" s="21">
        <v>359.1</v>
      </c>
      <c r="W1525" s="13">
        <v>0.0</v>
      </c>
      <c r="X1525" s="13">
        <v>7.0</v>
      </c>
      <c r="Y1525" s="13">
        <v>10.0</v>
      </c>
      <c r="Z1525" s="13">
        <v>0.0</v>
      </c>
      <c r="AA1525" s="13">
        <v>1.0</v>
      </c>
      <c r="AB1525" s="13">
        <v>1.0</v>
      </c>
      <c r="AC1525" s="21">
        <v>0.0</v>
      </c>
      <c r="AD1525" s="21">
        <v>0.0</v>
      </c>
      <c r="AE1525" s="13">
        <v>0.0</v>
      </c>
      <c r="AF1525" s="13">
        <v>0.0</v>
      </c>
      <c r="AG1525" s="13">
        <v>0.0</v>
      </c>
      <c r="AH1525" s="13" t="b">
        <v>0</v>
      </c>
      <c r="AI1525" s="13">
        <v>4.0</v>
      </c>
      <c r="AJ1525" s="13" t="s">
        <v>169</v>
      </c>
      <c r="AK1525" s="23" t="s">
        <v>4427</v>
      </c>
      <c r="AL1525" s="13" t="s">
        <v>3367</v>
      </c>
      <c r="AM1525" s="18" t="s">
        <v>151</v>
      </c>
    </row>
    <row r="1526" ht="14.25" customHeight="1">
      <c r="A1526" s="13" t="s">
        <v>4425</v>
      </c>
      <c r="B1526" s="14">
        <v>42333.0</v>
      </c>
      <c r="C1526" s="15">
        <v>2015.0</v>
      </c>
      <c r="D1526" s="15" t="s">
        <v>2027</v>
      </c>
      <c r="E1526" s="16">
        <v>11.0</v>
      </c>
      <c r="F1526" s="13" t="s">
        <v>185</v>
      </c>
      <c r="G1526" s="13" t="s">
        <v>186</v>
      </c>
      <c r="H1526" s="13" t="s">
        <v>4426</v>
      </c>
      <c r="I1526" s="17" t="s">
        <v>3364</v>
      </c>
      <c r="J1526" s="13" t="s">
        <v>615</v>
      </c>
      <c r="K1526" s="13" t="s">
        <v>908</v>
      </c>
      <c r="L1526" s="13" t="s">
        <v>174</v>
      </c>
      <c r="M1526" s="13" t="s">
        <v>145</v>
      </c>
      <c r="N1526" s="13" t="s">
        <v>14</v>
      </c>
      <c r="O1526" s="13" t="s">
        <v>3725</v>
      </c>
      <c r="P1526" s="18" t="s">
        <v>147</v>
      </c>
      <c r="Q1526" s="19">
        <v>1.0</v>
      </c>
      <c r="R1526" s="20">
        <v>0.1</v>
      </c>
      <c r="S1526" s="21">
        <v>19.0</v>
      </c>
      <c r="T1526" s="21">
        <v>19.0</v>
      </c>
      <c r="U1526" s="22">
        <v>18900.0</v>
      </c>
      <c r="V1526" s="21">
        <v>359.1</v>
      </c>
      <c r="W1526" s="13">
        <v>0.0</v>
      </c>
      <c r="X1526" s="13">
        <v>7.0</v>
      </c>
      <c r="Y1526" s="13">
        <v>10.0</v>
      </c>
      <c r="Z1526" s="13">
        <v>0.0</v>
      </c>
      <c r="AA1526" s="13">
        <v>1.0</v>
      </c>
      <c r="AB1526" s="13">
        <v>1.0</v>
      </c>
      <c r="AC1526" s="21">
        <v>0.0</v>
      </c>
      <c r="AD1526" s="21">
        <v>0.0</v>
      </c>
      <c r="AE1526" s="13">
        <v>0.0</v>
      </c>
      <c r="AF1526" s="13">
        <v>0.0</v>
      </c>
      <c r="AG1526" s="13">
        <v>0.0</v>
      </c>
      <c r="AH1526" s="13" t="b">
        <v>0</v>
      </c>
      <c r="AI1526" s="13">
        <v>4.0</v>
      </c>
      <c r="AJ1526" s="13" t="s">
        <v>169</v>
      </c>
      <c r="AK1526" s="23" t="s">
        <v>4427</v>
      </c>
      <c r="AL1526" s="13" t="s">
        <v>3367</v>
      </c>
      <c r="AM1526" s="18" t="s">
        <v>151</v>
      </c>
    </row>
    <row r="1527" ht="14.25" customHeight="1">
      <c r="A1527" s="13" t="s">
        <v>4428</v>
      </c>
      <c r="B1527" s="14">
        <v>42334.0</v>
      </c>
      <c r="C1527" s="15">
        <v>2015.0</v>
      </c>
      <c r="D1527" s="15" t="s">
        <v>2027</v>
      </c>
      <c r="E1527" s="16">
        <v>11.0</v>
      </c>
      <c r="F1527" s="13" t="s">
        <v>140</v>
      </c>
      <c r="G1527" s="13" t="s">
        <v>141</v>
      </c>
      <c r="H1527" s="13" t="s">
        <v>4429</v>
      </c>
      <c r="I1527" s="17" t="s">
        <v>3364</v>
      </c>
      <c r="J1527" s="13" t="s">
        <v>198</v>
      </c>
      <c r="K1527" s="13" t="s">
        <v>2205</v>
      </c>
      <c r="L1527" s="13" t="s">
        <v>144</v>
      </c>
      <c r="M1527" s="13" t="s">
        <v>193</v>
      </c>
      <c r="N1527" s="13" t="s">
        <v>88</v>
      </c>
      <c r="O1527" s="13">
        <v>0.0</v>
      </c>
      <c r="P1527" s="18" t="s">
        <v>147</v>
      </c>
      <c r="Q1527" s="19">
        <v>3.0</v>
      </c>
      <c r="R1527" s="20">
        <v>0.5</v>
      </c>
      <c r="S1527" s="21">
        <v>23.0</v>
      </c>
      <c r="T1527" s="21">
        <v>23.0</v>
      </c>
      <c r="U1527" s="22">
        <v>782224.0</v>
      </c>
      <c r="V1527" s="21">
        <v>179911.52</v>
      </c>
      <c r="W1527" s="13">
        <v>7095.0</v>
      </c>
      <c r="X1527" s="13">
        <v>1.0</v>
      </c>
      <c r="Y1527" s="13">
        <v>10.0</v>
      </c>
      <c r="Z1527" s="13">
        <v>10.0</v>
      </c>
      <c r="AA1527" s="13">
        <v>1.0</v>
      </c>
      <c r="AB1527" s="13">
        <v>1.0</v>
      </c>
      <c r="AC1527" s="21">
        <v>0.0</v>
      </c>
      <c r="AD1527" s="21">
        <v>0.0</v>
      </c>
      <c r="AE1527" s="13">
        <v>0.0</v>
      </c>
      <c r="AF1527" s="13">
        <v>0.0</v>
      </c>
      <c r="AG1527" s="13">
        <v>0.0</v>
      </c>
      <c r="AH1527" s="13" t="b">
        <v>0</v>
      </c>
      <c r="AI1527" s="13">
        <v>122.0</v>
      </c>
      <c r="AJ1527" s="13" t="s">
        <v>169</v>
      </c>
      <c r="AK1527" s="23" t="s">
        <v>4430</v>
      </c>
      <c r="AL1527" s="13" t="s">
        <v>3367</v>
      </c>
      <c r="AM1527" s="18" t="s">
        <v>151</v>
      </c>
    </row>
    <row r="1528" ht="14.25" customHeight="1">
      <c r="A1528" s="13" t="s">
        <v>4431</v>
      </c>
      <c r="B1528" s="14">
        <v>42334.0</v>
      </c>
      <c r="C1528" s="15">
        <v>2015.0</v>
      </c>
      <c r="D1528" s="15" t="s">
        <v>2027</v>
      </c>
      <c r="E1528" s="16">
        <v>11.0</v>
      </c>
      <c r="F1528" s="13" t="s">
        <v>203</v>
      </c>
      <c r="G1528" s="13" t="s">
        <v>204</v>
      </c>
      <c r="H1528" s="13" t="s">
        <v>2513</v>
      </c>
      <c r="I1528" s="17" t="s">
        <v>3364</v>
      </c>
      <c r="J1528" s="13" t="s">
        <v>143</v>
      </c>
      <c r="K1528" s="13" t="s">
        <v>4432</v>
      </c>
      <c r="L1528" s="13" t="s">
        <v>167</v>
      </c>
      <c r="M1528" s="13" t="s">
        <v>193</v>
      </c>
      <c r="N1528" s="13" t="s">
        <v>88</v>
      </c>
      <c r="O1528" s="13">
        <v>0.0</v>
      </c>
      <c r="P1528" s="18" t="s">
        <v>147</v>
      </c>
      <c r="Q1528" s="19">
        <v>1.0</v>
      </c>
      <c r="R1528" s="20">
        <v>0.0483870967741935</v>
      </c>
      <c r="S1528" s="21">
        <v>25.0</v>
      </c>
      <c r="T1528" s="21">
        <v>25.0</v>
      </c>
      <c r="U1528" s="22">
        <v>1295990.0</v>
      </c>
      <c r="V1528" s="21">
        <v>15677.298387</v>
      </c>
      <c r="W1528" s="13">
        <v>11755.0</v>
      </c>
      <c r="X1528" s="13">
        <v>1.0</v>
      </c>
      <c r="Y1528" s="13">
        <v>10.0</v>
      </c>
      <c r="Z1528" s="13">
        <v>10.0</v>
      </c>
      <c r="AA1528" s="13">
        <v>3.0</v>
      </c>
      <c r="AB1528" s="13">
        <v>1.0</v>
      </c>
      <c r="AC1528" s="21">
        <v>0.0</v>
      </c>
      <c r="AD1528" s="21">
        <v>0.0</v>
      </c>
      <c r="AE1528" s="13">
        <v>0.0</v>
      </c>
      <c r="AF1528" s="13">
        <v>0.0</v>
      </c>
      <c r="AG1528" s="13">
        <v>0.0</v>
      </c>
      <c r="AH1528" s="13" t="b">
        <v>0</v>
      </c>
      <c r="AI1528" s="13">
        <v>33.0</v>
      </c>
      <c r="AJ1528" s="13" t="s">
        <v>194</v>
      </c>
      <c r="AK1528" s="23" t="s">
        <v>4433</v>
      </c>
      <c r="AL1528" s="13" t="s">
        <v>3367</v>
      </c>
      <c r="AM1528" s="18" t="s">
        <v>151</v>
      </c>
    </row>
    <row r="1529" ht="14.25" customHeight="1">
      <c r="A1529" s="13" t="s">
        <v>4431</v>
      </c>
      <c r="B1529" s="14">
        <v>42334.0</v>
      </c>
      <c r="C1529" s="15">
        <v>2015.0</v>
      </c>
      <c r="D1529" s="15" t="s">
        <v>2027</v>
      </c>
      <c r="E1529" s="16">
        <v>11.0</v>
      </c>
      <c r="F1529" s="13" t="s">
        <v>153</v>
      </c>
      <c r="G1529" s="13" t="s">
        <v>154</v>
      </c>
      <c r="H1529" s="13" t="s">
        <v>2513</v>
      </c>
      <c r="I1529" s="17" t="s">
        <v>3364</v>
      </c>
      <c r="J1529" s="13" t="s">
        <v>143</v>
      </c>
      <c r="K1529" s="13" t="s">
        <v>4432</v>
      </c>
      <c r="L1529" s="13" t="s">
        <v>167</v>
      </c>
      <c r="M1529" s="13" t="s">
        <v>193</v>
      </c>
      <c r="N1529" s="13" t="s">
        <v>88</v>
      </c>
      <c r="O1529" s="13">
        <v>0.0</v>
      </c>
      <c r="P1529" s="18" t="s">
        <v>147</v>
      </c>
      <c r="Q1529" s="19">
        <v>1.0</v>
      </c>
      <c r="R1529" s="20">
        <v>0.096774193548387</v>
      </c>
      <c r="S1529" s="21">
        <v>28.0</v>
      </c>
      <c r="T1529" s="21">
        <v>28.0</v>
      </c>
      <c r="U1529" s="22">
        <v>1295990.0</v>
      </c>
      <c r="V1529" s="21">
        <v>35117.148387</v>
      </c>
      <c r="W1529" s="13">
        <v>11755.0</v>
      </c>
      <c r="X1529" s="13">
        <v>1.0</v>
      </c>
      <c r="Y1529" s="13">
        <v>10.0</v>
      </c>
      <c r="Z1529" s="13">
        <v>10.0</v>
      </c>
      <c r="AA1529" s="13">
        <v>6.0</v>
      </c>
      <c r="AB1529" s="13">
        <v>1.0</v>
      </c>
      <c r="AC1529" s="21">
        <v>0.0</v>
      </c>
      <c r="AD1529" s="21">
        <v>0.0</v>
      </c>
      <c r="AE1529" s="13">
        <v>0.0</v>
      </c>
      <c r="AF1529" s="13">
        <v>0.0</v>
      </c>
      <c r="AG1529" s="13">
        <v>0.0</v>
      </c>
      <c r="AH1529" s="13" t="b">
        <v>0</v>
      </c>
      <c r="AI1529" s="13">
        <v>33.0</v>
      </c>
      <c r="AJ1529" s="13" t="s">
        <v>194</v>
      </c>
      <c r="AK1529" s="23" t="s">
        <v>4433</v>
      </c>
      <c r="AL1529" s="13" t="s">
        <v>3367</v>
      </c>
      <c r="AM1529" s="18" t="s">
        <v>151</v>
      </c>
    </row>
    <row r="1530" ht="14.25" customHeight="1">
      <c r="A1530" s="13" t="s">
        <v>4431</v>
      </c>
      <c r="B1530" s="14">
        <v>42334.0</v>
      </c>
      <c r="C1530" s="15">
        <v>2015.0</v>
      </c>
      <c r="D1530" s="15" t="s">
        <v>2027</v>
      </c>
      <c r="E1530" s="16">
        <v>11.0</v>
      </c>
      <c r="F1530" s="13" t="s">
        <v>188</v>
      </c>
      <c r="G1530" s="13" t="s">
        <v>189</v>
      </c>
      <c r="H1530" s="13" t="s">
        <v>2513</v>
      </c>
      <c r="I1530" s="17" t="s">
        <v>3364</v>
      </c>
      <c r="J1530" s="13" t="s">
        <v>143</v>
      </c>
      <c r="K1530" s="13" t="s">
        <v>4432</v>
      </c>
      <c r="L1530" s="13" t="s">
        <v>167</v>
      </c>
      <c r="M1530" s="13" t="s">
        <v>193</v>
      </c>
      <c r="N1530" s="13" t="s">
        <v>88</v>
      </c>
      <c r="O1530" s="13">
        <v>0.0</v>
      </c>
      <c r="P1530" s="18" t="s">
        <v>147</v>
      </c>
      <c r="Q1530" s="19">
        <v>1.0</v>
      </c>
      <c r="R1530" s="20">
        <v>0.05</v>
      </c>
      <c r="S1530" s="21">
        <v>23.0</v>
      </c>
      <c r="T1530" s="21">
        <v>23.0</v>
      </c>
      <c r="U1530" s="22">
        <v>1295990.0</v>
      </c>
      <c r="V1530" s="21">
        <v>14903.885</v>
      </c>
      <c r="W1530" s="13">
        <v>11755.0</v>
      </c>
      <c r="X1530" s="13">
        <v>1.0</v>
      </c>
      <c r="Y1530" s="13">
        <v>10.0</v>
      </c>
      <c r="Z1530" s="13">
        <v>10.0</v>
      </c>
      <c r="AA1530" s="13">
        <v>1.0</v>
      </c>
      <c r="AB1530" s="13">
        <v>1.0</v>
      </c>
      <c r="AC1530" s="21">
        <v>0.0</v>
      </c>
      <c r="AD1530" s="21">
        <v>0.0</v>
      </c>
      <c r="AE1530" s="13">
        <v>0.0</v>
      </c>
      <c r="AF1530" s="13">
        <v>0.0</v>
      </c>
      <c r="AG1530" s="13">
        <v>0.0</v>
      </c>
      <c r="AH1530" s="13" t="b">
        <v>0</v>
      </c>
      <c r="AI1530" s="13">
        <v>33.0</v>
      </c>
      <c r="AJ1530" s="13" t="s">
        <v>194</v>
      </c>
      <c r="AK1530" s="23" t="s">
        <v>4433</v>
      </c>
      <c r="AL1530" s="13" t="s">
        <v>3367</v>
      </c>
      <c r="AM1530" s="18" t="s">
        <v>151</v>
      </c>
    </row>
    <row r="1531" ht="14.25" customHeight="1">
      <c r="A1531" s="13" t="s">
        <v>4434</v>
      </c>
      <c r="B1531" s="14">
        <v>42334.0</v>
      </c>
      <c r="C1531" s="15">
        <v>2015.0</v>
      </c>
      <c r="D1531" s="15" t="s">
        <v>2027</v>
      </c>
      <c r="E1531" s="16">
        <v>11.0</v>
      </c>
      <c r="F1531" s="13" t="s">
        <v>188</v>
      </c>
      <c r="G1531" s="13" t="s">
        <v>189</v>
      </c>
      <c r="H1531" s="13" t="s">
        <v>4435</v>
      </c>
      <c r="I1531" s="17" t="s">
        <v>3364</v>
      </c>
      <c r="J1531" s="13" t="s">
        <v>143</v>
      </c>
      <c r="K1531" s="13" t="s">
        <v>4109</v>
      </c>
      <c r="L1531" s="13" t="s">
        <v>144</v>
      </c>
      <c r="M1531" s="13" t="s">
        <v>193</v>
      </c>
      <c r="N1531" s="13" t="s">
        <v>88</v>
      </c>
      <c r="O1531" s="13">
        <v>0.0</v>
      </c>
      <c r="P1531" s="18" t="s">
        <v>147</v>
      </c>
      <c r="Q1531" s="19">
        <v>1.0</v>
      </c>
      <c r="R1531" s="20">
        <v>0.13</v>
      </c>
      <c r="S1531" s="21">
        <v>24.0</v>
      </c>
      <c r="T1531" s="21">
        <v>24.0</v>
      </c>
      <c r="U1531" s="22">
        <v>285879.0</v>
      </c>
      <c r="V1531" s="21">
        <v>4574.064</v>
      </c>
      <c r="W1531" s="13">
        <v>2593.0</v>
      </c>
      <c r="X1531" s="13">
        <v>1.0</v>
      </c>
      <c r="Y1531" s="13">
        <v>10.0</v>
      </c>
      <c r="Z1531" s="13">
        <v>10.0</v>
      </c>
      <c r="AA1531" s="13">
        <v>2.0</v>
      </c>
      <c r="AB1531" s="13">
        <v>1.0</v>
      </c>
      <c r="AC1531" s="21">
        <v>0.0</v>
      </c>
      <c r="AD1531" s="21">
        <v>0.0</v>
      </c>
      <c r="AE1531" s="13">
        <v>0.0</v>
      </c>
      <c r="AF1531" s="13">
        <v>0.0</v>
      </c>
      <c r="AG1531" s="13">
        <v>0.0</v>
      </c>
      <c r="AH1531" s="13" t="b">
        <v>0</v>
      </c>
      <c r="AI1531" s="13">
        <v>63.0</v>
      </c>
      <c r="AJ1531" s="13" t="s">
        <v>169</v>
      </c>
      <c r="AK1531" s="23" t="s">
        <v>4436</v>
      </c>
      <c r="AL1531" s="13" t="s">
        <v>3367</v>
      </c>
      <c r="AM1531" s="18" t="s">
        <v>151</v>
      </c>
    </row>
    <row r="1532" ht="14.25" customHeight="1">
      <c r="A1532" s="13" t="s">
        <v>4434</v>
      </c>
      <c r="B1532" s="14">
        <v>42334.0</v>
      </c>
      <c r="C1532" s="15">
        <v>2015.0</v>
      </c>
      <c r="D1532" s="15" t="s">
        <v>2027</v>
      </c>
      <c r="E1532" s="16">
        <v>11.0</v>
      </c>
      <c r="F1532" s="13" t="s">
        <v>153</v>
      </c>
      <c r="G1532" s="13" t="s">
        <v>154</v>
      </c>
      <c r="H1532" s="13" t="s">
        <v>4435</v>
      </c>
      <c r="I1532" s="17" t="s">
        <v>3364</v>
      </c>
      <c r="J1532" s="13" t="s">
        <v>143</v>
      </c>
      <c r="K1532" s="13" t="s">
        <v>4109</v>
      </c>
      <c r="L1532" s="13" t="s">
        <v>144</v>
      </c>
      <c r="M1532" s="13" t="s">
        <v>193</v>
      </c>
      <c r="N1532" s="13" t="s">
        <v>88</v>
      </c>
      <c r="O1532" s="13">
        <v>0.0</v>
      </c>
      <c r="P1532" s="18" t="s">
        <v>147</v>
      </c>
      <c r="Q1532" s="19">
        <v>1.0</v>
      </c>
      <c r="R1532" s="20">
        <v>0.22</v>
      </c>
      <c r="S1532" s="21">
        <v>28.0</v>
      </c>
      <c r="T1532" s="21">
        <v>28.0</v>
      </c>
      <c r="U1532" s="22">
        <v>285879.0</v>
      </c>
      <c r="V1532" s="21">
        <v>16009.224</v>
      </c>
      <c r="W1532" s="13">
        <v>2593.0</v>
      </c>
      <c r="X1532" s="13">
        <v>1.0</v>
      </c>
      <c r="Y1532" s="13">
        <v>10.0</v>
      </c>
      <c r="Z1532" s="13">
        <v>10.0</v>
      </c>
      <c r="AA1532" s="13">
        <v>6.0</v>
      </c>
      <c r="AB1532" s="13">
        <v>1.0</v>
      </c>
      <c r="AC1532" s="21">
        <v>0.0</v>
      </c>
      <c r="AD1532" s="21">
        <v>0.0</v>
      </c>
      <c r="AE1532" s="13">
        <v>0.0</v>
      </c>
      <c r="AF1532" s="13">
        <v>0.0</v>
      </c>
      <c r="AG1532" s="13">
        <v>0.0</v>
      </c>
      <c r="AH1532" s="13" t="b">
        <v>0</v>
      </c>
      <c r="AI1532" s="13">
        <v>63.0</v>
      </c>
      <c r="AJ1532" s="13" t="s">
        <v>169</v>
      </c>
      <c r="AK1532" s="23" t="s">
        <v>4436</v>
      </c>
      <c r="AL1532" s="13" t="s">
        <v>3367</v>
      </c>
      <c r="AM1532" s="18" t="s">
        <v>151</v>
      </c>
    </row>
    <row r="1533" ht="14.25" customHeight="1">
      <c r="A1533" s="13" t="s">
        <v>4434</v>
      </c>
      <c r="B1533" s="14">
        <v>42334.0</v>
      </c>
      <c r="C1533" s="15">
        <v>2015.0</v>
      </c>
      <c r="D1533" s="15" t="s">
        <v>2027</v>
      </c>
      <c r="E1533" s="16">
        <v>11.0</v>
      </c>
      <c r="F1533" s="13" t="s">
        <v>140</v>
      </c>
      <c r="G1533" s="13" t="s">
        <v>141</v>
      </c>
      <c r="H1533" s="13" t="s">
        <v>4435</v>
      </c>
      <c r="I1533" s="17" t="s">
        <v>3364</v>
      </c>
      <c r="J1533" s="13" t="s">
        <v>143</v>
      </c>
      <c r="K1533" s="13" t="s">
        <v>4109</v>
      </c>
      <c r="L1533" s="13" t="s">
        <v>144</v>
      </c>
      <c r="M1533" s="13" t="s">
        <v>193</v>
      </c>
      <c r="N1533" s="13" t="s">
        <v>88</v>
      </c>
      <c r="O1533" s="13">
        <v>0.0</v>
      </c>
      <c r="P1533" s="18" t="s">
        <v>147</v>
      </c>
      <c r="Q1533" s="19">
        <v>1.0</v>
      </c>
      <c r="R1533" s="20">
        <v>0.22</v>
      </c>
      <c r="S1533" s="21">
        <v>27.0</v>
      </c>
      <c r="T1533" s="21">
        <v>27.0</v>
      </c>
      <c r="U1533" s="22">
        <v>285879.0</v>
      </c>
      <c r="V1533" s="21">
        <v>12864.555</v>
      </c>
      <c r="W1533" s="13">
        <v>2593.0</v>
      </c>
      <c r="X1533" s="13">
        <v>1.0</v>
      </c>
      <c r="Y1533" s="13">
        <v>10.0</v>
      </c>
      <c r="Z1533" s="13">
        <v>10.0</v>
      </c>
      <c r="AA1533" s="13">
        <v>5.0</v>
      </c>
      <c r="AB1533" s="13">
        <v>1.0</v>
      </c>
      <c r="AC1533" s="21">
        <v>0.0</v>
      </c>
      <c r="AD1533" s="21">
        <v>0.0</v>
      </c>
      <c r="AE1533" s="13">
        <v>0.0</v>
      </c>
      <c r="AF1533" s="13">
        <v>0.0</v>
      </c>
      <c r="AG1533" s="13">
        <v>0.0</v>
      </c>
      <c r="AH1533" s="13" t="b">
        <v>0</v>
      </c>
      <c r="AI1533" s="13">
        <v>63.0</v>
      </c>
      <c r="AJ1533" s="13" t="s">
        <v>169</v>
      </c>
      <c r="AK1533" s="23" t="s">
        <v>4436</v>
      </c>
      <c r="AL1533" s="13" t="s">
        <v>3367</v>
      </c>
      <c r="AM1533" s="18" t="s">
        <v>151</v>
      </c>
    </row>
    <row r="1534" ht="14.25" customHeight="1">
      <c r="A1534" s="13" t="s">
        <v>4437</v>
      </c>
      <c r="B1534" s="14">
        <v>42334.0</v>
      </c>
      <c r="C1534" s="15">
        <v>2015.0</v>
      </c>
      <c r="D1534" s="15" t="s">
        <v>2027</v>
      </c>
      <c r="E1534" s="16">
        <v>11.0</v>
      </c>
      <c r="F1534" s="13" t="s">
        <v>185</v>
      </c>
      <c r="G1534" s="13" t="s">
        <v>186</v>
      </c>
      <c r="H1534" s="13" t="s">
        <v>4438</v>
      </c>
      <c r="I1534" s="17" t="s">
        <v>3364</v>
      </c>
      <c r="J1534" s="13" t="s">
        <v>615</v>
      </c>
      <c r="K1534" s="13" t="s">
        <v>3365</v>
      </c>
      <c r="L1534" s="13" t="s">
        <v>174</v>
      </c>
      <c r="M1534" s="13" t="s">
        <v>168</v>
      </c>
      <c r="N1534" s="13" t="s">
        <v>38</v>
      </c>
      <c r="O1534" s="13">
        <v>0.0</v>
      </c>
      <c r="P1534" s="18" t="s">
        <v>147</v>
      </c>
      <c r="Q1534" s="19">
        <v>1.0</v>
      </c>
      <c r="R1534" s="20">
        <v>0.0666666666666666</v>
      </c>
      <c r="S1534" s="21">
        <v>16.0</v>
      </c>
      <c r="T1534" s="21">
        <v>16.0</v>
      </c>
      <c r="U1534" s="22">
        <v>11174.52</v>
      </c>
      <c r="V1534" s="21">
        <v>119.19488</v>
      </c>
      <c r="W1534" s="13">
        <v>159.0</v>
      </c>
      <c r="X1534" s="13">
        <v>4.0</v>
      </c>
      <c r="Y1534" s="13">
        <v>10.0</v>
      </c>
      <c r="Z1534" s="13">
        <v>0.0</v>
      </c>
      <c r="AA1534" s="13">
        <v>1.0</v>
      </c>
      <c r="AB1534" s="13">
        <v>1.0</v>
      </c>
      <c r="AC1534" s="21">
        <v>0.0</v>
      </c>
      <c r="AD1534" s="21">
        <v>0.0</v>
      </c>
      <c r="AE1534" s="13">
        <v>0.0</v>
      </c>
      <c r="AF1534" s="13">
        <v>0.0</v>
      </c>
      <c r="AG1534" s="13">
        <v>0.0</v>
      </c>
      <c r="AH1534" s="13" t="b">
        <v>0</v>
      </c>
      <c r="AI1534" s="13">
        <v>7.0</v>
      </c>
      <c r="AJ1534" s="13" t="s">
        <v>286</v>
      </c>
      <c r="AK1534" s="23" t="s">
        <v>4439</v>
      </c>
      <c r="AL1534" s="13" t="s">
        <v>3367</v>
      </c>
      <c r="AM1534" s="18" t="s">
        <v>151</v>
      </c>
    </row>
    <row r="1535" ht="14.25" customHeight="1">
      <c r="A1535" s="13" t="s">
        <v>4440</v>
      </c>
      <c r="B1535" s="14">
        <v>42334.0</v>
      </c>
      <c r="C1535" s="15">
        <v>2015.0</v>
      </c>
      <c r="D1535" s="15" t="s">
        <v>2027</v>
      </c>
      <c r="E1535" s="16">
        <v>11.0</v>
      </c>
      <c r="F1535" s="13" t="s">
        <v>140</v>
      </c>
      <c r="G1535" s="13" t="s">
        <v>141</v>
      </c>
      <c r="H1535" s="13" t="s">
        <v>4441</v>
      </c>
      <c r="I1535" s="17" t="s">
        <v>3364</v>
      </c>
      <c r="J1535" s="13" t="s">
        <v>379</v>
      </c>
      <c r="K1535" s="13"/>
      <c r="L1535" s="13" t="s">
        <v>174</v>
      </c>
      <c r="M1535" s="13" t="s">
        <v>145</v>
      </c>
      <c r="N1535" s="13" t="s">
        <v>2879</v>
      </c>
      <c r="O1535" s="13">
        <v>0.0</v>
      </c>
      <c r="P1535" s="18" t="s">
        <v>147</v>
      </c>
      <c r="Q1535" s="19">
        <v>3.0</v>
      </c>
      <c r="R1535" s="20">
        <v>1.0</v>
      </c>
      <c r="S1535" s="21">
        <v>74.0</v>
      </c>
      <c r="T1535" s="21">
        <v>222.0</v>
      </c>
      <c r="U1535" s="22">
        <v>11200.0</v>
      </c>
      <c r="V1535" s="21">
        <v>13923.84</v>
      </c>
      <c r="W1535" s="13">
        <v>0.0</v>
      </c>
      <c r="X1535" s="13">
        <v>10.0</v>
      </c>
      <c r="Y1535" s="13">
        <v>10.0</v>
      </c>
      <c r="Z1535" s="13">
        <v>6.0</v>
      </c>
      <c r="AA1535" s="13">
        <v>10.0</v>
      </c>
      <c r="AB1535" s="13">
        <v>10.0</v>
      </c>
      <c r="AC1535" s="21">
        <v>0.0</v>
      </c>
      <c r="AD1535" s="21">
        <v>0.0</v>
      </c>
      <c r="AE1535" s="13">
        <v>8.0</v>
      </c>
      <c r="AF1535" s="13">
        <v>1.0</v>
      </c>
      <c r="AG1535" s="13">
        <v>0.0</v>
      </c>
      <c r="AH1535" s="13" t="b">
        <v>0</v>
      </c>
      <c r="AI1535" s="13">
        <v>1.0</v>
      </c>
      <c r="AJ1535" s="13" t="s">
        <v>194</v>
      </c>
      <c r="AK1535" s="23" t="s">
        <v>4442</v>
      </c>
      <c r="AL1535" s="13" t="s">
        <v>3367</v>
      </c>
      <c r="AM1535" s="18" t="s">
        <v>151</v>
      </c>
    </row>
    <row r="1536" ht="14.25" customHeight="1">
      <c r="A1536" s="13" t="s">
        <v>4443</v>
      </c>
      <c r="B1536" s="14">
        <v>42334.0</v>
      </c>
      <c r="C1536" s="15">
        <v>2015.0</v>
      </c>
      <c r="D1536" s="15" t="s">
        <v>2027</v>
      </c>
      <c r="E1536" s="16">
        <v>11.0</v>
      </c>
      <c r="F1536" s="13" t="s">
        <v>140</v>
      </c>
      <c r="G1536" s="13" t="s">
        <v>141</v>
      </c>
      <c r="H1536" s="13" t="s">
        <v>4444</v>
      </c>
      <c r="I1536" s="17" t="s">
        <v>3364</v>
      </c>
      <c r="J1536" s="13" t="s">
        <v>379</v>
      </c>
      <c r="K1536" s="13"/>
      <c r="L1536" s="13" t="s">
        <v>174</v>
      </c>
      <c r="M1536" s="13" t="s">
        <v>145</v>
      </c>
      <c r="N1536" s="13" t="s">
        <v>95</v>
      </c>
      <c r="O1536" s="13">
        <v>0.0</v>
      </c>
      <c r="P1536" s="18" t="s">
        <v>147</v>
      </c>
      <c r="Q1536" s="19">
        <v>3.0</v>
      </c>
      <c r="R1536" s="20">
        <v>1.0</v>
      </c>
      <c r="S1536" s="21">
        <v>50.0</v>
      </c>
      <c r="T1536" s="21">
        <v>150.0</v>
      </c>
      <c r="U1536" s="22">
        <v>12600.0</v>
      </c>
      <c r="V1536" s="21">
        <v>18900.0</v>
      </c>
      <c r="W1536" s="13">
        <v>0.0</v>
      </c>
      <c r="X1536" s="13">
        <v>10.0</v>
      </c>
      <c r="Y1536" s="13">
        <v>9.0</v>
      </c>
      <c r="Z1536" s="13">
        <v>10.0</v>
      </c>
      <c r="AA1536" s="13">
        <v>1.0</v>
      </c>
      <c r="AB1536" s="13">
        <v>10.0</v>
      </c>
      <c r="AC1536" s="21">
        <v>0.0</v>
      </c>
      <c r="AD1536" s="21">
        <v>0.0</v>
      </c>
      <c r="AE1536" s="13">
        <v>0.0</v>
      </c>
      <c r="AF1536" s="13">
        <v>1.0</v>
      </c>
      <c r="AG1536" s="13">
        <v>0.0</v>
      </c>
      <c r="AH1536" s="13" t="b">
        <v>0</v>
      </c>
      <c r="AI1536" s="13">
        <v>1.0</v>
      </c>
      <c r="AJ1536" s="13" t="s">
        <v>176</v>
      </c>
      <c r="AK1536" s="23" t="s">
        <v>4445</v>
      </c>
      <c r="AL1536" s="13" t="s">
        <v>3367</v>
      </c>
      <c r="AM1536" s="18" t="s">
        <v>151</v>
      </c>
    </row>
    <row r="1537" ht="14.25" customHeight="1">
      <c r="A1537" s="13" t="s">
        <v>4446</v>
      </c>
      <c r="B1537" s="14">
        <v>42334.0</v>
      </c>
      <c r="C1537" s="15">
        <v>2015.0</v>
      </c>
      <c r="D1537" s="15" t="s">
        <v>2027</v>
      </c>
      <c r="E1537" s="16">
        <v>11.0</v>
      </c>
      <c r="F1537" s="13" t="s">
        <v>185</v>
      </c>
      <c r="G1537" s="13" t="s">
        <v>186</v>
      </c>
      <c r="H1537" s="13" t="s">
        <v>4447</v>
      </c>
      <c r="I1537" s="17" t="s">
        <v>3364</v>
      </c>
      <c r="J1537" s="13" t="s">
        <v>143</v>
      </c>
      <c r="K1537" s="13" t="s">
        <v>4177</v>
      </c>
      <c r="L1537" s="13" t="s">
        <v>167</v>
      </c>
      <c r="M1537" s="13" t="s">
        <v>193</v>
      </c>
      <c r="N1537" s="13" t="s">
        <v>88</v>
      </c>
      <c r="O1537" s="13">
        <v>0.0</v>
      </c>
      <c r="P1537" s="18" t="s">
        <v>147</v>
      </c>
      <c r="Q1537" s="19">
        <v>1.0</v>
      </c>
      <c r="R1537" s="20">
        <v>0.2</v>
      </c>
      <c r="S1537" s="21">
        <v>14.0</v>
      </c>
      <c r="T1537" s="21">
        <v>14.0</v>
      </c>
      <c r="U1537" s="22">
        <v>66159.87</v>
      </c>
      <c r="V1537" s="21">
        <v>1852.47636</v>
      </c>
      <c r="W1537" s="13">
        <v>603.0</v>
      </c>
      <c r="X1537" s="13">
        <v>1.0</v>
      </c>
      <c r="Y1537" s="13">
        <v>1.0</v>
      </c>
      <c r="Z1537" s="13">
        <v>10.0</v>
      </c>
      <c r="AA1537" s="13">
        <v>1.0</v>
      </c>
      <c r="AB1537" s="13">
        <v>1.0</v>
      </c>
      <c r="AC1537" s="21">
        <v>0.0</v>
      </c>
      <c r="AD1537" s="21">
        <v>0.0</v>
      </c>
      <c r="AE1537" s="13">
        <v>0.0</v>
      </c>
      <c r="AF1537" s="13">
        <v>0.0</v>
      </c>
      <c r="AG1537" s="13">
        <v>0.0</v>
      </c>
      <c r="AH1537" s="13" t="b">
        <v>0</v>
      </c>
      <c r="AI1537" s="13">
        <v>54.0</v>
      </c>
      <c r="AJ1537" s="13" t="s">
        <v>386</v>
      </c>
      <c r="AK1537" s="23" t="s">
        <v>4448</v>
      </c>
      <c r="AL1537" s="13" t="s">
        <v>3367</v>
      </c>
      <c r="AM1537" s="18" t="s">
        <v>151</v>
      </c>
    </row>
    <row r="1538" ht="14.25" customHeight="1">
      <c r="A1538" s="13" t="s">
        <v>4449</v>
      </c>
      <c r="B1538" s="14">
        <v>42334.0</v>
      </c>
      <c r="C1538" s="15">
        <v>2015.0</v>
      </c>
      <c r="D1538" s="15" t="s">
        <v>2027</v>
      </c>
      <c r="E1538" s="16">
        <v>11.0</v>
      </c>
      <c r="F1538" s="13" t="s">
        <v>153</v>
      </c>
      <c r="G1538" s="13" t="s">
        <v>154</v>
      </c>
      <c r="H1538" s="13" t="s">
        <v>4450</v>
      </c>
      <c r="I1538" s="17" t="s">
        <v>3364</v>
      </c>
      <c r="J1538" s="13" t="s">
        <v>143</v>
      </c>
      <c r="K1538" s="13" t="s">
        <v>4177</v>
      </c>
      <c r="L1538" s="13" t="s">
        <v>167</v>
      </c>
      <c r="M1538" s="13" t="s">
        <v>193</v>
      </c>
      <c r="N1538" s="13" t="s">
        <v>88</v>
      </c>
      <c r="O1538" s="13">
        <v>0.0</v>
      </c>
      <c r="P1538" s="18" t="s">
        <v>147</v>
      </c>
      <c r="Q1538" s="19">
        <v>1.0</v>
      </c>
      <c r="R1538" s="20">
        <v>0.2</v>
      </c>
      <c r="S1538" s="21">
        <v>23.0</v>
      </c>
      <c r="T1538" s="21">
        <v>23.0</v>
      </c>
      <c r="U1538" s="22">
        <v>65062.7</v>
      </c>
      <c r="V1538" s="21">
        <v>2992.8842</v>
      </c>
      <c r="W1538" s="13">
        <v>593.0</v>
      </c>
      <c r="X1538" s="13">
        <v>1.0</v>
      </c>
      <c r="Y1538" s="13">
        <v>10.0</v>
      </c>
      <c r="Z1538" s="13">
        <v>10.0</v>
      </c>
      <c r="AA1538" s="13">
        <v>1.0</v>
      </c>
      <c r="AB1538" s="13">
        <v>1.0</v>
      </c>
      <c r="AC1538" s="21">
        <v>0.0</v>
      </c>
      <c r="AD1538" s="21">
        <v>0.0</v>
      </c>
      <c r="AE1538" s="13">
        <v>0.0</v>
      </c>
      <c r="AF1538" s="13">
        <v>0.0</v>
      </c>
      <c r="AG1538" s="13">
        <v>0.0</v>
      </c>
      <c r="AH1538" s="13" t="b">
        <v>0</v>
      </c>
      <c r="AI1538" s="13">
        <v>55.0</v>
      </c>
      <c r="AJ1538" s="13" t="s">
        <v>169</v>
      </c>
      <c r="AK1538" s="23" t="s">
        <v>4451</v>
      </c>
      <c r="AL1538" s="13" t="s">
        <v>3367</v>
      </c>
      <c r="AM1538" s="18" t="s">
        <v>151</v>
      </c>
    </row>
    <row r="1539" ht="14.25" customHeight="1">
      <c r="A1539" s="13" t="s">
        <v>4452</v>
      </c>
      <c r="B1539" s="14">
        <v>42334.0</v>
      </c>
      <c r="C1539" s="15">
        <v>2015.0</v>
      </c>
      <c r="D1539" s="15" t="s">
        <v>2027</v>
      </c>
      <c r="E1539" s="16">
        <v>11.0</v>
      </c>
      <c r="F1539" s="13" t="s">
        <v>153</v>
      </c>
      <c r="G1539" s="13" t="s">
        <v>154</v>
      </c>
      <c r="H1539" s="13" t="s">
        <v>4453</v>
      </c>
      <c r="I1539" s="17" t="s">
        <v>3364</v>
      </c>
      <c r="J1539" s="13" t="s">
        <v>143</v>
      </c>
      <c r="K1539" s="13" t="s">
        <v>4177</v>
      </c>
      <c r="L1539" s="13" t="s">
        <v>144</v>
      </c>
      <c r="M1539" s="13" t="s">
        <v>193</v>
      </c>
      <c r="N1539" s="13" t="s">
        <v>88</v>
      </c>
      <c r="O1539" s="13">
        <v>0.0</v>
      </c>
      <c r="P1539" s="18" t="s">
        <v>147</v>
      </c>
      <c r="Q1539" s="19">
        <v>1.0</v>
      </c>
      <c r="R1539" s="20">
        <v>0.0454545454545454</v>
      </c>
      <c r="S1539" s="21">
        <v>23.0</v>
      </c>
      <c r="T1539" s="21">
        <v>23.0</v>
      </c>
      <c r="U1539" s="22">
        <v>218516.0</v>
      </c>
      <c r="V1539" s="21">
        <v>2284.485454</v>
      </c>
      <c r="W1539" s="13">
        <v>1982.0</v>
      </c>
      <c r="X1539" s="13">
        <v>1.0</v>
      </c>
      <c r="Y1539" s="13">
        <v>10.0</v>
      </c>
      <c r="Z1539" s="13">
        <v>10.0</v>
      </c>
      <c r="AA1539" s="13">
        <v>1.0</v>
      </c>
      <c r="AB1539" s="13">
        <v>1.0</v>
      </c>
      <c r="AC1539" s="21">
        <v>0.0</v>
      </c>
      <c r="AD1539" s="21">
        <v>0.0</v>
      </c>
      <c r="AE1539" s="13">
        <v>0.0</v>
      </c>
      <c r="AF1539" s="13">
        <v>0.0</v>
      </c>
      <c r="AG1539" s="13">
        <v>0.0</v>
      </c>
      <c r="AH1539" s="13" t="b">
        <v>0</v>
      </c>
      <c r="AI1539" s="13">
        <v>68.0</v>
      </c>
      <c r="AJ1539" s="13" t="s">
        <v>169</v>
      </c>
      <c r="AK1539" s="23" t="s">
        <v>4454</v>
      </c>
      <c r="AL1539" s="13" t="s">
        <v>3367</v>
      </c>
      <c r="AM1539" s="18" t="s">
        <v>151</v>
      </c>
    </row>
    <row r="1540" ht="14.25" customHeight="1">
      <c r="A1540" s="13" t="s">
        <v>4452</v>
      </c>
      <c r="B1540" s="14">
        <v>42334.0</v>
      </c>
      <c r="C1540" s="15">
        <v>2015.0</v>
      </c>
      <c r="D1540" s="15" t="s">
        <v>2027</v>
      </c>
      <c r="E1540" s="16">
        <v>11.0</v>
      </c>
      <c r="F1540" s="13" t="s">
        <v>140</v>
      </c>
      <c r="G1540" s="13" t="s">
        <v>141</v>
      </c>
      <c r="H1540" s="13" t="s">
        <v>4453</v>
      </c>
      <c r="I1540" s="17" t="s">
        <v>3364</v>
      </c>
      <c r="J1540" s="13" t="s">
        <v>143</v>
      </c>
      <c r="K1540" s="13" t="s">
        <v>4177</v>
      </c>
      <c r="L1540" s="13" t="s">
        <v>144</v>
      </c>
      <c r="M1540" s="13" t="s">
        <v>193</v>
      </c>
      <c r="N1540" s="13" t="s">
        <v>88</v>
      </c>
      <c r="O1540" s="13">
        <v>0.0</v>
      </c>
      <c r="P1540" s="18" t="s">
        <v>147</v>
      </c>
      <c r="Q1540" s="19">
        <v>1.0</v>
      </c>
      <c r="R1540" s="20">
        <v>0.103448275862068</v>
      </c>
      <c r="S1540" s="21">
        <v>25.0</v>
      </c>
      <c r="T1540" s="21">
        <v>25.0</v>
      </c>
      <c r="U1540" s="22">
        <v>218516.0</v>
      </c>
      <c r="V1540" s="21">
        <v>5651.275862</v>
      </c>
      <c r="W1540" s="13">
        <v>1982.0</v>
      </c>
      <c r="X1540" s="13">
        <v>1.0</v>
      </c>
      <c r="Y1540" s="13">
        <v>10.0</v>
      </c>
      <c r="Z1540" s="13">
        <v>10.0</v>
      </c>
      <c r="AA1540" s="13">
        <v>3.0</v>
      </c>
      <c r="AB1540" s="13">
        <v>1.0</v>
      </c>
      <c r="AC1540" s="21">
        <v>0.0</v>
      </c>
      <c r="AD1540" s="21">
        <v>0.0</v>
      </c>
      <c r="AE1540" s="13">
        <v>0.0</v>
      </c>
      <c r="AF1540" s="13">
        <v>0.0</v>
      </c>
      <c r="AG1540" s="13">
        <v>0.0</v>
      </c>
      <c r="AH1540" s="13" t="b">
        <v>0</v>
      </c>
      <c r="AI1540" s="13">
        <v>68.0</v>
      </c>
      <c r="AJ1540" s="13" t="s">
        <v>169</v>
      </c>
      <c r="AK1540" s="23" t="s">
        <v>4454</v>
      </c>
      <c r="AL1540" s="13" t="s">
        <v>3367</v>
      </c>
      <c r="AM1540" s="18" t="s">
        <v>151</v>
      </c>
    </row>
    <row r="1541" ht="14.25" customHeight="1">
      <c r="A1541" s="13" t="s">
        <v>4452</v>
      </c>
      <c r="B1541" s="14">
        <v>42334.0</v>
      </c>
      <c r="C1541" s="15">
        <v>2015.0</v>
      </c>
      <c r="D1541" s="15" t="s">
        <v>2027</v>
      </c>
      <c r="E1541" s="16">
        <v>11.0</v>
      </c>
      <c r="F1541" s="13" t="s">
        <v>188</v>
      </c>
      <c r="G1541" s="13" t="s">
        <v>189</v>
      </c>
      <c r="H1541" s="13" t="s">
        <v>4453</v>
      </c>
      <c r="I1541" s="17" t="s">
        <v>3364</v>
      </c>
      <c r="J1541" s="13" t="s">
        <v>143</v>
      </c>
      <c r="K1541" s="13" t="s">
        <v>4177</v>
      </c>
      <c r="L1541" s="13" t="s">
        <v>144</v>
      </c>
      <c r="M1541" s="13" t="s">
        <v>193</v>
      </c>
      <c r="N1541" s="13" t="s">
        <v>88</v>
      </c>
      <c r="O1541" s="13">
        <v>0.0</v>
      </c>
      <c r="P1541" s="18" t="s">
        <v>147</v>
      </c>
      <c r="Q1541" s="19">
        <v>1.0</v>
      </c>
      <c r="R1541" s="20">
        <v>0.103448275862068</v>
      </c>
      <c r="S1541" s="21">
        <v>25.0</v>
      </c>
      <c r="T1541" s="21">
        <v>25.0</v>
      </c>
      <c r="U1541" s="22">
        <v>218516.0</v>
      </c>
      <c r="V1541" s="21">
        <v>5651.275862</v>
      </c>
      <c r="W1541" s="13">
        <v>1982.0</v>
      </c>
      <c r="X1541" s="13">
        <v>1.0</v>
      </c>
      <c r="Y1541" s="13">
        <v>10.0</v>
      </c>
      <c r="Z1541" s="13">
        <v>10.0</v>
      </c>
      <c r="AA1541" s="13">
        <v>3.0</v>
      </c>
      <c r="AB1541" s="13">
        <v>1.0</v>
      </c>
      <c r="AC1541" s="21">
        <v>0.0</v>
      </c>
      <c r="AD1541" s="21">
        <v>0.0</v>
      </c>
      <c r="AE1541" s="13">
        <v>0.0</v>
      </c>
      <c r="AF1541" s="13">
        <v>0.0</v>
      </c>
      <c r="AG1541" s="13">
        <v>0.0</v>
      </c>
      <c r="AH1541" s="13" t="b">
        <v>0</v>
      </c>
      <c r="AI1541" s="13">
        <v>68.0</v>
      </c>
      <c r="AJ1541" s="13" t="s">
        <v>169</v>
      </c>
      <c r="AK1541" s="23" t="s">
        <v>4454</v>
      </c>
      <c r="AL1541" s="13" t="s">
        <v>3367</v>
      </c>
      <c r="AM1541" s="18" t="s">
        <v>151</v>
      </c>
    </row>
    <row r="1542" ht="14.25" customHeight="1">
      <c r="A1542" s="13" t="s">
        <v>4455</v>
      </c>
      <c r="B1542" s="14">
        <v>42334.0</v>
      </c>
      <c r="C1542" s="15">
        <v>2015.0</v>
      </c>
      <c r="D1542" s="15" t="s">
        <v>2027</v>
      </c>
      <c r="E1542" s="16">
        <v>11.0</v>
      </c>
      <c r="F1542" s="13" t="s">
        <v>203</v>
      </c>
      <c r="G1542" s="13" t="s">
        <v>204</v>
      </c>
      <c r="H1542" s="13" t="s">
        <v>4456</v>
      </c>
      <c r="I1542" s="17" t="s">
        <v>3364</v>
      </c>
      <c r="J1542" s="13" t="s">
        <v>143</v>
      </c>
      <c r="K1542" s="13" t="s">
        <v>655</v>
      </c>
      <c r="L1542" s="13" t="s">
        <v>144</v>
      </c>
      <c r="M1542" s="13" t="s">
        <v>193</v>
      </c>
      <c r="N1542" s="13" t="s">
        <v>88</v>
      </c>
      <c r="O1542" s="13">
        <v>0.0</v>
      </c>
      <c r="P1542" s="18" t="s">
        <v>147</v>
      </c>
      <c r="Q1542" s="19">
        <v>1.0</v>
      </c>
      <c r="R1542" s="20">
        <v>0.0454545454545454</v>
      </c>
      <c r="S1542" s="21">
        <v>23.0</v>
      </c>
      <c r="T1542" s="21">
        <v>23.0</v>
      </c>
      <c r="U1542" s="22">
        <v>102202.0</v>
      </c>
      <c r="V1542" s="21">
        <v>1068.475454</v>
      </c>
      <c r="W1542" s="13">
        <v>927.0</v>
      </c>
      <c r="X1542" s="13">
        <v>1.0</v>
      </c>
      <c r="Y1542" s="13">
        <v>10.0</v>
      </c>
      <c r="Z1542" s="13">
        <v>10.0</v>
      </c>
      <c r="AA1542" s="13">
        <v>1.0</v>
      </c>
      <c r="AB1542" s="13">
        <v>1.0</v>
      </c>
      <c r="AC1542" s="21">
        <v>0.0</v>
      </c>
      <c r="AD1542" s="21">
        <v>0.0</v>
      </c>
      <c r="AE1542" s="13">
        <v>0.0</v>
      </c>
      <c r="AF1542" s="13">
        <v>0.0</v>
      </c>
      <c r="AG1542" s="13">
        <v>0.0</v>
      </c>
      <c r="AH1542" s="13" t="b">
        <v>0</v>
      </c>
      <c r="AI1542" s="13">
        <v>72.0</v>
      </c>
      <c r="AJ1542" s="13" t="s">
        <v>169</v>
      </c>
      <c r="AK1542" s="23" t="s">
        <v>4457</v>
      </c>
      <c r="AL1542" s="13" t="s">
        <v>3367</v>
      </c>
      <c r="AM1542" s="18" t="s">
        <v>151</v>
      </c>
    </row>
    <row r="1543" ht="14.25" customHeight="1">
      <c r="A1543" s="13" t="s">
        <v>4455</v>
      </c>
      <c r="B1543" s="14">
        <v>42334.0</v>
      </c>
      <c r="C1543" s="15">
        <v>2015.0</v>
      </c>
      <c r="D1543" s="15" t="s">
        <v>2027</v>
      </c>
      <c r="E1543" s="16">
        <v>11.0</v>
      </c>
      <c r="F1543" s="13" t="s">
        <v>153</v>
      </c>
      <c r="G1543" s="13" t="s">
        <v>154</v>
      </c>
      <c r="H1543" s="13" t="s">
        <v>4456</v>
      </c>
      <c r="I1543" s="17" t="s">
        <v>3364</v>
      </c>
      <c r="J1543" s="13" t="s">
        <v>143</v>
      </c>
      <c r="K1543" s="13" t="s">
        <v>655</v>
      </c>
      <c r="L1543" s="13" t="s">
        <v>144</v>
      </c>
      <c r="M1543" s="13" t="s">
        <v>193</v>
      </c>
      <c r="N1543" s="13" t="s">
        <v>88</v>
      </c>
      <c r="O1543" s="13">
        <v>0.0</v>
      </c>
      <c r="P1543" s="18" t="s">
        <v>147</v>
      </c>
      <c r="Q1543" s="19">
        <v>1.0</v>
      </c>
      <c r="R1543" s="20">
        <v>0.0869565217391304</v>
      </c>
      <c r="S1543" s="21">
        <v>24.0</v>
      </c>
      <c r="T1543" s="21">
        <v>24.0</v>
      </c>
      <c r="U1543" s="22">
        <v>102202.0</v>
      </c>
      <c r="V1543" s="21">
        <v>2132.911304</v>
      </c>
      <c r="W1543" s="13">
        <v>927.0</v>
      </c>
      <c r="X1543" s="13">
        <v>1.0</v>
      </c>
      <c r="Y1543" s="13">
        <v>10.0</v>
      </c>
      <c r="Z1543" s="13">
        <v>10.0</v>
      </c>
      <c r="AA1543" s="13">
        <v>2.0</v>
      </c>
      <c r="AB1543" s="13">
        <v>1.0</v>
      </c>
      <c r="AC1543" s="21">
        <v>0.0</v>
      </c>
      <c r="AD1543" s="21">
        <v>0.0</v>
      </c>
      <c r="AE1543" s="13">
        <v>0.0</v>
      </c>
      <c r="AF1543" s="13">
        <v>0.0</v>
      </c>
      <c r="AG1543" s="13">
        <v>0.0</v>
      </c>
      <c r="AH1543" s="13" t="b">
        <v>0</v>
      </c>
      <c r="AI1543" s="13">
        <v>72.0</v>
      </c>
      <c r="AJ1543" s="13" t="s">
        <v>169</v>
      </c>
      <c r="AK1543" s="23" t="s">
        <v>4457</v>
      </c>
      <c r="AL1543" s="13" t="s">
        <v>3367</v>
      </c>
      <c r="AM1543" s="18" t="s">
        <v>151</v>
      </c>
    </row>
    <row r="1544" ht="14.25" customHeight="1">
      <c r="A1544" s="13" t="s">
        <v>4455</v>
      </c>
      <c r="B1544" s="14">
        <v>42334.0</v>
      </c>
      <c r="C1544" s="15">
        <v>2015.0</v>
      </c>
      <c r="D1544" s="15" t="s">
        <v>2027</v>
      </c>
      <c r="E1544" s="16">
        <v>11.0</v>
      </c>
      <c r="F1544" s="13" t="s">
        <v>140</v>
      </c>
      <c r="G1544" s="13" t="s">
        <v>141</v>
      </c>
      <c r="H1544" s="13" t="s">
        <v>4456</v>
      </c>
      <c r="I1544" s="17" t="s">
        <v>3364</v>
      </c>
      <c r="J1544" s="13" t="s">
        <v>143</v>
      </c>
      <c r="K1544" s="13" t="s">
        <v>655</v>
      </c>
      <c r="L1544" s="13" t="s">
        <v>144</v>
      </c>
      <c r="M1544" s="13" t="s">
        <v>193</v>
      </c>
      <c r="N1544" s="13" t="s">
        <v>88</v>
      </c>
      <c r="O1544" s="13">
        <v>0.0</v>
      </c>
      <c r="P1544" s="18" t="s">
        <v>147</v>
      </c>
      <c r="Q1544" s="19">
        <v>1.0</v>
      </c>
      <c r="R1544" s="20">
        <v>0.17391304347826</v>
      </c>
      <c r="S1544" s="21">
        <v>26.0</v>
      </c>
      <c r="T1544" s="21">
        <v>26.0</v>
      </c>
      <c r="U1544" s="22">
        <v>102202.0</v>
      </c>
      <c r="V1544" s="21">
        <v>4621.307826</v>
      </c>
      <c r="W1544" s="13">
        <v>927.0</v>
      </c>
      <c r="X1544" s="13">
        <v>1.0</v>
      </c>
      <c r="Y1544" s="13">
        <v>10.0</v>
      </c>
      <c r="Z1544" s="13">
        <v>10.0</v>
      </c>
      <c r="AA1544" s="13">
        <v>4.0</v>
      </c>
      <c r="AB1544" s="13">
        <v>1.0</v>
      </c>
      <c r="AC1544" s="21">
        <v>0.0</v>
      </c>
      <c r="AD1544" s="21">
        <v>0.0</v>
      </c>
      <c r="AE1544" s="13">
        <v>0.0</v>
      </c>
      <c r="AF1544" s="13">
        <v>0.0</v>
      </c>
      <c r="AG1544" s="13">
        <v>0.0</v>
      </c>
      <c r="AH1544" s="13" t="b">
        <v>0</v>
      </c>
      <c r="AI1544" s="13">
        <v>72.0</v>
      </c>
      <c r="AJ1544" s="13" t="s">
        <v>169</v>
      </c>
      <c r="AK1544" s="23" t="s">
        <v>4457</v>
      </c>
      <c r="AL1544" s="13" t="s">
        <v>3367</v>
      </c>
      <c r="AM1544" s="18" t="s">
        <v>151</v>
      </c>
    </row>
    <row r="1545" ht="14.25" customHeight="1">
      <c r="A1545" s="13" t="s">
        <v>4455</v>
      </c>
      <c r="B1545" s="14">
        <v>42334.0</v>
      </c>
      <c r="C1545" s="15">
        <v>2015.0</v>
      </c>
      <c r="D1545" s="15" t="s">
        <v>2027</v>
      </c>
      <c r="E1545" s="16">
        <v>11.0</v>
      </c>
      <c r="F1545" s="13" t="s">
        <v>185</v>
      </c>
      <c r="G1545" s="13" t="s">
        <v>186</v>
      </c>
      <c r="H1545" s="13" t="s">
        <v>4456</v>
      </c>
      <c r="I1545" s="17" t="s">
        <v>3364</v>
      </c>
      <c r="J1545" s="13" t="s">
        <v>143</v>
      </c>
      <c r="K1545" s="13" t="s">
        <v>655</v>
      </c>
      <c r="L1545" s="13" t="s">
        <v>144</v>
      </c>
      <c r="M1545" s="13" t="s">
        <v>193</v>
      </c>
      <c r="N1545" s="13" t="s">
        <v>88</v>
      </c>
      <c r="O1545" s="13">
        <v>0.0</v>
      </c>
      <c r="P1545" s="18" t="s">
        <v>147</v>
      </c>
      <c r="Q1545" s="19">
        <v>1.0</v>
      </c>
      <c r="R1545" s="20">
        <v>0.17391304347826</v>
      </c>
      <c r="S1545" s="21">
        <v>26.0</v>
      </c>
      <c r="T1545" s="21">
        <v>26.0</v>
      </c>
      <c r="U1545" s="22">
        <v>102202.0</v>
      </c>
      <c r="V1545" s="21">
        <v>4621.307826</v>
      </c>
      <c r="W1545" s="13">
        <v>927.0</v>
      </c>
      <c r="X1545" s="13">
        <v>1.0</v>
      </c>
      <c r="Y1545" s="13">
        <v>10.0</v>
      </c>
      <c r="Z1545" s="13">
        <v>10.0</v>
      </c>
      <c r="AA1545" s="13">
        <v>4.0</v>
      </c>
      <c r="AB1545" s="13">
        <v>1.0</v>
      </c>
      <c r="AC1545" s="21">
        <v>0.0</v>
      </c>
      <c r="AD1545" s="21">
        <v>0.0</v>
      </c>
      <c r="AE1545" s="13">
        <v>0.0</v>
      </c>
      <c r="AF1545" s="13">
        <v>0.0</v>
      </c>
      <c r="AG1545" s="13">
        <v>0.0</v>
      </c>
      <c r="AH1545" s="13" t="b">
        <v>0</v>
      </c>
      <c r="AI1545" s="13">
        <v>72.0</v>
      </c>
      <c r="AJ1545" s="13" t="s">
        <v>169</v>
      </c>
      <c r="AK1545" s="23" t="s">
        <v>4457</v>
      </c>
      <c r="AL1545" s="13" t="s">
        <v>3367</v>
      </c>
      <c r="AM1545" s="18" t="s">
        <v>151</v>
      </c>
    </row>
    <row r="1546" ht="14.25" customHeight="1">
      <c r="A1546" s="13" t="s">
        <v>4458</v>
      </c>
      <c r="B1546" s="14">
        <v>42334.0</v>
      </c>
      <c r="C1546" s="15">
        <v>2015.0</v>
      </c>
      <c r="D1546" s="15" t="s">
        <v>2027</v>
      </c>
      <c r="E1546" s="16">
        <v>11.0</v>
      </c>
      <c r="F1546" s="13" t="s">
        <v>203</v>
      </c>
      <c r="G1546" s="13" t="s">
        <v>204</v>
      </c>
      <c r="H1546" s="13" t="s">
        <v>4459</v>
      </c>
      <c r="I1546" s="17" t="s">
        <v>3364</v>
      </c>
      <c r="J1546" s="13" t="s">
        <v>143</v>
      </c>
      <c r="K1546" s="13" t="s">
        <v>4460</v>
      </c>
      <c r="L1546" s="13" t="s">
        <v>167</v>
      </c>
      <c r="M1546" s="13" t="s">
        <v>193</v>
      </c>
      <c r="N1546" s="13" t="s">
        <v>88</v>
      </c>
      <c r="O1546" s="13">
        <v>0.0</v>
      </c>
      <c r="P1546" s="18" t="s">
        <v>147</v>
      </c>
      <c r="Q1546" s="19">
        <v>1.0</v>
      </c>
      <c r="R1546" s="20">
        <v>0.0555555555555555</v>
      </c>
      <c r="S1546" s="21">
        <v>24.0</v>
      </c>
      <c r="T1546" s="21">
        <v>24.0</v>
      </c>
      <c r="U1546" s="22">
        <v>566796.0</v>
      </c>
      <c r="V1546" s="21">
        <v>7557.28</v>
      </c>
      <c r="W1546" s="13">
        <v>5141.0</v>
      </c>
      <c r="X1546" s="13">
        <v>1.0</v>
      </c>
      <c r="Y1546" s="13">
        <v>10.0</v>
      </c>
      <c r="Z1546" s="13">
        <v>10.0</v>
      </c>
      <c r="AA1546" s="13">
        <v>2.0</v>
      </c>
      <c r="AB1546" s="13">
        <v>1.0</v>
      </c>
      <c r="AC1546" s="21">
        <v>0.0</v>
      </c>
      <c r="AD1546" s="21">
        <v>0.0</v>
      </c>
      <c r="AE1546" s="13">
        <v>0.0</v>
      </c>
      <c r="AF1546" s="13">
        <v>0.0</v>
      </c>
      <c r="AG1546" s="13">
        <v>0.0</v>
      </c>
      <c r="AH1546" s="13" t="b">
        <v>0</v>
      </c>
      <c r="AI1546" s="13">
        <v>79.0</v>
      </c>
      <c r="AJ1546" s="13" t="s">
        <v>169</v>
      </c>
      <c r="AK1546" s="23" t="s">
        <v>4461</v>
      </c>
      <c r="AL1546" s="13" t="s">
        <v>3367</v>
      </c>
      <c r="AM1546" s="18" t="s">
        <v>151</v>
      </c>
    </row>
    <row r="1547" ht="14.25" customHeight="1">
      <c r="A1547" s="13" t="s">
        <v>4462</v>
      </c>
      <c r="B1547" s="14">
        <v>42334.0</v>
      </c>
      <c r="C1547" s="15">
        <v>2015.0</v>
      </c>
      <c r="D1547" s="15" t="s">
        <v>2027</v>
      </c>
      <c r="E1547" s="16">
        <v>11.0</v>
      </c>
      <c r="F1547" s="13" t="s">
        <v>140</v>
      </c>
      <c r="G1547" s="13" t="s">
        <v>141</v>
      </c>
      <c r="H1547" s="13" t="s">
        <v>4463</v>
      </c>
      <c r="I1547" s="17" t="s">
        <v>3364</v>
      </c>
      <c r="J1547" s="13" t="s">
        <v>173</v>
      </c>
      <c r="K1547" s="13" t="s">
        <v>379</v>
      </c>
      <c r="L1547" s="13" t="s">
        <v>174</v>
      </c>
      <c r="M1547" s="13" t="s">
        <v>168</v>
      </c>
      <c r="N1547" s="13" t="s">
        <v>1083</v>
      </c>
      <c r="O1547" s="13">
        <v>0.0</v>
      </c>
      <c r="P1547" s="18" t="s">
        <v>147</v>
      </c>
      <c r="Q1547" s="19">
        <v>1.0</v>
      </c>
      <c r="R1547" s="20">
        <v>0.0909090909090909</v>
      </c>
      <c r="S1547" s="21">
        <v>24.0</v>
      </c>
      <c r="T1547" s="21">
        <v>24.0</v>
      </c>
      <c r="U1547" s="22">
        <v>11754.0</v>
      </c>
      <c r="V1547" s="21">
        <v>256.450909</v>
      </c>
      <c r="W1547" s="13">
        <v>139.0</v>
      </c>
      <c r="X1547" s="13">
        <v>9.0</v>
      </c>
      <c r="Y1547" s="13">
        <v>9.0</v>
      </c>
      <c r="Z1547" s="13">
        <v>0.0</v>
      </c>
      <c r="AA1547" s="13">
        <v>1.0</v>
      </c>
      <c r="AB1547" s="13">
        <v>5.0</v>
      </c>
      <c r="AC1547" s="21">
        <v>0.0</v>
      </c>
      <c r="AD1547" s="21">
        <v>0.0</v>
      </c>
      <c r="AE1547" s="13">
        <v>0.0</v>
      </c>
      <c r="AF1547" s="13">
        <v>0.0</v>
      </c>
      <c r="AG1547" s="13">
        <v>0.0</v>
      </c>
      <c r="AH1547" s="13" t="b">
        <v>0</v>
      </c>
      <c r="AI1547" s="13">
        <v>2.0</v>
      </c>
      <c r="AJ1547" s="13" t="s">
        <v>176</v>
      </c>
      <c r="AK1547" s="23" t="s">
        <v>4464</v>
      </c>
      <c r="AL1547" s="13" t="s">
        <v>3367</v>
      </c>
      <c r="AM1547" s="18" t="s">
        <v>151</v>
      </c>
    </row>
    <row r="1548" ht="14.25" customHeight="1">
      <c r="A1548" s="13" t="s">
        <v>4465</v>
      </c>
      <c r="B1548" s="14">
        <v>42334.0</v>
      </c>
      <c r="C1548" s="15">
        <v>2015.0</v>
      </c>
      <c r="D1548" s="15" t="s">
        <v>2027</v>
      </c>
      <c r="E1548" s="16">
        <v>11.0</v>
      </c>
      <c r="F1548" s="13" t="s">
        <v>185</v>
      </c>
      <c r="G1548" s="13" t="s">
        <v>186</v>
      </c>
      <c r="H1548" s="13" t="s">
        <v>4466</v>
      </c>
      <c r="I1548" s="17" t="s">
        <v>3364</v>
      </c>
      <c r="J1548" s="13" t="s">
        <v>416</v>
      </c>
      <c r="K1548" s="13" t="s">
        <v>2043</v>
      </c>
      <c r="L1548" s="13" t="s">
        <v>174</v>
      </c>
      <c r="M1548" s="13" t="s">
        <v>145</v>
      </c>
      <c r="N1548" s="13" t="s">
        <v>54</v>
      </c>
      <c r="O1548" s="13">
        <v>0.0</v>
      </c>
      <c r="P1548" s="18" t="s">
        <v>147</v>
      </c>
      <c r="Q1548" s="19">
        <v>1.0</v>
      </c>
      <c r="R1548" s="20">
        <v>0.0833333333333333</v>
      </c>
      <c r="S1548" s="21">
        <v>25.0</v>
      </c>
      <c r="T1548" s="21">
        <v>25.0</v>
      </c>
      <c r="U1548" s="22">
        <v>14000.0</v>
      </c>
      <c r="V1548" s="21">
        <v>291.666666</v>
      </c>
      <c r="W1548" s="13">
        <v>0.0</v>
      </c>
      <c r="X1548" s="13">
        <v>3.0</v>
      </c>
      <c r="Y1548" s="13">
        <v>10.0</v>
      </c>
      <c r="Z1548" s="13">
        <v>0.0</v>
      </c>
      <c r="AA1548" s="13">
        <v>1.0</v>
      </c>
      <c r="AB1548" s="13">
        <v>1.0</v>
      </c>
      <c r="AC1548" s="21">
        <v>0.0</v>
      </c>
      <c r="AD1548" s="21">
        <v>0.0</v>
      </c>
      <c r="AE1548" s="13">
        <v>0.0</v>
      </c>
      <c r="AF1548" s="13">
        <v>1.0</v>
      </c>
      <c r="AG1548" s="13">
        <v>0.0</v>
      </c>
      <c r="AH1548" s="13" t="b">
        <v>0</v>
      </c>
      <c r="AI1548" s="13">
        <v>8.0</v>
      </c>
      <c r="AJ1548" s="13" t="s">
        <v>390</v>
      </c>
      <c r="AK1548" s="23" t="s">
        <v>4467</v>
      </c>
      <c r="AL1548" s="13" t="s">
        <v>3367</v>
      </c>
      <c r="AM1548" s="18" t="s">
        <v>151</v>
      </c>
    </row>
    <row r="1549" ht="14.25" customHeight="1">
      <c r="A1549" s="13" t="s">
        <v>4468</v>
      </c>
      <c r="B1549" s="14">
        <v>42334.0</v>
      </c>
      <c r="C1549" s="15">
        <v>2015.0</v>
      </c>
      <c r="D1549" s="15" t="s">
        <v>2027</v>
      </c>
      <c r="E1549" s="16">
        <v>11.0</v>
      </c>
      <c r="F1549" s="13" t="s">
        <v>140</v>
      </c>
      <c r="G1549" s="13" t="s">
        <v>141</v>
      </c>
      <c r="H1549" s="13" t="s">
        <v>4469</v>
      </c>
      <c r="I1549" s="17" t="s">
        <v>3364</v>
      </c>
      <c r="J1549" s="13" t="s">
        <v>173</v>
      </c>
      <c r="K1549" s="13" t="s">
        <v>379</v>
      </c>
      <c r="L1549" s="13" t="s">
        <v>174</v>
      </c>
      <c r="M1549" s="13" t="s">
        <v>145</v>
      </c>
      <c r="N1549" s="13" t="s">
        <v>1157</v>
      </c>
      <c r="O1549" s="13">
        <v>0.0</v>
      </c>
      <c r="P1549" s="18" t="s">
        <v>147</v>
      </c>
      <c r="Q1549" s="19">
        <v>1.0</v>
      </c>
      <c r="R1549" s="20">
        <v>0.0909090909090909</v>
      </c>
      <c r="S1549" s="21">
        <v>25.0</v>
      </c>
      <c r="T1549" s="21">
        <v>25.0</v>
      </c>
      <c r="U1549" s="22">
        <v>16800.0</v>
      </c>
      <c r="V1549" s="21">
        <v>381.818181</v>
      </c>
      <c r="W1549" s="13">
        <v>0.0</v>
      </c>
      <c r="X1549" s="13">
        <v>10.0</v>
      </c>
      <c r="Y1549" s="13">
        <v>9.0</v>
      </c>
      <c r="Z1549" s="13">
        <v>0.0</v>
      </c>
      <c r="AA1549" s="13">
        <v>1.0</v>
      </c>
      <c r="AB1549" s="13">
        <v>5.0</v>
      </c>
      <c r="AC1549" s="21">
        <v>0.0</v>
      </c>
      <c r="AD1549" s="21">
        <v>0.0</v>
      </c>
      <c r="AE1549" s="13">
        <v>0.0</v>
      </c>
      <c r="AF1549" s="13">
        <v>0.0</v>
      </c>
      <c r="AG1549" s="13">
        <v>0.0</v>
      </c>
      <c r="AH1549" s="13" t="b">
        <v>0</v>
      </c>
      <c r="AI1549" s="13">
        <v>1.0</v>
      </c>
      <c r="AJ1549" s="13" t="s">
        <v>176</v>
      </c>
      <c r="AK1549" s="23" t="s">
        <v>4470</v>
      </c>
      <c r="AL1549" s="13" t="s">
        <v>3367</v>
      </c>
      <c r="AM1549" s="18" t="s">
        <v>151</v>
      </c>
    </row>
    <row r="1550" ht="14.25" customHeight="1">
      <c r="A1550" s="13" t="s">
        <v>4471</v>
      </c>
      <c r="B1550" s="14">
        <v>42334.0</v>
      </c>
      <c r="C1550" s="15">
        <v>2015.0</v>
      </c>
      <c r="D1550" s="15" t="s">
        <v>2027</v>
      </c>
      <c r="E1550" s="16">
        <v>11.0</v>
      </c>
      <c r="F1550" s="13" t="s">
        <v>140</v>
      </c>
      <c r="G1550" s="13" t="s">
        <v>141</v>
      </c>
      <c r="H1550" s="13" t="s">
        <v>4472</v>
      </c>
      <c r="I1550" s="17" t="s">
        <v>3364</v>
      </c>
      <c r="J1550" s="13" t="s">
        <v>379</v>
      </c>
      <c r="K1550" s="13"/>
      <c r="L1550" s="13" t="s">
        <v>174</v>
      </c>
      <c r="M1550" s="13" t="s">
        <v>145</v>
      </c>
      <c r="N1550" s="13" t="s">
        <v>4473</v>
      </c>
      <c r="O1550" s="13">
        <v>0.0</v>
      </c>
      <c r="P1550" s="18" t="s">
        <v>147</v>
      </c>
      <c r="Q1550" s="19">
        <v>3.0</v>
      </c>
      <c r="R1550" s="20">
        <v>1.0</v>
      </c>
      <c r="S1550" s="21">
        <v>40.0</v>
      </c>
      <c r="T1550" s="21">
        <v>120.0</v>
      </c>
      <c r="U1550" s="22">
        <v>2100.0</v>
      </c>
      <c r="V1550" s="21">
        <v>2520.0</v>
      </c>
      <c r="W1550" s="13">
        <v>0.0</v>
      </c>
      <c r="X1550" s="13">
        <v>10.0</v>
      </c>
      <c r="Y1550" s="13">
        <v>9.0</v>
      </c>
      <c r="Z1550" s="13">
        <v>10.0</v>
      </c>
      <c r="AA1550" s="13">
        <v>1.0</v>
      </c>
      <c r="AB1550" s="13">
        <v>10.0</v>
      </c>
      <c r="AC1550" s="21">
        <v>0.0</v>
      </c>
      <c r="AD1550" s="21">
        <v>0.0</v>
      </c>
      <c r="AE1550" s="13">
        <v>0.0</v>
      </c>
      <c r="AF1550" s="13">
        <v>0.0</v>
      </c>
      <c r="AG1550" s="13">
        <v>0.0</v>
      </c>
      <c r="AH1550" s="13" t="b">
        <v>0</v>
      </c>
      <c r="AI1550" s="13">
        <v>1.0</v>
      </c>
      <c r="AJ1550" s="13" t="s">
        <v>176</v>
      </c>
      <c r="AK1550" s="23" t="s">
        <v>4474</v>
      </c>
      <c r="AL1550" s="13" t="s">
        <v>3367</v>
      </c>
      <c r="AM1550" s="18" t="s">
        <v>151</v>
      </c>
    </row>
    <row r="1551" ht="14.25" customHeight="1">
      <c r="A1551" s="13" t="s">
        <v>4475</v>
      </c>
      <c r="B1551" s="14">
        <v>42334.0</v>
      </c>
      <c r="C1551" s="15">
        <v>2015.0</v>
      </c>
      <c r="D1551" s="15" t="s">
        <v>2027</v>
      </c>
      <c r="E1551" s="16">
        <v>11.0</v>
      </c>
      <c r="F1551" s="13" t="s">
        <v>140</v>
      </c>
      <c r="G1551" s="13" t="s">
        <v>141</v>
      </c>
      <c r="H1551" s="13" t="s">
        <v>4476</v>
      </c>
      <c r="I1551" s="17" t="s">
        <v>3364</v>
      </c>
      <c r="J1551" s="13" t="s">
        <v>379</v>
      </c>
      <c r="K1551" s="13"/>
      <c r="L1551" s="13" t="s">
        <v>174</v>
      </c>
      <c r="M1551" s="13" t="s">
        <v>145</v>
      </c>
      <c r="N1551" s="13" t="s">
        <v>4477</v>
      </c>
      <c r="O1551" s="13">
        <v>0.0</v>
      </c>
      <c r="P1551" s="18" t="s">
        <v>147</v>
      </c>
      <c r="Q1551" s="19">
        <v>3.0</v>
      </c>
      <c r="R1551" s="20">
        <v>1.0</v>
      </c>
      <c r="S1551" s="21">
        <v>94.0</v>
      </c>
      <c r="T1551" s="21">
        <v>282.0</v>
      </c>
      <c r="U1551" s="22">
        <v>3500.0</v>
      </c>
      <c r="V1551" s="21">
        <v>9870.0</v>
      </c>
      <c r="W1551" s="13">
        <v>0.0</v>
      </c>
      <c r="X1551" s="13">
        <v>10.0</v>
      </c>
      <c r="Y1551" s="13">
        <v>10.0</v>
      </c>
      <c r="Z1551" s="13">
        <v>10.0</v>
      </c>
      <c r="AA1551" s="13">
        <v>6.0</v>
      </c>
      <c r="AB1551" s="13">
        <v>10.0</v>
      </c>
      <c r="AC1551" s="21">
        <v>10.0</v>
      </c>
      <c r="AD1551" s="21"/>
      <c r="AE1551" s="13">
        <v>8.0</v>
      </c>
      <c r="AF1551" s="13">
        <v>1.0</v>
      </c>
      <c r="AG1551" s="13">
        <v>0.0</v>
      </c>
      <c r="AH1551" s="13" t="b">
        <v>1</v>
      </c>
      <c r="AI1551" s="13">
        <v>1.0</v>
      </c>
      <c r="AJ1551" s="13" t="s">
        <v>169</v>
      </c>
      <c r="AK1551" s="23" t="s">
        <v>4478</v>
      </c>
      <c r="AL1551" s="13" t="s">
        <v>3367</v>
      </c>
      <c r="AM1551" s="18" t="s">
        <v>151</v>
      </c>
    </row>
    <row r="1552" ht="14.25" customHeight="1">
      <c r="A1552" s="13" t="s">
        <v>4479</v>
      </c>
      <c r="B1552" s="14">
        <v>42334.0</v>
      </c>
      <c r="C1552" s="15">
        <v>2015.0</v>
      </c>
      <c r="D1552" s="15" t="s">
        <v>2027</v>
      </c>
      <c r="E1552" s="16">
        <v>11.0</v>
      </c>
      <c r="F1552" s="13" t="s">
        <v>188</v>
      </c>
      <c r="G1552" s="13" t="s">
        <v>189</v>
      </c>
      <c r="H1552" s="13" t="s">
        <v>4480</v>
      </c>
      <c r="I1552" s="17" t="s">
        <v>3364</v>
      </c>
      <c r="J1552" s="13" t="s">
        <v>379</v>
      </c>
      <c r="K1552" s="13"/>
      <c r="L1552" s="13" t="s">
        <v>174</v>
      </c>
      <c r="M1552" s="13" t="s">
        <v>145</v>
      </c>
      <c r="N1552" s="13" t="s">
        <v>93</v>
      </c>
      <c r="O1552" s="13">
        <v>0.0</v>
      </c>
      <c r="P1552" s="18" t="s">
        <v>147</v>
      </c>
      <c r="Q1552" s="19">
        <v>3.0</v>
      </c>
      <c r="R1552" s="20">
        <v>0.714285714285714</v>
      </c>
      <c r="S1552" s="21">
        <v>30.0</v>
      </c>
      <c r="T1552" s="21">
        <v>90.0</v>
      </c>
      <c r="U1552" s="22">
        <v>7000.0</v>
      </c>
      <c r="V1552" s="21">
        <v>4500.0</v>
      </c>
      <c r="W1552" s="13">
        <v>0.0</v>
      </c>
      <c r="X1552" s="13">
        <v>3.0</v>
      </c>
      <c r="Y1552" s="13">
        <v>10.0</v>
      </c>
      <c r="Z1552" s="13">
        <v>0.0</v>
      </c>
      <c r="AA1552" s="13">
        <v>6.0</v>
      </c>
      <c r="AB1552" s="13">
        <v>1.0</v>
      </c>
      <c r="AC1552" s="21">
        <v>0.0</v>
      </c>
      <c r="AD1552" s="21">
        <v>0.0</v>
      </c>
      <c r="AE1552" s="13">
        <v>0.0</v>
      </c>
      <c r="AF1552" s="13">
        <v>1.0</v>
      </c>
      <c r="AG1552" s="13">
        <v>0.0</v>
      </c>
      <c r="AH1552" s="13" t="b">
        <v>0</v>
      </c>
      <c r="AI1552" s="13">
        <v>8.0</v>
      </c>
      <c r="AJ1552" s="13" t="s">
        <v>169</v>
      </c>
      <c r="AK1552" s="23" t="s">
        <v>4481</v>
      </c>
      <c r="AL1552" s="13" t="s">
        <v>3367</v>
      </c>
      <c r="AM1552" s="18" t="s">
        <v>151</v>
      </c>
    </row>
    <row r="1553" ht="14.25" customHeight="1">
      <c r="A1553" s="13" t="s">
        <v>4482</v>
      </c>
      <c r="B1553" s="14">
        <v>42334.0</v>
      </c>
      <c r="C1553" s="15">
        <v>2015.0</v>
      </c>
      <c r="D1553" s="15" t="s">
        <v>2027</v>
      </c>
      <c r="E1553" s="16">
        <v>11.0</v>
      </c>
      <c r="F1553" s="13" t="s">
        <v>140</v>
      </c>
      <c r="G1553" s="13" t="s">
        <v>141</v>
      </c>
      <c r="H1553" s="13" t="s">
        <v>4483</v>
      </c>
      <c r="I1553" s="17" t="s">
        <v>3364</v>
      </c>
      <c r="J1553" s="13" t="s">
        <v>379</v>
      </c>
      <c r="K1553" s="13"/>
      <c r="L1553" s="13" t="s">
        <v>174</v>
      </c>
      <c r="M1553" s="13" t="s">
        <v>145</v>
      </c>
      <c r="N1553" s="13" t="s">
        <v>97</v>
      </c>
      <c r="O1553" s="13">
        <v>0.0</v>
      </c>
      <c r="P1553" s="18" t="s">
        <v>147</v>
      </c>
      <c r="Q1553" s="19">
        <v>3.0</v>
      </c>
      <c r="R1553" s="20">
        <v>1.0</v>
      </c>
      <c r="S1553" s="21">
        <v>61.0</v>
      </c>
      <c r="T1553" s="21">
        <v>183.0</v>
      </c>
      <c r="U1553" s="22">
        <v>4200.0</v>
      </c>
      <c r="V1553" s="21">
        <v>7686.0</v>
      </c>
      <c r="W1553" s="13">
        <v>0.0</v>
      </c>
      <c r="X1553" s="13">
        <v>1.0</v>
      </c>
      <c r="Y1553" s="13">
        <v>10.0</v>
      </c>
      <c r="Z1553" s="13">
        <v>10.0</v>
      </c>
      <c r="AA1553" s="13">
        <v>10.0</v>
      </c>
      <c r="AB1553" s="13">
        <v>10.0</v>
      </c>
      <c r="AC1553" s="21">
        <v>0.0</v>
      </c>
      <c r="AD1553" s="21">
        <v>0.0</v>
      </c>
      <c r="AE1553" s="13">
        <v>0.0</v>
      </c>
      <c r="AF1553" s="13">
        <v>1.0</v>
      </c>
      <c r="AG1553" s="13">
        <v>0.0</v>
      </c>
      <c r="AH1553" s="13" t="b">
        <v>0</v>
      </c>
      <c r="AI1553" s="13">
        <v>10.0</v>
      </c>
      <c r="AJ1553" s="13" t="s">
        <v>286</v>
      </c>
      <c r="AK1553" s="23" t="s">
        <v>4484</v>
      </c>
      <c r="AL1553" s="13" t="s">
        <v>3367</v>
      </c>
      <c r="AM1553" s="18" t="s">
        <v>151</v>
      </c>
    </row>
    <row r="1554" ht="14.25" customHeight="1">
      <c r="A1554" s="13" t="s">
        <v>4485</v>
      </c>
      <c r="B1554" s="14">
        <v>42334.0</v>
      </c>
      <c r="C1554" s="15">
        <v>2015.0</v>
      </c>
      <c r="D1554" s="15" t="s">
        <v>2027</v>
      </c>
      <c r="E1554" s="16">
        <v>11.0</v>
      </c>
      <c r="F1554" s="13" t="s">
        <v>140</v>
      </c>
      <c r="G1554" s="13" t="s">
        <v>141</v>
      </c>
      <c r="H1554" s="13" t="s">
        <v>4486</v>
      </c>
      <c r="I1554" s="17" t="s">
        <v>3364</v>
      </c>
      <c r="J1554" s="13" t="s">
        <v>615</v>
      </c>
      <c r="K1554" s="13" t="s">
        <v>4487</v>
      </c>
      <c r="L1554" s="13" t="s">
        <v>174</v>
      </c>
      <c r="M1554" s="13" t="s">
        <v>168</v>
      </c>
      <c r="N1554" s="13" t="s">
        <v>47</v>
      </c>
      <c r="O1554" s="13" t="s">
        <v>4488</v>
      </c>
      <c r="P1554" s="18" t="s">
        <v>147</v>
      </c>
      <c r="Q1554" s="19">
        <v>1.0</v>
      </c>
      <c r="R1554" s="20">
        <v>0.111111111111111</v>
      </c>
      <c r="S1554" s="21">
        <v>32.0</v>
      </c>
      <c r="T1554" s="21">
        <v>32.0</v>
      </c>
      <c r="U1554" s="22">
        <v>16976.0</v>
      </c>
      <c r="V1554" s="21">
        <v>603.591111</v>
      </c>
      <c r="W1554" s="13">
        <v>151.0</v>
      </c>
      <c r="X1554" s="13">
        <v>10.0</v>
      </c>
      <c r="Y1554" s="13">
        <v>10.0</v>
      </c>
      <c r="Z1554" s="13">
        <v>0.0</v>
      </c>
      <c r="AA1554" s="13">
        <v>1.0</v>
      </c>
      <c r="AB1554" s="13">
        <v>1.0</v>
      </c>
      <c r="AC1554" s="21">
        <v>0.0</v>
      </c>
      <c r="AD1554" s="21">
        <v>0.0</v>
      </c>
      <c r="AE1554" s="13">
        <v>0.0</v>
      </c>
      <c r="AF1554" s="13">
        <v>0.0</v>
      </c>
      <c r="AG1554" s="13">
        <v>0.0</v>
      </c>
      <c r="AH1554" s="13" t="b">
        <v>0</v>
      </c>
      <c r="AI1554" s="13">
        <v>1.0</v>
      </c>
      <c r="AJ1554" s="13" t="s">
        <v>390</v>
      </c>
      <c r="AK1554" s="23" t="s">
        <v>4489</v>
      </c>
      <c r="AL1554" s="13" t="s">
        <v>3367</v>
      </c>
      <c r="AM1554" s="18" t="s">
        <v>151</v>
      </c>
    </row>
    <row r="1555" ht="14.25" customHeight="1">
      <c r="A1555" s="13" t="s">
        <v>4490</v>
      </c>
      <c r="B1555" s="14">
        <v>42334.0</v>
      </c>
      <c r="C1555" s="15">
        <v>2015.0</v>
      </c>
      <c r="D1555" s="15" t="s">
        <v>2027</v>
      </c>
      <c r="E1555" s="16">
        <v>11.0</v>
      </c>
      <c r="F1555" s="13" t="s">
        <v>140</v>
      </c>
      <c r="G1555" s="13" t="s">
        <v>141</v>
      </c>
      <c r="H1555" s="13" t="s">
        <v>4491</v>
      </c>
      <c r="I1555" s="17" t="s">
        <v>3364</v>
      </c>
      <c r="J1555" s="13" t="s">
        <v>615</v>
      </c>
      <c r="K1555" s="13" t="s">
        <v>3365</v>
      </c>
      <c r="L1555" s="13" t="s">
        <v>174</v>
      </c>
      <c r="M1555" s="13" t="s">
        <v>168</v>
      </c>
      <c r="N1555" s="13" t="s">
        <v>56</v>
      </c>
      <c r="O1555" s="13" t="s">
        <v>4492</v>
      </c>
      <c r="P1555" s="18" t="s">
        <v>147</v>
      </c>
      <c r="Q1555" s="19">
        <v>1.0</v>
      </c>
      <c r="R1555" s="20">
        <v>0.0555555555555555</v>
      </c>
      <c r="S1555" s="21">
        <v>24.0</v>
      </c>
      <c r="T1555" s="21">
        <v>24.0</v>
      </c>
      <c r="U1555" s="22">
        <v>40998.0</v>
      </c>
      <c r="V1555" s="21">
        <v>546.64</v>
      </c>
      <c r="W1555" s="13">
        <v>543.0</v>
      </c>
      <c r="X1555" s="13">
        <v>7.0</v>
      </c>
      <c r="Y1555" s="13">
        <v>10.0</v>
      </c>
      <c r="Z1555" s="13">
        <v>5.0</v>
      </c>
      <c r="AA1555" s="13">
        <v>1.0</v>
      </c>
      <c r="AB1555" s="13">
        <v>1.0</v>
      </c>
      <c r="AC1555" s="21">
        <v>0.0</v>
      </c>
      <c r="AD1555" s="21">
        <v>0.0</v>
      </c>
      <c r="AE1555" s="13">
        <v>0.0</v>
      </c>
      <c r="AF1555" s="13">
        <v>0.0</v>
      </c>
      <c r="AG1555" s="13">
        <v>0.0</v>
      </c>
      <c r="AH1555" s="13" t="b">
        <v>0</v>
      </c>
      <c r="AI1555" s="13">
        <v>4.0</v>
      </c>
      <c r="AJ1555" s="13" t="s">
        <v>169</v>
      </c>
      <c r="AK1555" s="23" t="s">
        <v>4493</v>
      </c>
      <c r="AL1555" s="13" t="s">
        <v>3367</v>
      </c>
      <c r="AM1555" s="18" t="s">
        <v>151</v>
      </c>
    </row>
    <row r="1556" ht="14.25" customHeight="1">
      <c r="A1556" s="13" t="s">
        <v>4494</v>
      </c>
      <c r="B1556" s="14">
        <v>42334.0</v>
      </c>
      <c r="C1556" s="15">
        <v>2015.0</v>
      </c>
      <c r="D1556" s="15" t="s">
        <v>2027</v>
      </c>
      <c r="E1556" s="16">
        <v>11.0</v>
      </c>
      <c r="F1556" s="13" t="s">
        <v>153</v>
      </c>
      <c r="G1556" s="13" t="s">
        <v>154</v>
      </c>
      <c r="H1556" s="13" t="s">
        <v>4495</v>
      </c>
      <c r="I1556" s="17" t="s">
        <v>3364</v>
      </c>
      <c r="J1556" s="13" t="s">
        <v>379</v>
      </c>
      <c r="K1556" s="13" t="s">
        <v>4496</v>
      </c>
      <c r="L1556" s="13" t="s">
        <v>174</v>
      </c>
      <c r="M1556" s="13" t="s">
        <v>145</v>
      </c>
      <c r="N1556" s="13" t="s">
        <v>4</v>
      </c>
      <c r="O1556" s="13" t="s">
        <v>4497</v>
      </c>
      <c r="P1556" s="18" t="s">
        <v>147</v>
      </c>
      <c r="Q1556" s="19">
        <v>1.0</v>
      </c>
      <c r="R1556" s="20">
        <v>0.0833333333333333</v>
      </c>
      <c r="S1556" s="21">
        <v>27.0</v>
      </c>
      <c r="T1556" s="21">
        <v>27.0</v>
      </c>
      <c r="U1556" s="22">
        <v>22400.0</v>
      </c>
      <c r="V1556" s="21">
        <v>504.0</v>
      </c>
      <c r="W1556" s="13">
        <v>0.0</v>
      </c>
      <c r="X1556" s="13">
        <v>6.0</v>
      </c>
      <c r="Y1556" s="13">
        <v>9.0</v>
      </c>
      <c r="Z1556" s="13">
        <v>10.0</v>
      </c>
      <c r="AA1556" s="13">
        <v>1.0</v>
      </c>
      <c r="AB1556" s="13">
        <v>1.0</v>
      </c>
      <c r="AC1556" s="21">
        <v>0.0</v>
      </c>
      <c r="AD1556" s="21">
        <v>0.0</v>
      </c>
      <c r="AE1556" s="13">
        <v>0.0</v>
      </c>
      <c r="AF1556" s="13">
        <v>0.0</v>
      </c>
      <c r="AG1556" s="13">
        <v>0.0</v>
      </c>
      <c r="AH1556" s="13" t="b">
        <v>0</v>
      </c>
      <c r="AI1556" s="13">
        <v>5.0</v>
      </c>
      <c r="AJ1556" s="13" t="s">
        <v>176</v>
      </c>
      <c r="AK1556" s="23" t="s">
        <v>4498</v>
      </c>
      <c r="AL1556" s="13" t="s">
        <v>3367</v>
      </c>
      <c r="AM1556" s="18" t="s">
        <v>151</v>
      </c>
    </row>
    <row r="1557" ht="14.25" customHeight="1">
      <c r="A1557" s="13" t="s">
        <v>4494</v>
      </c>
      <c r="B1557" s="14">
        <v>42334.0</v>
      </c>
      <c r="C1557" s="15">
        <v>2015.0</v>
      </c>
      <c r="D1557" s="15" t="s">
        <v>2027</v>
      </c>
      <c r="E1557" s="16">
        <v>11.0</v>
      </c>
      <c r="F1557" s="13" t="s">
        <v>185</v>
      </c>
      <c r="G1557" s="13" t="s">
        <v>186</v>
      </c>
      <c r="H1557" s="13" t="s">
        <v>4495</v>
      </c>
      <c r="I1557" s="17" t="s">
        <v>3364</v>
      </c>
      <c r="J1557" s="13" t="s">
        <v>379</v>
      </c>
      <c r="K1557" s="13" t="s">
        <v>4496</v>
      </c>
      <c r="L1557" s="13" t="s">
        <v>174</v>
      </c>
      <c r="M1557" s="13" t="s">
        <v>145</v>
      </c>
      <c r="N1557" s="13" t="s">
        <v>4</v>
      </c>
      <c r="O1557" s="13" t="s">
        <v>4497</v>
      </c>
      <c r="P1557" s="18" t="s">
        <v>147</v>
      </c>
      <c r="Q1557" s="19">
        <v>1.0</v>
      </c>
      <c r="R1557" s="20">
        <v>0.0833333333333333</v>
      </c>
      <c r="S1557" s="21">
        <v>23.0</v>
      </c>
      <c r="T1557" s="21">
        <v>23.0</v>
      </c>
      <c r="U1557" s="22">
        <v>22400.0</v>
      </c>
      <c r="V1557" s="21">
        <v>429.333333</v>
      </c>
      <c r="W1557" s="13">
        <v>0.0</v>
      </c>
      <c r="X1557" s="13">
        <v>6.0</v>
      </c>
      <c r="Y1557" s="13">
        <v>9.0</v>
      </c>
      <c r="Z1557" s="13">
        <v>6.0</v>
      </c>
      <c r="AA1557" s="13">
        <v>1.0</v>
      </c>
      <c r="AB1557" s="13">
        <v>1.0</v>
      </c>
      <c r="AC1557" s="21">
        <v>0.0</v>
      </c>
      <c r="AD1557" s="21">
        <v>0.0</v>
      </c>
      <c r="AE1557" s="13">
        <v>0.0</v>
      </c>
      <c r="AF1557" s="13">
        <v>0.0</v>
      </c>
      <c r="AG1557" s="13">
        <v>0.0</v>
      </c>
      <c r="AH1557" s="13" t="b">
        <v>0</v>
      </c>
      <c r="AI1557" s="13">
        <v>5.0</v>
      </c>
      <c r="AJ1557" s="13" t="s">
        <v>176</v>
      </c>
      <c r="AK1557" s="23" t="s">
        <v>4498</v>
      </c>
      <c r="AL1557" s="13" t="s">
        <v>3367</v>
      </c>
      <c r="AM1557" s="18" t="s">
        <v>151</v>
      </c>
    </row>
    <row r="1558" ht="14.25" customHeight="1">
      <c r="A1558" s="13" t="s">
        <v>4499</v>
      </c>
      <c r="B1558" s="14">
        <v>42334.0</v>
      </c>
      <c r="C1558" s="15">
        <v>2015.0</v>
      </c>
      <c r="D1558" s="15" t="s">
        <v>2027</v>
      </c>
      <c r="E1558" s="16">
        <v>11.0</v>
      </c>
      <c r="F1558" s="13" t="s">
        <v>185</v>
      </c>
      <c r="G1558" s="13" t="s">
        <v>186</v>
      </c>
      <c r="H1558" s="13" t="s">
        <v>4500</v>
      </c>
      <c r="I1558" s="17" t="s">
        <v>3364</v>
      </c>
      <c r="J1558" s="13" t="s">
        <v>615</v>
      </c>
      <c r="K1558" s="13" t="s">
        <v>908</v>
      </c>
      <c r="L1558" s="13" t="s">
        <v>174</v>
      </c>
      <c r="M1558" s="13" t="s">
        <v>193</v>
      </c>
      <c r="N1558" s="13" t="s">
        <v>88</v>
      </c>
      <c r="O1558" s="13" t="s">
        <v>4501</v>
      </c>
      <c r="P1558" s="18" t="s">
        <v>147</v>
      </c>
      <c r="Q1558" s="19">
        <v>1.0</v>
      </c>
      <c r="R1558" s="20">
        <v>0.0454545454545454</v>
      </c>
      <c r="S1558" s="21">
        <v>14.0</v>
      </c>
      <c r="T1558" s="21">
        <v>14.0</v>
      </c>
      <c r="U1558" s="22">
        <v>125078.37</v>
      </c>
      <c r="V1558" s="21">
        <v>795.953263</v>
      </c>
      <c r="W1558" s="13">
        <v>1140.0</v>
      </c>
      <c r="X1558" s="13">
        <v>1.0</v>
      </c>
      <c r="Y1558" s="13">
        <v>1.0</v>
      </c>
      <c r="Z1558" s="13">
        <v>10.0</v>
      </c>
      <c r="AA1558" s="13">
        <v>1.0</v>
      </c>
      <c r="AB1558" s="13">
        <v>1.0</v>
      </c>
      <c r="AC1558" s="21">
        <v>0.0</v>
      </c>
      <c r="AD1558" s="21">
        <v>0.0</v>
      </c>
      <c r="AE1558" s="13">
        <v>0.0</v>
      </c>
      <c r="AF1558" s="13">
        <v>0.0</v>
      </c>
      <c r="AG1558" s="13">
        <v>0.0</v>
      </c>
      <c r="AH1558" s="13" t="b">
        <v>0</v>
      </c>
      <c r="AI1558" s="13">
        <v>60.0</v>
      </c>
      <c r="AJ1558" s="13" t="s">
        <v>386</v>
      </c>
      <c r="AK1558" s="23" t="s">
        <v>4502</v>
      </c>
      <c r="AL1558" s="13" t="s">
        <v>3367</v>
      </c>
      <c r="AM1558" s="18" t="s">
        <v>151</v>
      </c>
    </row>
    <row r="1559" ht="14.25" customHeight="1">
      <c r="A1559" s="13" t="s">
        <v>4503</v>
      </c>
      <c r="B1559" s="14">
        <v>42335.0</v>
      </c>
      <c r="C1559" s="15">
        <v>2015.0</v>
      </c>
      <c r="D1559" s="15" t="s">
        <v>2027</v>
      </c>
      <c r="E1559" s="16">
        <v>11.0</v>
      </c>
      <c r="F1559" s="13" t="s">
        <v>203</v>
      </c>
      <c r="G1559" s="13" t="s">
        <v>204</v>
      </c>
      <c r="H1559" s="13" t="s">
        <v>4504</v>
      </c>
      <c r="I1559" s="17" t="s">
        <v>3364</v>
      </c>
      <c r="J1559" s="13" t="s">
        <v>1228</v>
      </c>
      <c r="K1559" s="13" t="s">
        <v>3383</v>
      </c>
      <c r="L1559" s="13" t="s">
        <v>174</v>
      </c>
      <c r="M1559" s="13" t="s">
        <v>168</v>
      </c>
      <c r="N1559" s="13" t="s">
        <v>67</v>
      </c>
      <c r="O1559" s="13">
        <v>0.0</v>
      </c>
      <c r="P1559" s="18" t="s">
        <v>147</v>
      </c>
      <c r="Q1559" s="19">
        <v>1.0</v>
      </c>
      <c r="R1559" s="20">
        <v>0.2</v>
      </c>
      <c r="S1559" s="21">
        <v>48.0</v>
      </c>
      <c r="T1559" s="21">
        <v>144.0</v>
      </c>
      <c r="U1559" s="22">
        <v>96880.0</v>
      </c>
      <c r="V1559" s="21">
        <v>83704.32</v>
      </c>
      <c r="W1559" s="13">
        <v>692.0</v>
      </c>
      <c r="X1559" s="13">
        <v>6.0</v>
      </c>
      <c r="Y1559" s="13">
        <v>10.0</v>
      </c>
      <c r="Z1559" s="13">
        <v>10.0</v>
      </c>
      <c r="AA1559" s="13">
        <v>3.0</v>
      </c>
      <c r="AB1559" s="13">
        <v>9.0</v>
      </c>
      <c r="AC1559" s="21">
        <v>0.0</v>
      </c>
      <c r="AD1559" s="21">
        <v>0.0</v>
      </c>
      <c r="AE1559" s="13">
        <v>0.0</v>
      </c>
      <c r="AF1559" s="13">
        <v>1.0</v>
      </c>
      <c r="AG1559" s="13">
        <v>0.0</v>
      </c>
      <c r="AH1559" s="13" t="b">
        <v>0</v>
      </c>
      <c r="AI1559" s="13">
        <v>5.0</v>
      </c>
      <c r="AJ1559" s="13" t="s">
        <v>163</v>
      </c>
      <c r="AK1559" s="23" t="s">
        <v>4505</v>
      </c>
      <c r="AL1559" s="13" t="s">
        <v>3367</v>
      </c>
      <c r="AM1559" s="18" t="s">
        <v>151</v>
      </c>
    </row>
    <row r="1560" ht="14.25" customHeight="1">
      <c r="A1560" s="13" t="s">
        <v>4506</v>
      </c>
      <c r="B1560" s="14">
        <v>42335.0</v>
      </c>
      <c r="C1560" s="15">
        <v>2015.0</v>
      </c>
      <c r="D1560" s="15" t="s">
        <v>2027</v>
      </c>
      <c r="E1560" s="16">
        <v>11.0</v>
      </c>
      <c r="F1560" s="13" t="s">
        <v>153</v>
      </c>
      <c r="G1560" s="13" t="s">
        <v>154</v>
      </c>
      <c r="H1560" s="13" t="s">
        <v>4507</v>
      </c>
      <c r="I1560" s="17" t="s">
        <v>3364</v>
      </c>
      <c r="J1560" s="13" t="s">
        <v>143</v>
      </c>
      <c r="K1560" s="13" t="s">
        <v>3426</v>
      </c>
      <c r="L1560" s="13" t="s">
        <v>144</v>
      </c>
      <c r="M1560" s="13" t="s">
        <v>168</v>
      </c>
      <c r="N1560" s="13" t="s">
        <v>91</v>
      </c>
      <c r="O1560" s="13">
        <v>0.0</v>
      </c>
      <c r="P1560" s="18" t="s">
        <v>147</v>
      </c>
      <c r="Q1560" s="19">
        <v>1.0</v>
      </c>
      <c r="R1560" s="20">
        <v>0.25</v>
      </c>
      <c r="S1560" s="21">
        <v>35.0</v>
      </c>
      <c r="T1560" s="21">
        <v>35.0</v>
      </c>
      <c r="U1560" s="22">
        <v>485081.0</v>
      </c>
      <c r="V1560" s="21">
        <v>42444.5875</v>
      </c>
      <c r="W1560" s="13">
        <v>2811.0</v>
      </c>
      <c r="X1560" s="13">
        <v>1.0</v>
      </c>
      <c r="Y1560" s="13">
        <v>10.0</v>
      </c>
      <c r="Z1560" s="13">
        <v>10.0</v>
      </c>
      <c r="AA1560" s="13">
        <v>4.0</v>
      </c>
      <c r="AB1560" s="13">
        <v>10.0</v>
      </c>
      <c r="AC1560" s="21">
        <v>0.0</v>
      </c>
      <c r="AD1560" s="21">
        <v>0.0</v>
      </c>
      <c r="AE1560" s="13">
        <v>0.0</v>
      </c>
      <c r="AF1560" s="13">
        <v>0.0</v>
      </c>
      <c r="AG1560" s="13">
        <v>0.0</v>
      </c>
      <c r="AH1560" s="13" t="b">
        <v>0</v>
      </c>
      <c r="AI1560" s="13">
        <v>24.0</v>
      </c>
      <c r="AJ1560" s="13" t="s">
        <v>390</v>
      </c>
      <c r="AK1560" s="23" t="s">
        <v>4508</v>
      </c>
      <c r="AL1560" s="13" t="s">
        <v>3367</v>
      </c>
      <c r="AM1560" s="18" t="s">
        <v>151</v>
      </c>
    </row>
    <row r="1561" ht="14.25" customHeight="1">
      <c r="A1561" s="13" t="s">
        <v>4509</v>
      </c>
      <c r="B1561" s="14">
        <v>42335.0</v>
      </c>
      <c r="C1561" s="15">
        <v>2015.0</v>
      </c>
      <c r="D1561" s="15" t="s">
        <v>2027</v>
      </c>
      <c r="E1561" s="16">
        <v>11.0</v>
      </c>
      <c r="F1561" s="13" t="s">
        <v>185</v>
      </c>
      <c r="G1561" s="13" t="s">
        <v>186</v>
      </c>
      <c r="H1561" s="13" t="s">
        <v>4510</v>
      </c>
      <c r="I1561" s="17" t="s">
        <v>3364</v>
      </c>
      <c r="J1561" s="13" t="s">
        <v>160</v>
      </c>
      <c r="K1561" s="13" t="s">
        <v>4511</v>
      </c>
      <c r="L1561" s="13" t="s">
        <v>161</v>
      </c>
      <c r="M1561" s="13" t="s">
        <v>168</v>
      </c>
      <c r="N1561" s="13" t="s">
        <v>40</v>
      </c>
      <c r="O1561" s="13">
        <v>0.0</v>
      </c>
      <c r="P1561" s="18" t="s">
        <v>147</v>
      </c>
      <c r="Q1561" s="19">
        <v>3.0</v>
      </c>
      <c r="R1561" s="20">
        <v>1.0</v>
      </c>
      <c r="S1561" s="21">
        <v>75.0</v>
      </c>
      <c r="T1561" s="21">
        <v>225.0</v>
      </c>
      <c r="U1561" s="22">
        <v>131498.0</v>
      </c>
      <c r="V1561" s="21">
        <v>295870.5</v>
      </c>
      <c r="W1561" s="13">
        <v>652.0</v>
      </c>
      <c r="X1561" s="13">
        <v>9.0</v>
      </c>
      <c r="Y1561" s="13">
        <v>10.0</v>
      </c>
      <c r="Z1561" s="13">
        <v>10.0</v>
      </c>
      <c r="AA1561" s="13">
        <v>6.0</v>
      </c>
      <c r="AB1561" s="13">
        <v>10.0</v>
      </c>
      <c r="AC1561" s="21">
        <v>0.0</v>
      </c>
      <c r="AD1561" s="21">
        <v>0.0</v>
      </c>
      <c r="AE1561" s="13">
        <v>0.0</v>
      </c>
      <c r="AF1561" s="13">
        <v>2.0</v>
      </c>
      <c r="AG1561" s="13">
        <v>0.0</v>
      </c>
      <c r="AH1561" s="13" t="b">
        <v>0</v>
      </c>
      <c r="AI1561" s="13">
        <v>2.0</v>
      </c>
      <c r="AJ1561" s="13" t="s">
        <v>163</v>
      </c>
      <c r="AK1561" s="23" t="s">
        <v>4512</v>
      </c>
      <c r="AL1561" s="13" t="s">
        <v>3367</v>
      </c>
      <c r="AM1561" s="18" t="s">
        <v>151</v>
      </c>
    </row>
    <row r="1562" ht="14.25" customHeight="1">
      <c r="A1562" s="13" t="s">
        <v>4513</v>
      </c>
      <c r="B1562" s="14">
        <v>42335.0</v>
      </c>
      <c r="C1562" s="15">
        <v>2015.0</v>
      </c>
      <c r="D1562" s="15" t="s">
        <v>2027</v>
      </c>
      <c r="E1562" s="16">
        <v>11.0</v>
      </c>
      <c r="F1562" s="13" t="s">
        <v>203</v>
      </c>
      <c r="G1562" s="13" t="s">
        <v>204</v>
      </c>
      <c r="H1562" s="13" t="s">
        <v>4514</v>
      </c>
      <c r="I1562" s="17" t="s">
        <v>3364</v>
      </c>
      <c r="J1562" s="13" t="s">
        <v>525</v>
      </c>
      <c r="K1562" s="13" t="s">
        <v>3437</v>
      </c>
      <c r="L1562" s="13" t="s">
        <v>174</v>
      </c>
      <c r="M1562" s="13" t="s">
        <v>168</v>
      </c>
      <c r="N1562" s="13" t="s">
        <v>40</v>
      </c>
      <c r="O1562" s="13">
        <v>0.0</v>
      </c>
      <c r="P1562" s="18" t="s">
        <v>147</v>
      </c>
      <c r="Q1562" s="19">
        <v>3.0</v>
      </c>
      <c r="R1562" s="20">
        <v>1.0</v>
      </c>
      <c r="S1562" s="21">
        <v>61.0</v>
      </c>
      <c r="T1562" s="21">
        <v>183.0</v>
      </c>
      <c r="U1562" s="22">
        <v>205348.24</v>
      </c>
      <c r="V1562" s="21">
        <v>375787.2792</v>
      </c>
      <c r="W1562" s="13">
        <v>1025.0</v>
      </c>
      <c r="X1562" s="13">
        <v>7.0</v>
      </c>
      <c r="Y1562" s="13">
        <v>10.0</v>
      </c>
      <c r="Z1562" s="13">
        <v>10.0</v>
      </c>
      <c r="AA1562" s="13">
        <v>4.0</v>
      </c>
      <c r="AB1562" s="13">
        <v>10.0</v>
      </c>
      <c r="AC1562" s="21">
        <v>0.0</v>
      </c>
      <c r="AD1562" s="21">
        <v>0.0</v>
      </c>
      <c r="AE1562" s="13">
        <v>0.0</v>
      </c>
      <c r="AF1562" s="13">
        <v>1.0</v>
      </c>
      <c r="AG1562" s="13">
        <v>0.0</v>
      </c>
      <c r="AH1562" s="13" t="b">
        <v>0</v>
      </c>
      <c r="AI1562" s="13">
        <v>4.0</v>
      </c>
      <c r="AJ1562" s="13" t="s">
        <v>163</v>
      </c>
      <c r="AK1562" s="23" t="s">
        <v>4515</v>
      </c>
      <c r="AL1562" s="13" t="s">
        <v>3367</v>
      </c>
      <c r="AM1562" s="18" t="s">
        <v>151</v>
      </c>
    </row>
    <row r="1563" ht="14.25" customHeight="1">
      <c r="A1563" s="13" t="s">
        <v>4516</v>
      </c>
      <c r="B1563" s="14">
        <v>42335.0</v>
      </c>
      <c r="C1563" s="15">
        <v>2015.0</v>
      </c>
      <c r="D1563" s="15" t="s">
        <v>2027</v>
      </c>
      <c r="E1563" s="16">
        <v>11.0</v>
      </c>
      <c r="F1563" s="13" t="s">
        <v>140</v>
      </c>
      <c r="G1563" s="13" t="s">
        <v>141</v>
      </c>
      <c r="H1563" s="13" t="s">
        <v>4517</v>
      </c>
      <c r="I1563" s="17" t="s">
        <v>3364</v>
      </c>
      <c r="J1563" s="13" t="s">
        <v>615</v>
      </c>
      <c r="K1563" s="13" t="s">
        <v>3365</v>
      </c>
      <c r="L1563" s="13" t="s">
        <v>174</v>
      </c>
      <c r="M1563" s="13" t="s">
        <v>145</v>
      </c>
      <c r="N1563" s="13" t="s">
        <v>45</v>
      </c>
      <c r="O1563" s="13">
        <v>0.0</v>
      </c>
      <c r="P1563" s="18" t="s">
        <v>147</v>
      </c>
      <c r="Q1563" s="19">
        <v>1.0</v>
      </c>
      <c r="R1563" s="20">
        <v>0.0588235294117647</v>
      </c>
      <c r="S1563" s="21">
        <v>18.0</v>
      </c>
      <c r="T1563" s="21">
        <v>18.0</v>
      </c>
      <c r="U1563" s="22">
        <v>16800.0</v>
      </c>
      <c r="V1563" s="21">
        <v>177.882352</v>
      </c>
      <c r="W1563" s="13">
        <v>0.0</v>
      </c>
      <c r="X1563" s="13">
        <v>6.0</v>
      </c>
      <c r="Y1563" s="13">
        <v>10.0</v>
      </c>
      <c r="Z1563" s="13">
        <v>0.0</v>
      </c>
      <c r="AA1563" s="13">
        <v>1.0</v>
      </c>
      <c r="AB1563" s="13">
        <v>1.0</v>
      </c>
      <c r="AC1563" s="21">
        <v>0.0</v>
      </c>
      <c r="AD1563" s="21">
        <v>0.0</v>
      </c>
      <c r="AE1563" s="13">
        <v>0.0</v>
      </c>
      <c r="AF1563" s="13">
        <v>0.0</v>
      </c>
      <c r="AG1563" s="13">
        <v>0.0</v>
      </c>
      <c r="AH1563" s="13" t="b">
        <v>0</v>
      </c>
      <c r="AI1563" s="13">
        <v>5.0</v>
      </c>
      <c r="AJ1563" s="13" t="s">
        <v>194</v>
      </c>
      <c r="AK1563" s="23" t="s">
        <v>4518</v>
      </c>
      <c r="AL1563" s="13" t="s">
        <v>3367</v>
      </c>
      <c r="AM1563" s="18" t="s">
        <v>151</v>
      </c>
    </row>
    <row r="1564" ht="14.25" customHeight="1">
      <c r="A1564" s="13" t="s">
        <v>4519</v>
      </c>
      <c r="B1564" s="14">
        <v>42335.0</v>
      </c>
      <c r="C1564" s="15">
        <v>2015.0</v>
      </c>
      <c r="D1564" s="15" t="s">
        <v>2027</v>
      </c>
      <c r="E1564" s="16">
        <v>11.0</v>
      </c>
      <c r="F1564" s="13" t="s">
        <v>140</v>
      </c>
      <c r="G1564" s="13" t="s">
        <v>141</v>
      </c>
      <c r="H1564" s="13" t="s">
        <v>4520</v>
      </c>
      <c r="I1564" s="17" t="s">
        <v>3364</v>
      </c>
      <c r="J1564" s="13" t="s">
        <v>160</v>
      </c>
      <c r="K1564" s="13" t="s">
        <v>379</v>
      </c>
      <c r="L1564" s="13" t="s">
        <v>161</v>
      </c>
      <c r="M1564" s="13" t="s">
        <v>145</v>
      </c>
      <c r="N1564" s="13" t="s">
        <v>93</v>
      </c>
      <c r="O1564" s="13">
        <v>0.0</v>
      </c>
      <c r="P1564" s="18" t="s">
        <v>147</v>
      </c>
      <c r="Q1564" s="19">
        <v>3.0</v>
      </c>
      <c r="R1564" s="20">
        <v>1.0</v>
      </c>
      <c r="S1564" s="21">
        <v>87.0</v>
      </c>
      <c r="T1564" s="21">
        <v>261.0</v>
      </c>
      <c r="U1564" s="22">
        <v>7000.0</v>
      </c>
      <c r="V1564" s="21">
        <v>18270.0</v>
      </c>
      <c r="W1564" s="13">
        <v>0.0</v>
      </c>
      <c r="X1564" s="13">
        <v>3.0</v>
      </c>
      <c r="Y1564" s="13">
        <v>9.0</v>
      </c>
      <c r="Z1564" s="13">
        <v>10.0</v>
      </c>
      <c r="AA1564" s="13">
        <v>7.0</v>
      </c>
      <c r="AB1564" s="13">
        <v>10.0</v>
      </c>
      <c r="AC1564" s="21">
        <v>10.0</v>
      </c>
      <c r="AD1564" s="21">
        <v>10.0</v>
      </c>
      <c r="AE1564" s="13">
        <v>8.0</v>
      </c>
      <c r="AF1564" s="13">
        <v>2.0</v>
      </c>
      <c r="AG1564" s="13">
        <v>0.0</v>
      </c>
      <c r="AH1564" s="13" t="b">
        <v>1</v>
      </c>
      <c r="AI1564" s="13">
        <v>8.0</v>
      </c>
      <c r="AJ1564" s="13" t="s">
        <v>176</v>
      </c>
      <c r="AK1564" s="23" t="s">
        <v>4521</v>
      </c>
      <c r="AL1564" s="13" t="s">
        <v>3367</v>
      </c>
      <c r="AM1564" s="18" t="s">
        <v>151</v>
      </c>
    </row>
    <row r="1565" ht="14.25" customHeight="1">
      <c r="A1565" s="13" t="s">
        <v>4522</v>
      </c>
      <c r="B1565" s="14">
        <v>42335.0</v>
      </c>
      <c r="C1565" s="15">
        <v>2015.0</v>
      </c>
      <c r="D1565" s="15" t="s">
        <v>2027</v>
      </c>
      <c r="E1565" s="16">
        <v>11.0</v>
      </c>
      <c r="F1565" s="13" t="s">
        <v>140</v>
      </c>
      <c r="G1565" s="13" t="s">
        <v>141</v>
      </c>
      <c r="H1565" s="13" t="s">
        <v>4523</v>
      </c>
      <c r="I1565" s="17" t="s">
        <v>3364</v>
      </c>
      <c r="J1565" s="13" t="s">
        <v>143</v>
      </c>
      <c r="K1565" s="13" t="s">
        <v>4177</v>
      </c>
      <c r="L1565" s="13" t="s">
        <v>144</v>
      </c>
      <c r="M1565" s="13" t="s">
        <v>193</v>
      </c>
      <c r="N1565" s="13" t="s">
        <v>349</v>
      </c>
      <c r="O1565" s="13">
        <v>0.0</v>
      </c>
      <c r="P1565" s="18" t="s">
        <v>147</v>
      </c>
      <c r="Q1565" s="19">
        <v>1.0</v>
      </c>
      <c r="R1565" s="20">
        <v>0.0588235294117647</v>
      </c>
      <c r="S1565" s="21">
        <v>23.0</v>
      </c>
      <c r="T1565" s="21">
        <v>23.0</v>
      </c>
      <c r="U1565" s="22">
        <v>1006178.0</v>
      </c>
      <c r="V1565" s="21">
        <v>13612.99647</v>
      </c>
      <c r="W1565" s="13">
        <v>6693.0</v>
      </c>
      <c r="X1565" s="13">
        <v>1.0</v>
      </c>
      <c r="Y1565" s="13">
        <v>10.0</v>
      </c>
      <c r="Z1565" s="13">
        <v>10.0</v>
      </c>
      <c r="AA1565" s="13">
        <v>1.0</v>
      </c>
      <c r="AB1565" s="13">
        <v>1.0</v>
      </c>
      <c r="AC1565" s="21">
        <v>0.0</v>
      </c>
      <c r="AD1565" s="21">
        <v>0.0</v>
      </c>
      <c r="AE1565" s="13">
        <v>0.0</v>
      </c>
      <c r="AF1565" s="13">
        <v>0.0</v>
      </c>
      <c r="AG1565" s="13">
        <v>0.0</v>
      </c>
      <c r="AH1565" s="13" t="b">
        <v>0</v>
      </c>
      <c r="AI1565" s="13">
        <v>126.0</v>
      </c>
      <c r="AJ1565" s="13" t="s">
        <v>169</v>
      </c>
      <c r="AK1565" s="23" t="s">
        <v>4524</v>
      </c>
      <c r="AL1565" s="13" t="s">
        <v>3367</v>
      </c>
      <c r="AM1565" s="18" t="s">
        <v>151</v>
      </c>
    </row>
    <row r="1566" ht="14.25" customHeight="1">
      <c r="A1566" s="13" t="s">
        <v>4522</v>
      </c>
      <c r="B1566" s="14">
        <v>42335.0</v>
      </c>
      <c r="C1566" s="15">
        <v>2015.0</v>
      </c>
      <c r="D1566" s="15" t="s">
        <v>2027</v>
      </c>
      <c r="E1566" s="16">
        <v>11.0</v>
      </c>
      <c r="F1566" s="13" t="s">
        <v>185</v>
      </c>
      <c r="G1566" s="13" t="s">
        <v>186</v>
      </c>
      <c r="H1566" s="13" t="s">
        <v>4523</v>
      </c>
      <c r="I1566" s="17" t="s">
        <v>3364</v>
      </c>
      <c r="J1566" s="13" t="s">
        <v>143</v>
      </c>
      <c r="K1566" s="13" t="s">
        <v>4177</v>
      </c>
      <c r="L1566" s="13" t="s">
        <v>144</v>
      </c>
      <c r="M1566" s="13" t="s">
        <v>193</v>
      </c>
      <c r="N1566" s="13" t="s">
        <v>349</v>
      </c>
      <c r="O1566" s="13">
        <v>0.0</v>
      </c>
      <c r="P1566" s="18" t="s">
        <v>147</v>
      </c>
      <c r="Q1566" s="19">
        <v>1.0</v>
      </c>
      <c r="R1566" s="20">
        <v>0.117647058823529</v>
      </c>
      <c r="S1566" s="21">
        <v>24.0</v>
      </c>
      <c r="T1566" s="21">
        <v>24.0</v>
      </c>
      <c r="U1566" s="22">
        <v>1006178.0</v>
      </c>
      <c r="V1566" s="21">
        <v>28409.731764</v>
      </c>
      <c r="W1566" s="13">
        <v>6693.0</v>
      </c>
      <c r="X1566" s="13">
        <v>1.0</v>
      </c>
      <c r="Y1566" s="13">
        <v>10.0</v>
      </c>
      <c r="Z1566" s="13">
        <v>10.0</v>
      </c>
      <c r="AA1566" s="13">
        <v>2.0</v>
      </c>
      <c r="AB1566" s="13">
        <v>1.0</v>
      </c>
      <c r="AC1566" s="21">
        <v>0.0</v>
      </c>
      <c r="AD1566" s="21">
        <v>0.0</v>
      </c>
      <c r="AE1566" s="13">
        <v>0.0</v>
      </c>
      <c r="AF1566" s="13">
        <v>0.0</v>
      </c>
      <c r="AG1566" s="13">
        <v>0.0</v>
      </c>
      <c r="AH1566" s="13" t="b">
        <v>0</v>
      </c>
      <c r="AI1566" s="13">
        <v>126.0</v>
      </c>
      <c r="AJ1566" s="13" t="s">
        <v>169</v>
      </c>
      <c r="AK1566" s="23" t="s">
        <v>4524</v>
      </c>
      <c r="AL1566" s="13" t="s">
        <v>3367</v>
      </c>
      <c r="AM1566" s="18" t="s">
        <v>151</v>
      </c>
    </row>
    <row r="1567" ht="14.25" customHeight="1">
      <c r="A1567" s="13" t="s">
        <v>4525</v>
      </c>
      <c r="B1567" s="14">
        <v>42335.0</v>
      </c>
      <c r="C1567" s="15">
        <v>2015.0</v>
      </c>
      <c r="D1567" s="15" t="s">
        <v>2027</v>
      </c>
      <c r="E1567" s="16">
        <v>11.0</v>
      </c>
      <c r="F1567" s="13" t="s">
        <v>203</v>
      </c>
      <c r="G1567" s="13" t="s">
        <v>204</v>
      </c>
      <c r="H1567" s="13" t="s">
        <v>2735</v>
      </c>
      <c r="I1567" s="17" t="s">
        <v>3364</v>
      </c>
      <c r="J1567" s="13" t="s">
        <v>143</v>
      </c>
      <c r="K1567" s="13" t="s">
        <v>4289</v>
      </c>
      <c r="L1567" s="13" t="s">
        <v>167</v>
      </c>
      <c r="M1567" s="13" t="s">
        <v>168</v>
      </c>
      <c r="N1567" s="13" t="s">
        <v>91</v>
      </c>
      <c r="O1567" s="13">
        <v>0.0</v>
      </c>
      <c r="P1567" s="18" t="s">
        <v>147</v>
      </c>
      <c r="Q1567" s="19">
        <v>1.0</v>
      </c>
      <c r="R1567" s="20">
        <v>0.25</v>
      </c>
      <c r="S1567" s="21">
        <v>37.0</v>
      </c>
      <c r="T1567" s="21">
        <v>37.0</v>
      </c>
      <c r="U1567" s="22">
        <v>37791.78</v>
      </c>
      <c r="V1567" s="21">
        <v>3495.73965</v>
      </c>
      <c r="W1567" s="13">
        <v>219.0</v>
      </c>
      <c r="X1567" s="13">
        <v>7.0</v>
      </c>
      <c r="Y1567" s="13">
        <v>10.0</v>
      </c>
      <c r="Z1567" s="13">
        <v>10.0</v>
      </c>
      <c r="AA1567" s="13">
        <v>1.0</v>
      </c>
      <c r="AB1567" s="13">
        <v>9.0</v>
      </c>
      <c r="AC1567" s="21">
        <v>0.0</v>
      </c>
      <c r="AD1567" s="21">
        <v>0.0</v>
      </c>
      <c r="AE1567" s="13">
        <v>0.0</v>
      </c>
      <c r="AF1567" s="13">
        <v>0.0</v>
      </c>
      <c r="AG1567" s="13">
        <v>0.0</v>
      </c>
      <c r="AH1567" s="13" t="b">
        <v>0</v>
      </c>
      <c r="AI1567" s="13">
        <v>4.0</v>
      </c>
      <c r="AJ1567" s="13" t="s">
        <v>390</v>
      </c>
      <c r="AK1567" s="23" t="s">
        <v>4526</v>
      </c>
      <c r="AL1567" s="13" t="s">
        <v>3367</v>
      </c>
      <c r="AM1567" s="18" t="s">
        <v>151</v>
      </c>
    </row>
    <row r="1568" ht="14.25" customHeight="1">
      <c r="A1568" s="13" t="s">
        <v>4527</v>
      </c>
      <c r="B1568" s="14">
        <v>42335.0</v>
      </c>
      <c r="C1568" s="15">
        <v>2015.0</v>
      </c>
      <c r="D1568" s="15" t="s">
        <v>2027</v>
      </c>
      <c r="E1568" s="16">
        <v>11.0</v>
      </c>
      <c r="F1568" s="13" t="s">
        <v>140</v>
      </c>
      <c r="G1568" s="13" t="s">
        <v>141</v>
      </c>
      <c r="H1568" s="13" t="s">
        <v>4528</v>
      </c>
      <c r="I1568" s="17" t="s">
        <v>3364</v>
      </c>
      <c r="J1568" s="13" t="s">
        <v>379</v>
      </c>
      <c r="K1568" s="13"/>
      <c r="L1568" s="13" t="s">
        <v>174</v>
      </c>
      <c r="M1568" s="13" t="s">
        <v>145</v>
      </c>
      <c r="N1568" s="13" t="s">
        <v>2879</v>
      </c>
      <c r="O1568" s="13">
        <v>0.0</v>
      </c>
      <c r="P1568" s="18" t="s">
        <v>147</v>
      </c>
      <c r="Q1568" s="19">
        <v>3.0</v>
      </c>
      <c r="R1568" s="20">
        <v>0.533333333333333</v>
      </c>
      <c r="S1568" s="21">
        <v>55.0</v>
      </c>
      <c r="T1568" s="21">
        <v>165.0</v>
      </c>
      <c r="U1568" s="22">
        <v>11200.0</v>
      </c>
      <c r="V1568" s="21">
        <v>9855.999999</v>
      </c>
      <c r="W1568" s="13">
        <v>0.0</v>
      </c>
      <c r="X1568" s="13">
        <v>6.0</v>
      </c>
      <c r="Y1568" s="13">
        <v>1.0</v>
      </c>
      <c r="Z1568" s="13">
        <v>6.0</v>
      </c>
      <c r="AA1568" s="13">
        <v>8.0</v>
      </c>
      <c r="AB1568" s="13">
        <v>10.0</v>
      </c>
      <c r="AC1568" s="21">
        <v>0.0</v>
      </c>
      <c r="AD1568" s="21">
        <v>0.0</v>
      </c>
      <c r="AE1568" s="13">
        <v>4.0</v>
      </c>
      <c r="AF1568" s="13">
        <v>1.0</v>
      </c>
      <c r="AG1568" s="13">
        <v>0.0</v>
      </c>
      <c r="AH1568" s="13" t="b">
        <v>0</v>
      </c>
      <c r="AI1568" s="13">
        <v>5.0</v>
      </c>
      <c r="AJ1568" s="13" t="s">
        <v>386</v>
      </c>
      <c r="AK1568" s="23" t="s">
        <v>4529</v>
      </c>
      <c r="AL1568" s="13" t="s">
        <v>3367</v>
      </c>
      <c r="AM1568" s="18" t="s">
        <v>151</v>
      </c>
    </row>
    <row r="1569" ht="14.25" customHeight="1">
      <c r="A1569" s="13" t="s">
        <v>4530</v>
      </c>
      <c r="B1569" s="14">
        <v>42335.0</v>
      </c>
      <c r="C1569" s="15">
        <v>2015.0</v>
      </c>
      <c r="D1569" s="15" t="s">
        <v>2027</v>
      </c>
      <c r="E1569" s="16">
        <v>11.0</v>
      </c>
      <c r="F1569" s="13" t="s">
        <v>203</v>
      </c>
      <c r="G1569" s="13" t="s">
        <v>204</v>
      </c>
      <c r="H1569" s="13" t="s">
        <v>4531</v>
      </c>
      <c r="I1569" s="17" t="s">
        <v>3364</v>
      </c>
      <c r="J1569" s="13" t="s">
        <v>379</v>
      </c>
      <c r="K1569" s="13" t="s">
        <v>4532</v>
      </c>
      <c r="L1569" s="13" t="s">
        <v>174</v>
      </c>
      <c r="M1569" s="13" t="s">
        <v>145</v>
      </c>
      <c r="N1569" s="13" t="s">
        <v>93</v>
      </c>
      <c r="O1569" s="13">
        <v>0.0</v>
      </c>
      <c r="P1569" s="18" t="s">
        <v>147</v>
      </c>
      <c r="Q1569" s="19">
        <v>1.0</v>
      </c>
      <c r="R1569" s="20">
        <v>0.4</v>
      </c>
      <c r="S1569" s="21">
        <v>23.0</v>
      </c>
      <c r="T1569" s="21">
        <v>23.0</v>
      </c>
      <c r="U1569" s="22">
        <v>7000.0</v>
      </c>
      <c r="V1569" s="21">
        <v>644.0</v>
      </c>
      <c r="W1569" s="13">
        <v>0.0</v>
      </c>
      <c r="X1569" s="13">
        <v>3.0</v>
      </c>
      <c r="Y1569" s="13">
        <v>1.0</v>
      </c>
      <c r="Z1569" s="13">
        <v>6.0</v>
      </c>
      <c r="AA1569" s="13">
        <v>2.0</v>
      </c>
      <c r="AB1569" s="13">
        <v>1.0</v>
      </c>
      <c r="AC1569" s="21">
        <v>0.0</v>
      </c>
      <c r="AD1569" s="21">
        <v>0.0</v>
      </c>
      <c r="AE1569" s="13">
        <v>0.0</v>
      </c>
      <c r="AF1569" s="13">
        <v>0.0</v>
      </c>
      <c r="AG1569" s="13">
        <v>0.0</v>
      </c>
      <c r="AH1569" s="13" t="b">
        <v>0</v>
      </c>
      <c r="AI1569" s="13">
        <v>8.0</v>
      </c>
      <c r="AJ1569" s="13" t="s">
        <v>386</v>
      </c>
      <c r="AK1569" s="23" t="s">
        <v>4533</v>
      </c>
      <c r="AL1569" s="13" t="s">
        <v>3367</v>
      </c>
      <c r="AM1569" s="18" t="s">
        <v>151</v>
      </c>
    </row>
    <row r="1570" ht="14.25" customHeight="1">
      <c r="A1570" s="13" t="s">
        <v>4534</v>
      </c>
      <c r="B1570" s="14">
        <v>42335.0</v>
      </c>
      <c r="C1570" s="15">
        <v>2015.0</v>
      </c>
      <c r="D1570" s="15" t="s">
        <v>2027</v>
      </c>
      <c r="E1570" s="16">
        <v>11.0</v>
      </c>
      <c r="F1570" s="13" t="s">
        <v>140</v>
      </c>
      <c r="G1570" s="13" t="s">
        <v>141</v>
      </c>
      <c r="H1570" s="13" t="s">
        <v>4535</v>
      </c>
      <c r="I1570" s="17" t="s">
        <v>3364</v>
      </c>
      <c r="J1570" s="13" t="s">
        <v>379</v>
      </c>
      <c r="K1570" s="13" t="s">
        <v>3967</v>
      </c>
      <c r="L1570" s="13" t="s">
        <v>174</v>
      </c>
      <c r="M1570" s="13" t="s">
        <v>145</v>
      </c>
      <c r="N1570" s="13" t="s">
        <v>14</v>
      </c>
      <c r="O1570" s="13" t="s">
        <v>3725</v>
      </c>
      <c r="P1570" s="18" t="s">
        <v>147</v>
      </c>
      <c r="Q1570" s="19">
        <v>3.0</v>
      </c>
      <c r="R1570" s="20">
        <v>0.14</v>
      </c>
      <c r="S1570" s="21">
        <v>58.0</v>
      </c>
      <c r="T1570" s="21">
        <v>174.0</v>
      </c>
      <c r="U1570" s="22">
        <v>18900.0</v>
      </c>
      <c r="V1570" s="21">
        <v>4604.04</v>
      </c>
      <c r="W1570" s="13">
        <v>0.0</v>
      </c>
      <c r="X1570" s="13">
        <v>10.0</v>
      </c>
      <c r="Y1570" s="13">
        <v>10.0</v>
      </c>
      <c r="Z1570" s="13">
        <v>0.0</v>
      </c>
      <c r="AA1570" s="13">
        <v>10.0</v>
      </c>
      <c r="AB1570" s="13">
        <v>10.0</v>
      </c>
      <c r="AC1570" s="21">
        <v>0.0</v>
      </c>
      <c r="AD1570" s="21">
        <v>0.0</v>
      </c>
      <c r="AE1570" s="13">
        <v>8.0</v>
      </c>
      <c r="AF1570" s="13">
        <v>0.0</v>
      </c>
      <c r="AG1570" s="13">
        <v>0.0</v>
      </c>
      <c r="AH1570" s="13" t="b">
        <v>0</v>
      </c>
      <c r="AI1570" s="13">
        <v>1.0</v>
      </c>
      <c r="AJ1570" s="13" t="s">
        <v>194</v>
      </c>
      <c r="AK1570" s="23" t="s">
        <v>4536</v>
      </c>
      <c r="AL1570" s="13" t="s">
        <v>3367</v>
      </c>
      <c r="AM1570" s="18" t="s">
        <v>151</v>
      </c>
    </row>
    <row r="1571" ht="14.25" customHeight="1">
      <c r="A1571" s="13" t="s">
        <v>4537</v>
      </c>
      <c r="B1571" s="14">
        <v>42335.0</v>
      </c>
      <c r="C1571" s="15">
        <v>2015.0</v>
      </c>
      <c r="D1571" s="15" t="s">
        <v>2027</v>
      </c>
      <c r="E1571" s="16">
        <v>11.0</v>
      </c>
      <c r="F1571" s="13" t="s">
        <v>153</v>
      </c>
      <c r="G1571" s="13" t="s">
        <v>154</v>
      </c>
      <c r="H1571" s="13" t="s">
        <v>4538</v>
      </c>
      <c r="I1571" s="17" t="s">
        <v>3364</v>
      </c>
      <c r="J1571" s="13" t="s">
        <v>379</v>
      </c>
      <c r="K1571" s="13" t="s">
        <v>4539</v>
      </c>
      <c r="L1571" s="13" t="s">
        <v>174</v>
      </c>
      <c r="M1571" s="13" t="s">
        <v>145</v>
      </c>
      <c r="N1571" s="13" t="s">
        <v>36</v>
      </c>
      <c r="O1571" s="13" t="s">
        <v>35</v>
      </c>
      <c r="P1571" s="18" t="s">
        <v>147</v>
      </c>
      <c r="Q1571" s="19">
        <v>1.0</v>
      </c>
      <c r="R1571" s="20">
        <v>0.0555555555555555</v>
      </c>
      <c r="S1571" s="21">
        <v>33.0</v>
      </c>
      <c r="T1571" s="21">
        <v>33.0</v>
      </c>
      <c r="U1571" s="22">
        <v>6300.0</v>
      </c>
      <c r="V1571" s="21">
        <v>115.5</v>
      </c>
      <c r="W1571" s="13">
        <v>0.0</v>
      </c>
      <c r="X1571" s="13">
        <v>1.0</v>
      </c>
      <c r="Y1571" s="13">
        <v>10.0</v>
      </c>
      <c r="Z1571" s="13">
        <v>10.0</v>
      </c>
      <c r="AA1571" s="13">
        <v>1.0</v>
      </c>
      <c r="AB1571" s="13">
        <v>1.0</v>
      </c>
      <c r="AC1571" s="21">
        <v>0.0</v>
      </c>
      <c r="AD1571" s="21">
        <v>0.0</v>
      </c>
      <c r="AE1571" s="13">
        <v>0.0</v>
      </c>
      <c r="AF1571" s="13">
        <v>0.0</v>
      </c>
      <c r="AG1571" s="13">
        <v>0.0</v>
      </c>
      <c r="AH1571" s="13" t="b">
        <v>0</v>
      </c>
      <c r="AI1571" s="13">
        <v>10.0</v>
      </c>
      <c r="AJ1571" s="13" t="s">
        <v>286</v>
      </c>
      <c r="AK1571" s="23" t="s">
        <v>4540</v>
      </c>
      <c r="AL1571" s="13" t="s">
        <v>3367</v>
      </c>
      <c r="AM1571" s="18" t="s">
        <v>151</v>
      </c>
    </row>
    <row r="1572" ht="14.25" customHeight="1">
      <c r="A1572" s="13" t="s">
        <v>4537</v>
      </c>
      <c r="B1572" s="14">
        <v>42335.0</v>
      </c>
      <c r="C1572" s="15">
        <v>2015.0</v>
      </c>
      <c r="D1572" s="15" t="s">
        <v>2027</v>
      </c>
      <c r="E1572" s="16">
        <v>11.0</v>
      </c>
      <c r="F1572" s="13" t="s">
        <v>140</v>
      </c>
      <c r="G1572" s="13" t="s">
        <v>141</v>
      </c>
      <c r="H1572" s="13" t="s">
        <v>4538</v>
      </c>
      <c r="I1572" s="17" t="s">
        <v>3364</v>
      </c>
      <c r="J1572" s="13" t="s">
        <v>379</v>
      </c>
      <c r="K1572" s="13" t="s">
        <v>4539</v>
      </c>
      <c r="L1572" s="13" t="s">
        <v>174</v>
      </c>
      <c r="M1572" s="13" t="s">
        <v>145</v>
      </c>
      <c r="N1572" s="13" t="s">
        <v>36</v>
      </c>
      <c r="O1572" s="13" t="s">
        <v>35</v>
      </c>
      <c r="P1572" s="18" t="s">
        <v>147</v>
      </c>
      <c r="Q1572" s="19">
        <v>1.0</v>
      </c>
      <c r="R1572" s="20">
        <v>0.0555555555555555</v>
      </c>
      <c r="S1572" s="21">
        <v>33.0</v>
      </c>
      <c r="T1572" s="21">
        <v>33.0</v>
      </c>
      <c r="U1572" s="22">
        <v>6300.0</v>
      </c>
      <c r="V1572" s="21">
        <v>115.5</v>
      </c>
      <c r="W1572" s="13">
        <v>0.0</v>
      </c>
      <c r="X1572" s="13">
        <v>1.0</v>
      </c>
      <c r="Y1572" s="13">
        <v>10.0</v>
      </c>
      <c r="Z1572" s="13">
        <v>10.0</v>
      </c>
      <c r="AA1572" s="13">
        <v>1.0</v>
      </c>
      <c r="AB1572" s="13">
        <v>1.0</v>
      </c>
      <c r="AC1572" s="21">
        <v>0.0</v>
      </c>
      <c r="AD1572" s="21">
        <v>0.0</v>
      </c>
      <c r="AE1572" s="13">
        <v>0.0</v>
      </c>
      <c r="AF1572" s="13">
        <v>0.0</v>
      </c>
      <c r="AG1572" s="13">
        <v>0.0</v>
      </c>
      <c r="AH1572" s="13" t="b">
        <v>0</v>
      </c>
      <c r="AI1572" s="13">
        <v>10.0</v>
      </c>
      <c r="AJ1572" s="13" t="s">
        <v>286</v>
      </c>
      <c r="AK1572" s="23" t="s">
        <v>4540</v>
      </c>
      <c r="AL1572" s="13" t="s">
        <v>3367</v>
      </c>
      <c r="AM1572" s="18" t="s">
        <v>151</v>
      </c>
    </row>
    <row r="1573" ht="14.25" customHeight="1">
      <c r="A1573" s="13" t="s">
        <v>4537</v>
      </c>
      <c r="B1573" s="14">
        <v>42335.0</v>
      </c>
      <c r="C1573" s="15">
        <v>2015.0</v>
      </c>
      <c r="D1573" s="15" t="s">
        <v>2027</v>
      </c>
      <c r="E1573" s="16">
        <v>11.0</v>
      </c>
      <c r="F1573" s="13" t="s">
        <v>188</v>
      </c>
      <c r="G1573" s="13" t="s">
        <v>189</v>
      </c>
      <c r="H1573" s="13" t="s">
        <v>4538</v>
      </c>
      <c r="I1573" s="17" t="s">
        <v>3364</v>
      </c>
      <c r="J1573" s="13" t="s">
        <v>379</v>
      </c>
      <c r="K1573" s="13" t="s">
        <v>4539</v>
      </c>
      <c r="L1573" s="13" t="s">
        <v>174</v>
      </c>
      <c r="M1573" s="13" t="s">
        <v>145</v>
      </c>
      <c r="N1573" s="13" t="s">
        <v>36</v>
      </c>
      <c r="O1573" s="13" t="s">
        <v>35</v>
      </c>
      <c r="P1573" s="18" t="s">
        <v>147</v>
      </c>
      <c r="Q1573" s="19">
        <v>1.0</v>
      </c>
      <c r="R1573" s="20">
        <v>0.0555555555555555</v>
      </c>
      <c r="S1573" s="21">
        <v>33.0</v>
      </c>
      <c r="T1573" s="21">
        <v>33.0</v>
      </c>
      <c r="U1573" s="22">
        <v>6300.0</v>
      </c>
      <c r="V1573" s="21">
        <v>115.5</v>
      </c>
      <c r="W1573" s="13">
        <v>0.0</v>
      </c>
      <c r="X1573" s="13">
        <v>1.0</v>
      </c>
      <c r="Y1573" s="13">
        <v>10.0</v>
      </c>
      <c r="Z1573" s="13">
        <v>10.0</v>
      </c>
      <c r="AA1573" s="13">
        <v>1.0</v>
      </c>
      <c r="AB1573" s="13">
        <v>1.0</v>
      </c>
      <c r="AC1573" s="21">
        <v>0.0</v>
      </c>
      <c r="AD1573" s="21">
        <v>0.0</v>
      </c>
      <c r="AE1573" s="13">
        <v>0.0</v>
      </c>
      <c r="AF1573" s="13">
        <v>0.0</v>
      </c>
      <c r="AG1573" s="13">
        <v>0.0</v>
      </c>
      <c r="AH1573" s="13" t="b">
        <v>0</v>
      </c>
      <c r="AI1573" s="13">
        <v>10.0</v>
      </c>
      <c r="AJ1573" s="13" t="s">
        <v>286</v>
      </c>
      <c r="AK1573" s="23" t="s">
        <v>4540</v>
      </c>
      <c r="AL1573" s="13" t="s">
        <v>3367</v>
      </c>
      <c r="AM1573" s="18" t="s">
        <v>151</v>
      </c>
    </row>
    <row r="1574" ht="14.25" customHeight="1">
      <c r="A1574" s="13" t="s">
        <v>4537</v>
      </c>
      <c r="B1574" s="14">
        <v>42335.0</v>
      </c>
      <c r="C1574" s="15">
        <v>2015.0</v>
      </c>
      <c r="D1574" s="15" t="s">
        <v>2027</v>
      </c>
      <c r="E1574" s="16">
        <v>11.0</v>
      </c>
      <c r="F1574" s="13" t="s">
        <v>185</v>
      </c>
      <c r="G1574" s="13" t="s">
        <v>186</v>
      </c>
      <c r="H1574" s="13" t="s">
        <v>4538</v>
      </c>
      <c r="I1574" s="17" t="s">
        <v>3364</v>
      </c>
      <c r="J1574" s="13" t="s">
        <v>379</v>
      </c>
      <c r="K1574" s="13" t="s">
        <v>4539</v>
      </c>
      <c r="L1574" s="13" t="s">
        <v>174</v>
      </c>
      <c r="M1574" s="13" t="s">
        <v>145</v>
      </c>
      <c r="N1574" s="13" t="s">
        <v>36</v>
      </c>
      <c r="O1574" s="13" t="s">
        <v>35</v>
      </c>
      <c r="P1574" s="18" t="s">
        <v>147</v>
      </c>
      <c r="Q1574" s="19">
        <v>1.0</v>
      </c>
      <c r="R1574" s="20">
        <v>0.0555555555555555</v>
      </c>
      <c r="S1574" s="21">
        <v>33.0</v>
      </c>
      <c r="T1574" s="21">
        <v>33.0</v>
      </c>
      <c r="U1574" s="22">
        <v>6300.0</v>
      </c>
      <c r="V1574" s="21">
        <v>115.5</v>
      </c>
      <c r="W1574" s="13">
        <v>0.0</v>
      </c>
      <c r="X1574" s="13">
        <v>1.0</v>
      </c>
      <c r="Y1574" s="13">
        <v>10.0</v>
      </c>
      <c r="Z1574" s="13">
        <v>10.0</v>
      </c>
      <c r="AA1574" s="13">
        <v>1.0</v>
      </c>
      <c r="AB1574" s="13">
        <v>1.0</v>
      </c>
      <c r="AC1574" s="21">
        <v>0.0</v>
      </c>
      <c r="AD1574" s="21">
        <v>0.0</v>
      </c>
      <c r="AE1574" s="13">
        <v>0.0</v>
      </c>
      <c r="AF1574" s="13">
        <v>0.0</v>
      </c>
      <c r="AG1574" s="13">
        <v>0.0</v>
      </c>
      <c r="AH1574" s="13" t="b">
        <v>0</v>
      </c>
      <c r="AI1574" s="13">
        <v>10.0</v>
      </c>
      <c r="AJ1574" s="13" t="s">
        <v>286</v>
      </c>
      <c r="AK1574" s="23" t="s">
        <v>4540</v>
      </c>
      <c r="AL1574" s="13" t="s">
        <v>3367</v>
      </c>
      <c r="AM1574" s="18" t="s">
        <v>151</v>
      </c>
    </row>
    <row r="1575" ht="14.25" customHeight="1">
      <c r="A1575" s="13" t="s">
        <v>4541</v>
      </c>
      <c r="B1575" s="14">
        <v>42335.0</v>
      </c>
      <c r="C1575" s="15">
        <v>2015.0</v>
      </c>
      <c r="D1575" s="15" t="s">
        <v>2027</v>
      </c>
      <c r="E1575" s="16">
        <v>11.0</v>
      </c>
      <c r="F1575" s="13" t="s">
        <v>153</v>
      </c>
      <c r="G1575" s="13" t="s">
        <v>154</v>
      </c>
      <c r="H1575" s="13" t="s">
        <v>4542</v>
      </c>
      <c r="I1575" s="17" t="s">
        <v>3364</v>
      </c>
      <c r="J1575" s="13" t="s">
        <v>143</v>
      </c>
      <c r="K1575" s="13" t="s">
        <v>655</v>
      </c>
      <c r="L1575" s="13" t="s">
        <v>144</v>
      </c>
      <c r="M1575" s="13" t="s">
        <v>145</v>
      </c>
      <c r="N1575" s="13" t="s">
        <v>4</v>
      </c>
      <c r="O1575" s="13" t="s">
        <v>4543</v>
      </c>
      <c r="P1575" s="18" t="s">
        <v>147</v>
      </c>
      <c r="Q1575" s="19">
        <v>1.0</v>
      </c>
      <c r="R1575" s="20">
        <v>0.5</v>
      </c>
      <c r="S1575" s="21">
        <v>28.0</v>
      </c>
      <c r="T1575" s="21">
        <v>28.0</v>
      </c>
      <c r="U1575" s="22">
        <v>22400.0</v>
      </c>
      <c r="V1575" s="21">
        <v>6272.0</v>
      </c>
      <c r="W1575" s="13">
        <v>0.0</v>
      </c>
      <c r="X1575" s="13">
        <v>6.0</v>
      </c>
      <c r="Y1575" s="13">
        <v>10.0</v>
      </c>
      <c r="Z1575" s="13">
        <v>10.0</v>
      </c>
      <c r="AA1575" s="13">
        <v>1.0</v>
      </c>
      <c r="AB1575" s="13">
        <v>1.0</v>
      </c>
      <c r="AC1575" s="21">
        <v>0.0</v>
      </c>
      <c r="AD1575" s="21">
        <v>0.0</v>
      </c>
      <c r="AE1575" s="13">
        <v>0.0</v>
      </c>
      <c r="AF1575" s="13">
        <v>0.0</v>
      </c>
      <c r="AG1575" s="13">
        <v>0.0</v>
      </c>
      <c r="AH1575" s="13" t="b">
        <v>0</v>
      </c>
      <c r="AI1575" s="13">
        <v>5.0</v>
      </c>
      <c r="AJ1575" s="13" t="s">
        <v>169</v>
      </c>
      <c r="AK1575" s="23" t="s">
        <v>4544</v>
      </c>
      <c r="AL1575" s="13" t="s">
        <v>3367</v>
      </c>
      <c r="AM1575" s="18" t="s">
        <v>151</v>
      </c>
    </row>
    <row r="1576" ht="14.25" customHeight="1">
      <c r="A1576" s="13" t="s">
        <v>4545</v>
      </c>
      <c r="B1576" s="14">
        <v>42335.0</v>
      </c>
      <c r="C1576" s="15">
        <v>2015.0</v>
      </c>
      <c r="D1576" s="15" t="s">
        <v>2027</v>
      </c>
      <c r="E1576" s="16">
        <v>11.0</v>
      </c>
      <c r="F1576" s="13" t="s">
        <v>203</v>
      </c>
      <c r="G1576" s="13" t="s">
        <v>204</v>
      </c>
      <c r="H1576" s="13" t="s">
        <v>4546</v>
      </c>
      <c r="I1576" s="17" t="s">
        <v>3364</v>
      </c>
      <c r="J1576" s="13" t="s">
        <v>251</v>
      </c>
      <c r="K1576" s="13" t="s">
        <v>4547</v>
      </c>
      <c r="L1576" s="13" t="s">
        <v>161</v>
      </c>
      <c r="M1576" s="13" t="s">
        <v>168</v>
      </c>
      <c r="N1576" s="13" t="s">
        <v>40</v>
      </c>
      <c r="O1576" s="13" t="s">
        <v>60</v>
      </c>
      <c r="P1576" s="18" t="s">
        <v>147</v>
      </c>
      <c r="Q1576" s="19">
        <v>1.0</v>
      </c>
      <c r="R1576" s="20">
        <v>0.111111111111111</v>
      </c>
      <c r="S1576" s="21">
        <v>30.0</v>
      </c>
      <c r="T1576" s="21">
        <v>30.0</v>
      </c>
      <c r="U1576" s="22">
        <v>287888.21</v>
      </c>
      <c r="V1576" s="21">
        <v>9596.273666</v>
      </c>
      <c r="W1576" s="13">
        <v>1437.0</v>
      </c>
      <c r="X1576" s="13">
        <v>7.0</v>
      </c>
      <c r="Y1576" s="13">
        <v>10.0</v>
      </c>
      <c r="Z1576" s="13">
        <v>10.0</v>
      </c>
      <c r="AA1576" s="13">
        <v>2.0</v>
      </c>
      <c r="AB1576" s="13">
        <v>1.0</v>
      </c>
      <c r="AC1576" s="21">
        <v>0.0</v>
      </c>
      <c r="AD1576" s="21">
        <v>0.0</v>
      </c>
      <c r="AE1576" s="13">
        <v>0.0</v>
      </c>
      <c r="AF1576" s="13">
        <v>0.0</v>
      </c>
      <c r="AG1576" s="13">
        <v>0.0</v>
      </c>
      <c r="AH1576" s="13" t="b">
        <v>0</v>
      </c>
      <c r="AI1576" s="13">
        <v>4.0</v>
      </c>
      <c r="AJ1576" s="13" t="s">
        <v>163</v>
      </c>
      <c r="AK1576" s="23" t="s">
        <v>4548</v>
      </c>
      <c r="AL1576" s="13" t="s">
        <v>3367</v>
      </c>
      <c r="AM1576" s="18" t="s">
        <v>151</v>
      </c>
    </row>
    <row r="1577" ht="14.25" customHeight="1">
      <c r="A1577" s="13" t="s">
        <v>4549</v>
      </c>
      <c r="B1577" s="14">
        <v>42335.0</v>
      </c>
      <c r="C1577" s="15">
        <v>2015.0</v>
      </c>
      <c r="D1577" s="15" t="s">
        <v>2027</v>
      </c>
      <c r="E1577" s="16">
        <v>11.0</v>
      </c>
      <c r="F1577" s="13" t="s">
        <v>203</v>
      </c>
      <c r="G1577" s="13" t="s">
        <v>204</v>
      </c>
      <c r="H1577" s="13" t="s">
        <v>4550</v>
      </c>
      <c r="I1577" s="17" t="s">
        <v>3364</v>
      </c>
      <c r="J1577" s="13" t="s">
        <v>191</v>
      </c>
      <c r="K1577" s="13" t="s">
        <v>4308</v>
      </c>
      <c r="L1577" s="13" t="s">
        <v>192</v>
      </c>
      <c r="M1577" s="13" t="s">
        <v>145</v>
      </c>
      <c r="N1577" s="13" t="s">
        <v>78</v>
      </c>
      <c r="O1577" s="13" t="s">
        <v>76</v>
      </c>
      <c r="P1577" s="18" t="s">
        <v>147</v>
      </c>
      <c r="Q1577" s="19">
        <v>3.0</v>
      </c>
      <c r="R1577" s="20">
        <v>0.266666666666666</v>
      </c>
      <c r="S1577" s="21">
        <v>44.0</v>
      </c>
      <c r="T1577" s="21">
        <v>132.0</v>
      </c>
      <c r="U1577" s="22">
        <v>14700.0</v>
      </c>
      <c r="V1577" s="21">
        <v>5174.4</v>
      </c>
      <c r="W1577" s="13">
        <v>0.0</v>
      </c>
      <c r="X1577" s="13">
        <v>5.0</v>
      </c>
      <c r="Y1577" s="13">
        <v>10.0</v>
      </c>
      <c r="Z1577" s="13">
        <v>6.0</v>
      </c>
      <c r="AA1577" s="13">
        <v>3.0</v>
      </c>
      <c r="AB1577" s="13">
        <v>10.0</v>
      </c>
      <c r="AC1577" s="21">
        <v>0.0</v>
      </c>
      <c r="AD1577" s="21">
        <v>0.0</v>
      </c>
      <c r="AE1577" s="13">
        <v>0.0</v>
      </c>
      <c r="AF1577" s="13">
        <v>1.0</v>
      </c>
      <c r="AG1577" s="13">
        <v>1.0</v>
      </c>
      <c r="AH1577" s="13" t="b">
        <v>0</v>
      </c>
      <c r="AI1577" s="13">
        <v>6.0</v>
      </c>
      <c r="AJ1577" s="13" t="s">
        <v>169</v>
      </c>
      <c r="AK1577" s="23" t="s">
        <v>4551</v>
      </c>
      <c r="AL1577" s="13" t="s">
        <v>3367</v>
      </c>
      <c r="AM1577" s="18" t="s">
        <v>151</v>
      </c>
    </row>
    <row r="1578" ht="14.25" customHeight="1">
      <c r="A1578" s="13" t="s">
        <v>4552</v>
      </c>
      <c r="B1578" s="14">
        <v>42336.0</v>
      </c>
      <c r="C1578" s="15">
        <v>2015.0</v>
      </c>
      <c r="D1578" s="15" t="s">
        <v>2027</v>
      </c>
      <c r="E1578" s="16">
        <v>11.0</v>
      </c>
      <c r="F1578" s="13" t="s">
        <v>153</v>
      </c>
      <c r="G1578" s="13" t="s">
        <v>154</v>
      </c>
      <c r="H1578" s="13" t="s">
        <v>4553</v>
      </c>
      <c r="I1578" s="17" t="s">
        <v>3364</v>
      </c>
      <c r="J1578" s="13" t="s">
        <v>615</v>
      </c>
      <c r="K1578" s="13" t="s">
        <v>3365</v>
      </c>
      <c r="L1578" s="13" t="s">
        <v>221</v>
      </c>
      <c r="M1578" s="13" t="s">
        <v>145</v>
      </c>
      <c r="N1578" s="13" t="s">
        <v>75</v>
      </c>
      <c r="O1578" s="13">
        <v>0.0</v>
      </c>
      <c r="P1578" s="18" t="s">
        <v>147</v>
      </c>
      <c r="Q1578" s="19">
        <v>1.0</v>
      </c>
      <c r="R1578" s="20">
        <v>0.0909090909090909</v>
      </c>
      <c r="S1578" s="21">
        <v>29.0</v>
      </c>
      <c r="T1578" s="21">
        <v>29.0</v>
      </c>
      <c r="U1578" s="22">
        <v>6300.0</v>
      </c>
      <c r="V1578" s="21">
        <v>166.090909</v>
      </c>
      <c r="W1578" s="13">
        <v>0.0</v>
      </c>
      <c r="X1578" s="13">
        <v>1.0</v>
      </c>
      <c r="Y1578" s="13">
        <v>10.0</v>
      </c>
      <c r="Z1578" s="13">
        <v>6.0</v>
      </c>
      <c r="AA1578" s="13">
        <v>1.0</v>
      </c>
      <c r="AB1578" s="13">
        <v>1.0</v>
      </c>
      <c r="AC1578" s="21">
        <v>0.0</v>
      </c>
      <c r="AD1578" s="21">
        <v>0.0</v>
      </c>
      <c r="AE1578" s="13">
        <v>0.0</v>
      </c>
      <c r="AF1578" s="13">
        <v>0.0</v>
      </c>
      <c r="AG1578" s="13">
        <v>0.0</v>
      </c>
      <c r="AH1578" s="13" t="b">
        <v>0</v>
      </c>
      <c r="AI1578" s="13">
        <v>10.0</v>
      </c>
      <c r="AJ1578" s="13" t="s">
        <v>286</v>
      </c>
      <c r="AK1578" s="23" t="s">
        <v>4554</v>
      </c>
      <c r="AL1578" s="13" t="s">
        <v>3367</v>
      </c>
      <c r="AM1578" s="18" t="s">
        <v>151</v>
      </c>
    </row>
    <row r="1579" ht="14.25" customHeight="1">
      <c r="A1579" s="13" t="s">
        <v>4552</v>
      </c>
      <c r="B1579" s="14">
        <v>42336.0</v>
      </c>
      <c r="C1579" s="15">
        <v>2015.0</v>
      </c>
      <c r="D1579" s="15" t="s">
        <v>2027</v>
      </c>
      <c r="E1579" s="16">
        <v>11.0</v>
      </c>
      <c r="F1579" s="13" t="s">
        <v>185</v>
      </c>
      <c r="G1579" s="13" t="s">
        <v>186</v>
      </c>
      <c r="H1579" s="13" t="s">
        <v>4553</v>
      </c>
      <c r="I1579" s="17" t="s">
        <v>3364</v>
      </c>
      <c r="J1579" s="13" t="s">
        <v>615</v>
      </c>
      <c r="K1579" s="13" t="s">
        <v>3365</v>
      </c>
      <c r="L1579" s="13" t="s">
        <v>221</v>
      </c>
      <c r="M1579" s="13" t="s">
        <v>145</v>
      </c>
      <c r="N1579" s="13" t="s">
        <v>75</v>
      </c>
      <c r="O1579" s="13">
        <v>0.0</v>
      </c>
      <c r="P1579" s="18" t="s">
        <v>147</v>
      </c>
      <c r="Q1579" s="19">
        <v>1.0</v>
      </c>
      <c r="R1579" s="20">
        <v>0.0909090909090909</v>
      </c>
      <c r="S1579" s="21">
        <v>29.0</v>
      </c>
      <c r="T1579" s="21">
        <v>29.0</v>
      </c>
      <c r="U1579" s="22">
        <v>6300.0</v>
      </c>
      <c r="V1579" s="21">
        <v>166.090909</v>
      </c>
      <c r="W1579" s="13">
        <v>0.0</v>
      </c>
      <c r="X1579" s="13">
        <v>1.0</v>
      </c>
      <c r="Y1579" s="13">
        <v>10.0</v>
      </c>
      <c r="Z1579" s="13">
        <v>6.0</v>
      </c>
      <c r="AA1579" s="13">
        <v>1.0</v>
      </c>
      <c r="AB1579" s="13">
        <v>1.0</v>
      </c>
      <c r="AC1579" s="21">
        <v>0.0</v>
      </c>
      <c r="AD1579" s="21">
        <v>0.0</v>
      </c>
      <c r="AE1579" s="13">
        <v>0.0</v>
      </c>
      <c r="AF1579" s="13">
        <v>0.0</v>
      </c>
      <c r="AG1579" s="13">
        <v>0.0</v>
      </c>
      <c r="AH1579" s="13" t="b">
        <v>0</v>
      </c>
      <c r="AI1579" s="13">
        <v>10.0</v>
      </c>
      <c r="AJ1579" s="13" t="s">
        <v>286</v>
      </c>
      <c r="AK1579" s="23" t="s">
        <v>4554</v>
      </c>
      <c r="AL1579" s="13" t="s">
        <v>3367</v>
      </c>
      <c r="AM1579" s="18" t="s">
        <v>151</v>
      </c>
    </row>
    <row r="1580" ht="14.25" customHeight="1">
      <c r="A1580" s="13" t="s">
        <v>4555</v>
      </c>
      <c r="B1580" s="14">
        <v>42336.0</v>
      </c>
      <c r="C1580" s="15">
        <v>2015.0</v>
      </c>
      <c r="D1580" s="15" t="s">
        <v>2027</v>
      </c>
      <c r="E1580" s="16">
        <v>11.0</v>
      </c>
      <c r="F1580" s="13" t="s">
        <v>140</v>
      </c>
      <c r="G1580" s="13" t="s">
        <v>141</v>
      </c>
      <c r="H1580" s="13" t="s">
        <v>4556</v>
      </c>
      <c r="I1580" s="17" t="s">
        <v>3364</v>
      </c>
      <c r="J1580" s="13" t="s">
        <v>615</v>
      </c>
      <c r="K1580" s="13" t="s">
        <v>3365</v>
      </c>
      <c r="L1580" s="13" t="s">
        <v>174</v>
      </c>
      <c r="M1580" s="13" t="s">
        <v>168</v>
      </c>
      <c r="N1580" s="13" t="s">
        <v>47</v>
      </c>
      <c r="O1580" s="13">
        <v>0.0</v>
      </c>
      <c r="P1580" s="18" t="s">
        <v>147</v>
      </c>
      <c r="Q1580" s="19">
        <v>1.0</v>
      </c>
      <c r="R1580" s="20">
        <v>0.0714285714285714</v>
      </c>
      <c r="S1580" s="21">
        <v>17.0</v>
      </c>
      <c r="T1580" s="21">
        <v>17.0</v>
      </c>
      <c r="U1580" s="22">
        <v>37212.0</v>
      </c>
      <c r="V1580" s="21">
        <v>451.86</v>
      </c>
      <c r="W1580" s="13">
        <v>331.0</v>
      </c>
      <c r="X1580" s="13">
        <v>5.0</v>
      </c>
      <c r="Y1580" s="13">
        <v>10.0</v>
      </c>
      <c r="Z1580" s="13">
        <v>0.0</v>
      </c>
      <c r="AA1580" s="13">
        <v>1.0</v>
      </c>
      <c r="AB1580" s="13">
        <v>1.0</v>
      </c>
      <c r="AC1580" s="21">
        <v>0.0</v>
      </c>
      <c r="AD1580" s="21">
        <v>0.0</v>
      </c>
      <c r="AE1580" s="13">
        <v>0.0</v>
      </c>
      <c r="AF1580" s="13">
        <v>0.0</v>
      </c>
      <c r="AG1580" s="13">
        <v>0.0</v>
      </c>
      <c r="AH1580" s="13" t="b">
        <v>0</v>
      </c>
      <c r="AI1580" s="13">
        <v>6.0</v>
      </c>
      <c r="AJ1580" s="13" t="s">
        <v>390</v>
      </c>
      <c r="AK1580" s="23" t="s">
        <v>4557</v>
      </c>
      <c r="AL1580" s="13" t="s">
        <v>3367</v>
      </c>
      <c r="AM1580" s="18" t="s">
        <v>151</v>
      </c>
    </row>
    <row r="1581" ht="14.25" customHeight="1">
      <c r="A1581" s="13" t="s">
        <v>4558</v>
      </c>
      <c r="B1581" s="14">
        <v>42336.0</v>
      </c>
      <c r="C1581" s="15">
        <v>2015.0</v>
      </c>
      <c r="D1581" s="15" t="s">
        <v>2027</v>
      </c>
      <c r="E1581" s="16">
        <v>11.0</v>
      </c>
      <c r="F1581" s="13" t="s">
        <v>188</v>
      </c>
      <c r="G1581" s="13" t="s">
        <v>189</v>
      </c>
      <c r="H1581" s="13" t="s">
        <v>4559</v>
      </c>
      <c r="I1581" s="17" t="s">
        <v>3364</v>
      </c>
      <c r="J1581" s="13" t="s">
        <v>160</v>
      </c>
      <c r="K1581" s="13" t="s">
        <v>4560</v>
      </c>
      <c r="L1581" s="13" t="s">
        <v>161</v>
      </c>
      <c r="M1581" s="13" t="s">
        <v>168</v>
      </c>
      <c r="N1581" s="13" t="s">
        <v>40</v>
      </c>
      <c r="O1581" s="13">
        <v>0.0</v>
      </c>
      <c r="P1581" s="18" t="s">
        <v>147</v>
      </c>
      <c r="Q1581" s="19">
        <v>1.0</v>
      </c>
      <c r="R1581" s="20">
        <v>0.142857142857142</v>
      </c>
      <c r="S1581" s="21">
        <v>27.0</v>
      </c>
      <c r="T1581" s="21">
        <v>27.0</v>
      </c>
      <c r="U1581" s="22">
        <v>50421.0</v>
      </c>
      <c r="V1581" s="21">
        <v>1944.81</v>
      </c>
      <c r="W1581" s="13">
        <v>250.0</v>
      </c>
      <c r="X1581" s="13">
        <v>9.0</v>
      </c>
      <c r="Y1581" s="13">
        <v>10.0</v>
      </c>
      <c r="Z1581" s="13">
        <v>6.0</v>
      </c>
      <c r="AA1581" s="13">
        <v>1.0</v>
      </c>
      <c r="AB1581" s="13">
        <v>1.0</v>
      </c>
      <c r="AC1581" s="21">
        <v>0.0</v>
      </c>
      <c r="AD1581" s="21">
        <v>0.0</v>
      </c>
      <c r="AE1581" s="13">
        <v>0.0</v>
      </c>
      <c r="AF1581" s="13">
        <v>0.0</v>
      </c>
      <c r="AG1581" s="13">
        <v>0.0</v>
      </c>
      <c r="AH1581" s="13" t="b">
        <v>0</v>
      </c>
      <c r="AI1581" s="13">
        <v>2.0</v>
      </c>
      <c r="AJ1581" s="13" t="s">
        <v>163</v>
      </c>
      <c r="AK1581" s="23" t="s">
        <v>4561</v>
      </c>
      <c r="AL1581" s="13" t="s">
        <v>3367</v>
      </c>
      <c r="AM1581" s="18" t="s">
        <v>151</v>
      </c>
    </row>
    <row r="1582" ht="14.25" customHeight="1">
      <c r="A1582" s="13" t="s">
        <v>4562</v>
      </c>
      <c r="B1582" s="14">
        <v>42336.0</v>
      </c>
      <c r="C1582" s="15">
        <v>2015.0</v>
      </c>
      <c r="D1582" s="15" t="s">
        <v>2027</v>
      </c>
      <c r="E1582" s="16">
        <v>11.0</v>
      </c>
      <c r="F1582" s="13" t="s">
        <v>185</v>
      </c>
      <c r="G1582" s="13" t="s">
        <v>186</v>
      </c>
      <c r="H1582" s="13" t="s">
        <v>4563</v>
      </c>
      <c r="I1582" s="17" t="s">
        <v>3364</v>
      </c>
      <c r="J1582" s="13" t="s">
        <v>615</v>
      </c>
      <c r="K1582" s="13" t="s">
        <v>908</v>
      </c>
      <c r="L1582" s="13" t="s">
        <v>174</v>
      </c>
      <c r="M1582" s="13" t="s">
        <v>145</v>
      </c>
      <c r="N1582" s="13" t="s">
        <v>45</v>
      </c>
      <c r="O1582" s="13">
        <v>0.0</v>
      </c>
      <c r="P1582" s="18" t="s">
        <v>147</v>
      </c>
      <c r="Q1582" s="19">
        <v>1.0</v>
      </c>
      <c r="R1582" s="20">
        <v>0.0625</v>
      </c>
      <c r="S1582" s="21">
        <v>23.0</v>
      </c>
      <c r="T1582" s="21">
        <v>23.0</v>
      </c>
      <c r="U1582" s="22">
        <v>16800.0</v>
      </c>
      <c r="V1582" s="21">
        <v>241.5</v>
      </c>
      <c r="W1582" s="13">
        <v>0.0</v>
      </c>
      <c r="X1582" s="13">
        <v>6.0</v>
      </c>
      <c r="Y1582" s="13">
        <v>9.0</v>
      </c>
      <c r="Z1582" s="13">
        <v>6.0</v>
      </c>
      <c r="AA1582" s="13">
        <v>1.0</v>
      </c>
      <c r="AB1582" s="13">
        <v>1.0</v>
      </c>
      <c r="AC1582" s="21">
        <v>0.0</v>
      </c>
      <c r="AD1582" s="21">
        <v>0.0</v>
      </c>
      <c r="AE1582" s="13">
        <v>0.0</v>
      </c>
      <c r="AF1582" s="13">
        <v>0.0</v>
      </c>
      <c r="AG1582" s="13">
        <v>0.0</v>
      </c>
      <c r="AH1582" s="13" t="b">
        <v>0</v>
      </c>
      <c r="AI1582" s="13">
        <v>5.0</v>
      </c>
      <c r="AJ1582" s="13" t="s">
        <v>176</v>
      </c>
      <c r="AK1582" s="23" t="s">
        <v>4564</v>
      </c>
      <c r="AL1582" s="13" t="s">
        <v>3367</v>
      </c>
      <c r="AM1582" s="18" t="s">
        <v>151</v>
      </c>
    </row>
    <row r="1583" ht="14.25" customHeight="1">
      <c r="A1583" s="13" t="s">
        <v>4562</v>
      </c>
      <c r="B1583" s="14">
        <v>42336.0</v>
      </c>
      <c r="C1583" s="15">
        <v>2015.0</v>
      </c>
      <c r="D1583" s="15" t="s">
        <v>2027</v>
      </c>
      <c r="E1583" s="16">
        <v>11.0</v>
      </c>
      <c r="F1583" s="13" t="s">
        <v>140</v>
      </c>
      <c r="G1583" s="13" t="s">
        <v>141</v>
      </c>
      <c r="H1583" s="13" t="s">
        <v>4563</v>
      </c>
      <c r="I1583" s="17" t="s">
        <v>3364</v>
      </c>
      <c r="J1583" s="13" t="s">
        <v>615</v>
      </c>
      <c r="K1583" s="13" t="s">
        <v>908</v>
      </c>
      <c r="L1583" s="13" t="s">
        <v>174</v>
      </c>
      <c r="M1583" s="13" t="s">
        <v>145</v>
      </c>
      <c r="N1583" s="13" t="s">
        <v>45</v>
      </c>
      <c r="O1583" s="13">
        <v>0.0</v>
      </c>
      <c r="P1583" s="18" t="s">
        <v>147</v>
      </c>
      <c r="Q1583" s="19">
        <v>3.0</v>
      </c>
      <c r="R1583" s="20">
        <v>0.125</v>
      </c>
      <c r="S1583" s="21">
        <v>52.0</v>
      </c>
      <c r="T1583" s="21">
        <v>156.0</v>
      </c>
      <c r="U1583" s="22">
        <v>16800.0</v>
      </c>
      <c r="V1583" s="21">
        <v>3276.0</v>
      </c>
      <c r="W1583" s="13">
        <v>0.0</v>
      </c>
      <c r="X1583" s="13">
        <v>6.0</v>
      </c>
      <c r="Y1583" s="13">
        <v>9.0</v>
      </c>
      <c r="Z1583" s="13">
        <v>6.0</v>
      </c>
      <c r="AA1583" s="13">
        <v>2.0</v>
      </c>
      <c r="AB1583" s="13">
        <v>9.0</v>
      </c>
      <c r="AC1583" s="21">
        <v>0.0</v>
      </c>
      <c r="AD1583" s="21">
        <v>0.0</v>
      </c>
      <c r="AE1583" s="13">
        <v>0.0</v>
      </c>
      <c r="AF1583" s="13">
        <v>2.0</v>
      </c>
      <c r="AG1583" s="13">
        <v>0.0</v>
      </c>
      <c r="AH1583" s="13" t="b">
        <v>0</v>
      </c>
      <c r="AI1583" s="13">
        <v>5.0</v>
      </c>
      <c r="AJ1583" s="13" t="s">
        <v>176</v>
      </c>
      <c r="AK1583" s="23" t="s">
        <v>4564</v>
      </c>
      <c r="AL1583" s="13" t="s">
        <v>3367</v>
      </c>
      <c r="AM1583" s="18" t="s">
        <v>151</v>
      </c>
    </row>
    <row r="1584" ht="14.25" customHeight="1">
      <c r="A1584" s="13" t="s">
        <v>4565</v>
      </c>
      <c r="B1584" s="14">
        <v>42336.0</v>
      </c>
      <c r="C1584" s="15">
        <v>2015.0</v>
      </c>
      <c r="D1584" s="15" t="s">
        <v>2027</v>
      </c>
      <c r="E1584" s="16">
        <v>11.0</v>
      </c>
      <c r="F1584" s="13" t="s">
        <v>153</v>
      </c>
      <c r="G1584" s="13" t="s">
        <v>154</v>
      </c>
      <c r="H1584" s="13" t="s">
        <v>4566</v>
      </c>
      <c r="I1584" s="17" t="s">
        <v>3364</v>
      </c>
      <c r="J1584" s="13" t="s">
        <v>3606</v>
      </c>
      <c r="K1584" s="13"/>
      <c r="L1584" s="13" t="s">
        <v>221</v>
      </c>
      <c r="M1584" s="13" t="s">
        <v>145</v>
      </c>
      <c r="N1584" s="13" t="s">
        <v>4567</v>
      </c>
      <c r="O1584" s="13">
        <v>0.0</v>
      </c>
      <c r="P1584" s="18" t="s">
        <v>147</v>
      </c>
      <c r="Q1584" s="19">
        <v>3.0</v>
      </c>
      <c r="R1584" s="20">
        <v>0.166666666666666</v>
      </c>
      <c r="S1584" s="21">
        <v>36.0</v>
      </c>
      <c r="T1584" s="21">
        <v>36.0</v>
      </c>
      <c r="U1584" s="22">
        <v>12600.0</v>
      </c>
      <c r="V1584" s="21">
        <v>756.0</v>
      </c>
      <c r="W1584" s="13">
        <v>0.0</v>
      </c>
      <c r="X1584" s="13">
        <v>4.0</v>
      </c>
      <c r="Y1584" s="13">
        <v>10.0</v>
      </c>
      <c r="Z1584" s="13">
        <v>10.0</v>
      </c>
      <c r="AA1584" s="13">
        <v>2.0</v>
      </c>
      <c r="AB1584" s="13">
        <v>10.0</v>
      </c>
      <c r="AC1584" s="21">
        <v>0.0</v>
      </c>
      <c r="AD1584" s="21">
        <v>0.0</v>
      </c>
      <c r="AE1584" s="13">
        <v>0.0</v>
      </c>
      <c r="AF1584" s="13">
        <v>0.0</v>
      </c>
      <c r="AG1584" s="13">
        <v>0.0</v>
      </c>
      <c r="AH1584" s="13" t="b">
        <v>0</v>
      </c>
      <c r="AI1584" s="13">
        <v>7.0</v>
      </c>
      <c r="AJ1584" s="13" t="s">
        <v>286</v>
      </c>
      <c r="AK1584" s="23" t="s">
        <v>4568</v>
      </c>
      <c r="AL1584" s="13" t="s">
        <v>3367</v>
      </c>
      <c r="AM1584" s="18" t="s">
        <v>151</v>
      </c>
    </row>
    <row r="1585" ht="14.25" customHeight="1">
      <c r="A1585" s="13" t="s">
        <v>4565</v>
      </c>
      <c r="B1585" s="14">
        <v>42336.0</v>
      </c>
      <c r="C1585" s="15">
        <v>2015.0</v>
      </c>
      <c r="D1585" s="15" t="s">
        <v>2027</v>
      </c>
      <c r="E1585" s="16">
        <v>11.0</v>
      </c>
      <c r="F1585" s="13" t="s">
        <v>140</v>
      </c>
      <c r="G1585" s="13" t="s">
        <v>141</v>
      </c>
      <c r="H1585" s="13" t="s">
        <v>4566</v>
      </c>
      <c r="I1585" s="17" t="s">
        <v>3364</v>
      </c>
      <c r="J1585" s="13" t="s">
        <v>3606</v>
      </c>
      <c r="K1585" s="13"/>
      <c r="L1585" s="13" t="s">
        <v>221</v>
      </c>
      <c r="M1585" s="13" t="s">
        <v>145</v>
      </c>
      <c r="N1585" s="13" t="s">
        <v>4567</v>
      </c>
      <c r="O1585" s="13">
        <v>0.0</v>
      </c>
      <c r="P1585" s="18" t="s">
        <v>147</v>
      </c>
      <c r="Q1585" s="19">
        <v>3.0</v>
      </c>
      <c r="R1585" s="20">
        <v>0.0833333333333333</v>
      </c>
      <c r="S1585" s="21">
        <v>35.0</v>
      </c>
      <c r="T1585" s="21">
        <v>35.0</v>
      </c>
      <c r="U1585" s="22">
        <v>12600.0</v>
      </c>
      <c r="V1585" s="21">
        <v>367.5</v>
      </c>
      <c r="W1585" s="13">
        <v>0.0</v>
      </c>
      <c r="X1585" s="13">
        <v>4.0</v>
      </c>
      <c r="Y1585" s="13">
        <v>10.0</v>
      </c>
      <c r="Z1585" s="13">
        <v>10.0</v>
      </c>
      <c r="AA1585" s="13">
        <v>1.0</v>
      </c>
      <c r="AB1585" s="13">
        <v>10.0</v>
      </c>
      <c r="AC1585" s="21">
        <v>0.0</v>
      </c>
      <c r="AD1585" s="21">
        <v>0.0</v>
      </c>
      <c r="AE1585" s="13">
        <v>0.0</v>
      </c>
      <c r="AF1585" s="13">
        <v>0.0</v>
      </c>
      <c r="AG1585" s="13">
        <v>0.0</v>
      </c>
      <c r="AH1585" s="13" t="b">
        <v>0</v>
      </c>
      <c r="AI1585" s="13">
        <v>7.0</v>
      </c>
      <c r="AJ1585" s="13" t="s">
        <v>286</v>
      </c>
      <c r="AK1585" s="23" t="s">
        <v>4568</v>
      </c>
      <c r="AL1585" s="13" t="s">
        <v>3367</v>
      </c>
      <c r="AM1585" s="18" t="s">
        <v>151</v>
      </c>
    </row>
    <row r="1586" ht="14.25" customHeight="1">
      <c r="A1586" s="13" t="s">
        <v>4569</v>
      </c>
      <c r="B1586" s="14">
        <v>42336.0</v>
      </c>
      <c r="C1586" s="15">
        <v>2015.0</v>
      </c>
      <c r="D1586" s="15" t="s">
        <v>2027</v>
      </c>
      <c r="E1586" s="16">
        <v>11.0</v>
      </c>
      <c r="F1586" s="13" t="s">
        <v>153</v>
      </c>
      <c r="G1586" s="13" t="s">
        <v>154</v>
      </c>
      <c r="H1586" s="13" t="s">
        <v>4570</v>
      </c>
      <c r="I1586" s="17" t="s">
        <v>3364</v>
      </c>
      <c r="J1586" s="13" t="s">
        <v>143</v>
      </c>
      <c r="K1586" s="13" t="s">
        <v>3426</v>
      </c>
      <c r="L1586" s="13" t="s">
        <v>144</v>
      </c>
      <c r="M1586" s="13" t="s">
        <v>168</v>
      </c>
      <c r="N1586" s="13" t="s">
        <v>2</v>
      </c>
      <c r="O1586" s="13" t="s">
        <v>4543</v>
      </c>
      <c r="P1586" s="18" t="s">
        <v>147</v>
      </c>
      <c r="Q1586" s="19">
        <v>1.0</v>
      </c>
      <c r="R1586" s="20">
        <v>0.2</v>
      </c>
      <c r="S1586" s="21">
        <v>30.0</v>
      </c>
      <c r="T1586" s="21">
        <v>30.0</v>
      </c>
      <c r="U1586" s="22">
        <v>50285.25</v>
      </c>
      <c r="V1586" s="21">
        <v>15085.575</v>
      </c>
      <c r="W1586" s="13">
        <v>251.0</v>
      </c>
      <c r="X1586" s="13">
        <v>8.0</v>
      </c>
      <c r="Y1586" s="13">
        <v>10.0</v>
      </c>
      <c r="Z1586" s="13">
        <v>10.0</v>
      </c>
      <c r="AA1586" s="13">
        <v>1.0</v>
      </c>
      <c r="AB1586" s="13">
        <v>1.0</v>
      </c>
      <c r="AC1586" s="21">
        <v>0.0</v>
      </c>
      <c r="AD1586" s="21">
        <v>0.0</v>
      </c>
      <c r="AE1586" s="13">
        <v>0.0</v>
      </c>
      <c r="AF1586" s="13">
        <v>0.0</v>
      </c>
      <c r="AG1586" s="13">
        <v>0.0</v>
      </c>
      <c r="AH1586" s="13" t="b">
        <v>0</v>
      </c>
      <c r="AI1586" s="13">
        <v>3.0</v>
      </c>
      <c r="AJ1586" s="13" t="s">
        <v>169</v>
      </c>
      <c r="AK1586" s="23" t="s">
        <v>4571</v>
      </c>
      <c r="AL1586" s="13" t="s">
        <v>3367</v>
      </c>
      <c r="AM1586" s="18" t="s">
        <v>151</v>
      </c>
    </row>
    <row r="1587" ht="14.25" customHeight="1">
      <c r="A1587" s="13" t="s">
        <v>4572</v>
      </c>
      <c r="B1587" s="14">
        <v>42336.0</v>
      </c>
      <c r="C1587" s="15">
        <v>2015.0</v>
      </c>
      <c r="D1587" s="15" t="s">
        <v>2027</v>
      </c>
      <c r="E1587" s="16">
        <v>11.0</v>
      </c>
      <c r="F1587" s="13" t="s">
        <v>203</v>
      </c>
      <c r="G1587" s="13" t="s">
        <v>204</v>
      </c>
      <c r="H1587" s="13" t="s">
        <v>4573</v>
      </c>
      <c r="I1587" s="17" t="s">
        <v>3364</v>
      </c>
      <c r="J1587" s="13" t="s">
        <v>191</v>
      </c>
      <c r="K1587" s="13" t="s">
        <v>4308</v>
      </c>
      <c r="L1587" s="13" t="s">
        <v>192</v>
      </c>
      <c r="M1587" s="13" t="s">
        <v>168</v>
      </c>
      <c r="N1587" s="13" t="s">
        <v>77</v>
      </c>
      <c r="O1587" s="13" t="s">
        <v>76</v>
      </c>
      <c r="P1587" s="18" t="s">
        <v>147</v>
      </c>
      <c r="Q1587" s="19">
        <v>3.0</v>
      </c>
      <c r="R1587" s="20">
        <v>0.333333333333333</v>
      </c>
      <c r="S1587" s="21">
        <v>35.0</v>
      </c>
      <c r="T1587" s="21">
        <v>105.0</v>
      </c>
      <c r="U1587" s="22">
        <v>18350.77</v>
      </c>
      <c r="V1587" s="21">
        <v>6422.769499</v>
      </c>
      <c r="W1587" s="13">
        <v>284.0</v>
      </c>
      <c r="X1587" s="13">
        <v>1.0</v>
      </c>
      <c r="Y1587" s="13">
        <v>10.0</v>
      </c>
      <c r="Z1587" s="13">
        <v>1.0</v>
      </c>
      <c r="AA1587" s="13">
        <v>3.0</v>
      </c>
      <c r="AB1587" s="13">
        <v>10.0</v>
      </c>
      <c r="AC1587" s="21">
        <v>0.0</v>
      </c>
      <c r="AD1587" s="21">
        <v>0.0</v>
      </c>
      <c r="AE1587" s="13">
        <v>0.0</v>
      </c>
      <c r="AF1587" s="13">
        <v>1.0</v>
      </c>
      <c r="AG1587" s="13">
        <v>1.0</v>
      </c>
      <c r="AH1587" s="13" t="b">
        <v>0</v>
      </c>
      <c r="AI1587" s="13">
        <v>10.0</v>
      </c>
      <c r="AJ1587" s="13" t="s">
        <v>558</v>
      </c>
      <c r="AK1587" s="23" t="s">
        <v>4574</v>
      </c>
      <c r="AL1587" s="13" t="s">
        <v>3367</v>
      </c>
      <c r="AM1587" s="18" t="s">
        <v>151</v>
      </c>
    </row>
    <row r="1588" ht="14.25" customHeight="1">
      <c r="A1588" s="13" t="s">
        <v>4575</v>
      </c>
      <c r="B1588" s="14">
        <v>42337.0</v>
      </c>
      <c r="C1588" s="15">
        <v>2015.0</v>
      </c>
      <c r="D1588" s="15" t="s">
        <v>2027</v>
      </c>
      <c r="E1588" s="16">
        <v>11.0</v>
      </c>
      <c r="F1588" s="13" t="s">
        <v>203</v>
      </c>
      <c r="G1588" s="13" t="s">
        <v>204</v>
      </c>
      <c r="H1588" s="13" t="s">
        <v>4576</v>
      </c>
      <c r="I1588" s="17" t="s">
        <v>3364</v>
      </c>
      <c r="J1588" s="13" t="s">
        <v>251</v>
      </c>
      <c r="K1588" s="13" t="s">
        <v>3487</v>
      </c>
      <c r="L1588" s="13" t="s">
        <v>192</v>
      </c>
      <c r="M1588" s="13" t="s">
        <v>145</v>
      </c>
      <c r="N1588" s="13" t="s">
        <v>87</v>
      </c>
      <c r="O1588" s="13">
        <v>0.0</v>
      </c>
      <c r="P1588" s="18" t="s">
        <v>147</v>
      </c>
      <c r="Q1588" s="19">
        <v>3.0</v>
      </c>
      <c r="R1588" s="20">
        <v>1.0</v>
      </c>
      <c r="S1588" s="21">
        <v>68.0</v>
      </c>
      <c r="T1588" s="21">
        <v>204.0</v>
      </c>
      <c r="U1588" s="22">
        <v>18900.0</v>
      </c>
      <c r="V1588" s="21">
        <v>38556.0</v>
      </c>
      <c r="W1588" s="13">
        <v>0.0</v>
      </c>
      <c r="X1588" s="13">
        <v>7.0</v>
      </c>
      <c r="Y1588" s="13">
        <v>10.0</v>
      </c>
      <c r="Z1588" s="13">
        <v>10.0</v>
      </c>
      <c r="AA1588" s="13">
        <v>1.0</v>
      </c>
      <c r="AB1588" s="13">
        <v>10.0</v>
      </c>
      <c r="AC1588" s="21">
        <v>10.0</v>
      </c>
      <c r="AD1588" s="21">
        <v>10.0</v>
      </c>
      <c r="AE1588" s="13">
        <v>0.0</v>
      </c>
      <c r="AF1588" s="13">
        <v>1.0</v>
      </c>
      <c r="AG1588" s="13">
        <v>1.0</v>
      </c>
      <c r="AH1588" s="13" t="b">
        <v>1</v>
      </c>
      <c r="AI1588" s="13">
        <v>4.0</v>
      </c>
      <c r="AJ1588" s="13" t="s">
        <v>169</v>
      </c>
      <c r="AK1588" s="23" t="s">
        <v>4577</v>
      </c>
      <c r="AL1588" s="13" t="s">
        <v>3367</v>
      </c>
      <c r="AM1588" s="18" t="s">
        <v>151</v>
      </c>
    </row>
    <row r="1589" ht="14.25" customHeight="1">
      <c r="A1589" s="13" t="s">
        <v>4578</v>
      </c>
      <c r="B1589" s="14">
        <v>42337.0</v>
      </c>
      <c r="C1589" s="15">
        <v>2015.0</v>
      </c>
      <c r="D1589" s="15" t="s">
        <v>2027</v>
      </c>
      <c r="E1589" s="16">
        <v>11.0</v>
      </c>
      <c r="F1589" s="13" t="s">
        <v>185</v>
      </c>
      <c r="G1589" s="13" t="s">
        <v>186</v>
      </c>
      <c r="H1589" s="13" t="s">
        <v>4579</v>
      </c>
      <c r="I1589" s="17" t="s">
        <v>3364</v>
      </c>
      <c r="J1589" s="13" t="s">
        <v>198</v>
      </c>
      <c r="K1589" s="13" t="s">
        <v>3778</v>
      </c>
      <c r="L1589" s="13" t="s">
        <v>174</v>
      </c>
      <c r="M1589" s="13" t="s">
        <v>145</v>
      </c>
      <c r="N1589" s="13" t="s">
        <v>469</v>
      </c>
      <c r="O1589" s="13">
        <v>0.0</v>
      </c>
      <c r="P1589" s="18" t="s">
        <v>147</v>
      </c>
      <c r="Q1589" s="19">
        <v>3.0</v>
      </c>
      <c r="R1589" s="20">
        <v>1.0</v>
      </c>
      <c r="S1589" s="21">
        <v>69.0</v>
      </c>
      <c r="T1589" s="21">
        <v>207.0</v>
      </c>
      <c r="U1589" s="22">
        <v>16800.0</v>
      </c>
      <c r="V1589" s="21">
        <v>34776.0</v>
      </c>
      <c r="W1589" s="13">
        <v>0.0</v>
      </c>
      <c r="X1589" s="13">
        <v>6.0</v>
      </c>
      <c r="Y1589" s="13">
        <v>10.0</v>
      </c>
      <c r="Z1589" s="13">
        <v>6.0</v>
      </c>
      <c r="AA1589" s="13">
        <v>7.0</v>
      </c>
      <c r="AB1589" s="13">
        <v>10.0</v>
      </c>
      <c r="AC1589" s="21">
        <v>0.0</v>
      </c>
      <c r="AD1589" s="21">
        <v>0.0</v>
      </c>
      <c r="AE1589" s="13">
        <v>0.0</v>
      </c>
      <c r="AF1589" s="13">
        <v>1.0</v>
      </c>
      <c r="AG1589" s="13">
        <v>0.0</v>
      </c>
      <c r="AH1589" s="13" t="b">
        <v>0</v>
      </c>
      <c r="AI1589" s="13">
        <v>5.0</v>
      </c>
      <c r="AJ1589" s="13" t="s">
        <v>169</v>
      </c>
      <c r="AK1589" s="23" t="s">
        <v>4580</v>
      </c>
      <c r="AL1589" s="13" t="s">
        <v>3367</v>
      </c>
      <c r="AM1589" s="18" t="s">
        <v>151</v>
      </c>
    </row>
    <row r="1590" ht="14.25" customHeight="1">
      <c r="A1590" s="13" t="s">
        <v>4581</v>
      </c>
      <c r="B1590" s="14">
        <v>42337.0</v>
      </c>
      <c r="C1590" s="15">
        <v>2015.0</v>
      </c>
      <c r="D1590" s="15" t="s">
        <v>2027</v>
      </c>
      <c r="E1590" s="16">
        <v>11.0</v>
      </c>
      <c r="F1590" s="13" t="s">
        <v>188</v>
      </c>
      <c r="G1590" s="13" t="s">
        <v>189</v>
      </c>
      <c r="H1590" s="13" t="s">
        <v>4582</v>
      </c>
      <c r="I1590" s="17" t="s">
        <v>3364</v>
      </c>
      <c r="J1590" s="13" t="s">
        <v>206</v>
      </c>
      <c r="K1590" s="13" t="s">
        <v>3480</v>
      </c>
      <c r="L1590" s="13" t="s">
        <v>192</v>
      </c>
      <c r="M1590" s="13" t="s">
        <v>168</v>
      </c>
      <c r="N1590" s="13" t="s">
        <v>40</v>
      </c>
      <c r="O1590" s="13">
        <v>0.0</v>
      </c>
      <c r="P1590" s="18" t="s">
        <v>147</v>
      </c>
      <c r="Q1590" s="19">
        <v>1.0</v>
      </c>
      <c r="R1590" s="20">
        <v>0.05</v>
      </c>
      <c r="S1590" s="21">
        <v>29.0</v>
      </c>
      <c r="T1590" s="21">
        <v>29.0</v>
      </c>
      <c r="U1590" s="22">
        <v>172007.0</v>
      </c>
      <c r="V1590" s="21">
        <v>2494.1015</v>
      </c>
      <c r="W1590" s="13">
        <v>741.0</v>
      </c>
      <c r="X1590" s="13">
        <v>7.0</v>
      </c>
      <c r="Y1590" s="13">
        <v>10.0</v>
      </c>
      <c r="Z1590" s="13">
        <v>10.0</v>
      </c>
      <c r="AA1590" s="13">
        <v>1.0</v>
      </c>
      <c r="AB1590" s="13">
        <v>1.0</v>
      </c>
      <c r="AC1590" s="21">
        <v>0.0</v>
      </c>
      <c r="AD1590" s="21">
        <v>0.0</v>
      </c>
      <c r="AE1590" s="13">
        <v>0.0</v>
      </c>
      <c r="AF1590" s="13">
        <v>0.0</v>
      </c>
      <c r="AG1590" s="13">
        <v>0.0</v>
      </c>
      <c r="AH1590" s="13" t="b">
        <v>0</v>
      </c>
      <c r="AI1590" s="13">
        <v>4.0</v>
      </c>
      <c r="AJ1590" s="13" t="s">
        <v>353</v>
      </c>
      <c r="AK1590" s="23" t="s">
        <v>4583</v>
      </c>
      <c r="AL1590" s="13" t="s">
        <v>3367</v>
      </c>
      <c r="AM1590" s="18" t="s">
        <v>151</v>
      </c>
    </row>
    <row r="1591" ht="14.25" customHeight="1">
      <c r="A1591" s="13" t="s">
        <v>4584</v>
      </c>
      <c r="B1591" s="14">
        <v>42337.0</v>
      </c>
      <c r="C1591" s="15">
        <v>2015.0</v>
      </c>
      <c r="D1591" s="15" t="s">
        <v>2027</v>
      </c>
      <c r="E1591" s="16">
        <v>11.0</v>
      </c>
      <c r="F1591" s="13" t="s">
        <v>140</v>
      </c>
      <c r="G1591" s="13" t="s">
        <v>141</v>
      </c>
      <c r="H1591" s="13" t="s">
        <v>4585</v>
      </c>
      <c r="I1591" s="17" t="s">
        <v>3364</v>
      </c>
      <c r="J1591" s="13" t="s">
        <v>2856</v>
      </c>
      <c r="K1591" s="13" t="s">
        <v>4586</v>
      </c>
      <c r="L1591" s="13" t="s">
        <v>192</v>
      </c>
      <c r="M1591" s="13" t="s">
        <v>145</v>
      </c>
      <c r="N1591" s="13" t="s">
        <v>788</v>
      </c>
      <c r="O1591" s="13">
        <v>0.0</v>
      </c>
      <c r="P1591" s="18" t="s">
        <v>147</v>
      </c>
      <c r="Q1591" s="19">
        <v>1.0</v>
      </c>
      <c r="R1591" s="20">
        <v>0.166666666666666</v>
      </c>
      <c r="S1591" s="21">
        <v>19.0</v>
      </c>
      <c r="T1591" s="21">
        <v>19.0</v>
      </c>
      <c r="U1591" s="22">
        <v>16800.0</v>
      </c>
      <c r="V1591" s="21">
        <v>532.0</v>
      </c>
      <c r="W1591" s="13">
        <v>0.0</v>
      </c>
      <c r="X1591" s="13">
        <v>6.0</v>
      </c>
      <c r="Y1591" s="13">
        <v>1.0</v>
      </c>
      <c r="Z1591" s="13">
        <v>6.0</v>
      </c>
      <c r="AA1591" s="13">
        <v>1.0</v>
      </c>
      <c r="AB1591" s="13">
        <v>5.0</v>
      </c>
      <c r="AC1591" s="21">
        <v>0.0</v>
      </c>
      <c r="AD1591" s="21">
        <v>0.0</v>
      </c>
      <c r="AE1591" s="13">
        <v>0.0</v>
      </c>
      <c r="AF1591" s="13">
        <v>0.0</v>
      </c>
      <c r="AG1591" s="13">
        <v>0.0</v>
      </c>
      <c r="AH1591" s="13" t="b">
        <v>0</v>
      </c>
      <c r="AI1591" s="13">
        <v>5.0</v>
      </c>
      <c r="AJ1591" s="13" t="s">
        <v>386</v>
      </c>
      <c r="AK1591" s="23" t="s">
        <v>4587</v>
      </c>
      <c r="AL1591" s="13" t="s">
        <v>3367</v>
      </c>
      <c r="AM1591" s="18" t="s">
        <v>151</v>
      </c>
    </row>
    <row r="1592" ht="14.25" customHeight="1">
      <c r="A1592" s="13" t="s">
        <v>4588</v>
      </c>
      <c r="B1592" s="14">
        <v>42337.0</v>
      </c>
      <c r="C1592" s="15">
        <v>2015.0</v>
      </c>
      <c r="D1592" s="15" t="s">
        <v>2027</v>
      </c>
      <c r="E1592" s="16">
        <v>11.0</v>
      </c>
      <c r="F1592" s="13" t="s">
        <v>185</v>
      </c>
      <c r="G1592" s="13" t="s">
        <v>186</v>
      </c>
      <c r="H1592" s="13" t="s">
        <v>4589</v>
      </c>
      <c r="I1592" s="17" t="s">
        <v>3364</v>
      </c>
      <c r="J1592" s="13" t="s">
        <v>379</v>
      </c>
      <c r="K1592" s="13"/>
      <c r="L1592" s="13" t="s">
        <v>174</v>
      </c>
      <c r="M1592" s="13" t="s">
        <v>168</v>
      </c>
      <c r="N1592" s="13" t="s">
        <v>2</v>
      </c>
      <c r="O1592" s="13" t="s">
        <v>4590</v>
      </c>
      <c r="P1592" s="18" t="s">
        <v>147</v>
      </c>
      <c r="Q1592" s="19">
        <v>3.0</v>
      </c>
      <c r="R1592" s="20">
        <v>0.137931034482758</v>
      </c>
      <c r="S1592" s="21">
        <v>30.0</v>
      </c>
      <c r="T1592" s="21">
        <v>90.0</v>
      </c>
      <c r="U1592" s="22">
        <v>106546.0</v>
      </c>
      <c r="V1592" s="21">
        <v>13226.4</v>
      </c>
      <c r="W1592" s="13">
        <v>459.0</v>
      </c>
      <c r="X1592" s="13">
        <v>8.0</v>
      </c>
      <c r="Y1592" s="13">
        <v>1.0</v>
      </c>
      <c r="Z1592" s="13">
        <v>6.0</v>
      </c>
      <c r="AA1592" s="13">
        <v>4.0</v>
      </c>
      <c r="AB1592" s="13">
        <v>1.0</v>
      </c>
      <c r="AC1592" s="21">
        <v>0.0</v>
      </c>
      <c r="AD1592" s="21">
        <v>0.0</v>
      </c>
      <c r="AE1592" s="13">
        <v>0.0</v>
      </c>
      <c r="AF1592" s="13">
        <v>0.0</v>
      </c>
      <c r="AG1592" s="13">
        <v>0.0</v>
      </c>
      <c r="AH1592" s="13" t="b">
        <v>0</v>
      </c>
      <c r="AI1592" s="13">
        <v>3.0</v>
      </c>
      <c r="AJ1592" s="13" t="s">
        <v>386</v>
      </c>
      <c r="AK1592" s="23" t="s">
        <v>4591</v>
      </c>
      <c r="AL1592" s="13" t="s">
        <v>3367</v>
      </c>
      <c r="AM1592" s="18" t="s">
        <v>151</v>
      </c>
    </row>
    <row r="1593" ht="14.25" customHeight="1">
      <c r="A1593" s="13" t="s">
        <v>4592</v>
      </c>
      <c r="B1593" s="14">
        <v>42337.0</v>
      </c>
      <c r="C1593" s="15">
        <v>2015.0</v>
      </c>
      <c r="D1593" s="15" t="s">
        <v>2027</v>
      </c>
      <c r="E1593" s="16">
        <v>11.0</v>
      </c>
      <c r="F1593" s="13" t="s">
        <v>140</v>
      </c>
      <c r="G1593" s="13" t="s">
        <v>141</v>
      </c>
      <c r="H1593" s="13" t="s">
        <v>4593</v>
      </c>
      <c r="I1593" s="17" t="s">
        <v>3364</v>
      </c>
      <c r="J1593" s="13" t="s">
        <v>379</v>
      </c>
      <c r="K1593" s="13"/>
      <c r="L1593" s="13" t="s">
        <v>174</v>
      </c>
      <c r="M1593" s="13" t="s">
        <v>145</v>
      </c>
      <c r="N1593" s="13" t="s">
        <v>2879</v>
      </c>
      <c r="O1593" s="13" t="s">
        <v>4594</v>
      </c>
      <c r="P1593" s="18" t="s">
        <v>147</v>
      </c>
      <c r="Q1593" s="19">
        <v>1.0</v>
      </c>
      <c r="R1593" s="20">
        <v>0.0526315789473684</v>
      </c>
      <c r="S1593" s="21">
        <v>27.0</v>
      </c>
      <c r="T1593" s="21">
        <v>27.0</v>
      </c>
      <c r="U1593" s="22">
        <v>11200.0</v>
      </c>
      <c r="V1593" s="21">
        <v>159.157894</v>
      </c>
      <c r="W1593" s="13">
        <v>0.0</v>
      </c>
      <c r="X1593" s="13">
        <v>6.0</v>
      </c>
      <c r="Y1593" s="13">
        <v>9.0</v>
      </c>
      <c r="Z1593" s="13">
        <v>10.0</v>
      </c>
      <c r="AA1593" s="13">
        <v>1.0</v>
      </c>
      <c r="AB1593" s="13">
        <v>1.0</v>
      </c>
      <c r="AC1593" s="21">
        <v>0.0</v>
      </c>
      <c r="AD1593" s="21">
        <v>0.0</v>
      </c>
      <c r="AE1593" s="13">
        <v>0.0</v>
      </c>
      <c r="AF1593" s="13">
        <v>0.0</v>
      </c>
      <c r="AG1593" s="13">
        <v>0.0</v>
      </c>
      <c r="AH1593" s="13" t="b">
        <v>0</v>
      </c>
      <c r="AI1593" s="13">
        <v>5.0</v>
      </c>
      <c r="AJ1593" s="13" t="s">
        <v>176</v>
      </c>
      <c r="AK1593" s="23" t="s">
        <v>4595</v>
      </c>
      <c r="AL1593" s="13" t="s">
        <v>3367</v>
      </c>
      <c r="AM1593" s="18" t="s">
        <v>151</v>
      </c>
    </row>
    <row r="1594" ht="14.25" customHeight="1">
      <c r="A1594" s="13" t="s">
        <v>4592</v>
      </c>
      <c r="B1594" s="14">
        <v>42337.0</v>
      </c>
      <c r="C1594" s="15">
        <v>2015.0</v>
      </c>
      <c r="D1594" s="15" t="s">
        <v>2027</v>
      </c>
      <c r="E1594" s="16">
        <v>11.0</v>
      </c>
      <c r="F1594" s="13" t="s">
        <v>188</v>
      </c>
      <c r="G1594" s="13" t="s">
        <v>189</v>
      </c>
      <c r="H1594" s="13" t="s">
        <v>4593</v>
      </c>
      <c r="I1594" s="17" t="s">
        <v>3364</v>
      </c>
      <c r="J1594" s="13" t="s">
        <v>379</v>
      </c>
      <c r="K1594" s="13"/>
      <c r="L1594" s="13" t="s">
        <v>174</v>
      </c>
      <c r="M1594" s="13" t="s">
        <v>145</v>
      </c>
      <c r="N1594" s="13" t="s">
        <v>2879</v>
      </c>
      <c r="O1594" s="13" t="s">
        <v>4594</v>
      </c>
      <c r="P1594" s="18" t="s">
        <v>147</v>
      </c>
      <c r="Q1594" s="19">
        <v>1.0</v>
      </c>
      <c r="R1594" s="20">
        <v>0.0526315789473684</v>
      </c>
      <c r="S1594" s="21">
        <v>27.0</v>
      </c>
      <c r="T1594" s="21">
        <v>27.0</v>
      </c>
      <c r="U1594" s="22">
        <v>11200.0</v>
      </c>
      <c r="V1594" s="21">
        <v>159.157894</v>
      </c>
      <c r="W1594" s="13">
        <v>0.0</v>
      </c>
      <c r="X1594" s="13">
        <v>6.0</v>
      </c>
      <c r="Y1594" s="13">
        <v>9.0</v>
      </c>
      <c r="Z1594" s="13">
        <v>10.0</v>
      </c>
      <c r="AA1594" s="13">
        <v>1.0</v>
      </c>
      <c r="AB1594" s="13">
        <v>1.0</v>
      </c>
      <c r="AC1594" s="21">
        <v>0.0</v>
      </c>
      <c r="AD1594" s="21">
        <v>0.0</v>
      </c>
      <c r="AE1594" s="13">
        <v>0.0</v>
      </c>
      <c r="AF1594" s="13">
        <v>0.0</v>
      </c>
      <c r="AG1594" s="13">
        <v>0.0</v>
      </c>
      <c r="AH1594" s="13" t="b">
        <v>0</v>
      </c>
      <c r="AI1594" s="13">
        <v>5.0</v>
      </c>
      <c r="AJ1594" s="13" t="s">
        <v>176</v>
      </c>
      <c r="AK1594" s="23" t="s">
        <v>4595</v>
      </c>
      <c r="AL1594" s="13" t="s">
        <v>3367</v>
      </c>
      <c r="AM1594" s="18" t="s">
        <v>151</v>
      </c>
    </row>
    <row r="1595" ht="14.25" customHeight="1">
      <c r="A1595" s="13" t="s">
        <v>4592</v>
      </c>
      <c r="B1595" s="14">
        <v>42337.0</v>
      </c>
      <c r="C1595" s="15">
        <v>2015.0</v>
      </c>
      <c r="D1595" s="15" t="s">
        <v>2027</v>
      </c>
      <c r="E1595" s="16">
        <v>11.0</v>
      </c>
      <c r="F1595" s="13" t="s">
        <v>185</v>
      </c>
      <c r="G1595" s="13" t="s">
        <v>186</v>
      </c>
      <c r="H1595" s="13" t="s">
        <v>4593</v>
      </c>
      <c r="I1595" s="17" t="s">
        <v>3364</v>
      </c>
      <c r="J1595" s="13" t="s">
        <v>379</v>
      </c>
      <c r="K1595" s="13"/>
      <c r="L1595" s="13" t="s">
        <v>174</v>
      </c>
      <c r="M1595" s="13" t="s">
        <v>145</v>
      </c>
      <c r="N1595" s="13" t="s">
        <v>2879</v>
      </c>
      <c r="O1595" s="13" t="s">
        <v>4594</v>
      </c>
      <c r="P1595" s="18" t="s">
        <v>147</v>
      </c>
      <c r="Q1595" s="19">
        <v>1.0</v>
      </c>
      <c r="R1595" s="20">
        <v>0.0526315789473684</v>
      </c>
      <c r="S1595" s="21">
        <v>27.0</v>
      </c>
      <c r="T1595" s="21">
        <v>27.0</v>
      </c>
      <c r="U1595" s="22">
        <v>11200.0</v>
      </c>
      <c r="V1595" s="21">
        <v>159.157894</v>
      </c>
      <c r="W1595" s="13">
        <v>0.0</v>
      </c>
      <c r="X1595" s="13">
        <v>6.0</v>
      </c>
      <c r="Y1595" s="13">
        <v>9.0</v>
      </c>
      <c r="Z1595" s="13">
        <v>10.0</v>
      </c>
      <c r="AA1595" s="13">
        <v>1.0</v>
      </c>
      <c r="AB1595" s="13">
        <v>1.0</v>
      </c>
      <c r="AC1595" s="21">
        <v>0.0</v>
      </c>
      <c r="AD1595" s="21">
        <v>0.0</v>
      </c>
      <c r="AE1595" s="13">
        <v>0.0</v>
      </c>
      <c r="AF1595" s="13">
        <v>0.0</v>
      </c>
      <c r="AG1595" s="13">
        <v>0.0</v>
      </c>
      <c r="AH1595" s="13" t="b">
        <v>0</v>
      </c>
      <c r="AI1595" s="13">
        <v>5.0</v>
      </c>
      <c r="AJ1595" s="13" t="s">
        <v>176</v>
      </c>
      <c r="AK1595" s="23" t="s">
        <v>4595</v>
      </c>
      <c r="AL1595" s="13" t="s">
        <v>3367</v>
      </c>
      <c r="AM1595" s="18" t="s">
        <v>151</v>
      </c>
    </row>
    <row r="1596" ht="14.25" customHeight="1">
      <c r="A1596" s="13" t="s">
        <v>4596</v>
      </c>
      <c r="B1596" s="14">
        <v>42337.0</v>
      </c>
      <c r="C1596" s="15">
        <v>2015.0</v>
      </c>
      <c r="D1596" s="15" t="s">
        <v>2027</v>
      </c>
      <c r="E1596" s="16">
        <v>11.0</v>
      </c>
      <c r="F1596" s="13" t="s">
        <v>185</v>
      </c>
      <c r="G1596" s="13" t="s">
        <v>186</v>
      </c>
      <c r="H1596" s="13" t="s">
        <v>4597</v>
      </c>
      <c r="I1596" s="17" t="s">
        <v>3364</v>
      </c>
      <c r="J1596" s="13" t="s">
        <v>379</v>
      </c>
      <c r="K1596" s="13"/>
      <c r="L1596" s="13" t="s">
        <v>174</v>
      </c>
      <c r="M1596" s="13" t="s">
        <v>145</v>
      </c>
      <c r="N1596" s="13" t="s">
        <v>2879</v>
      </c>
      <c r="O1596" s="13" t="s">
        <v>4598</v>
      </c>
      <c r="P1596" s="18" t="s">
        <v>147</v>
      </c>
      <c r="Q1596" s="19">
        <v>3.0</v>
      </c>
      <c r="R1596" s="20">
        <v>1.0</v>
      </c>
      <c r="S1596" s="21">
        <v>62.0</v>
      </c>
      <c r="T1596" s="21">
        <v>186.0</v>
      </c>
      <c r="U1596" s="22">
        <v>11200.0</v>
      </c>
      <c r="V1596" s="21">
        <v>20832.0</v>
      </c>
      <c r="W1596" s="13">
        <v>0.0</v>
      </c>
      <c r="X1596" s="13">
        <v>6.0</v>
      </c>
      <c r="Y1596" s="13">
        <v>10.0</v>
      </c>
      <c r="Z1596" s="13">
        <v>6.0</v>
      </c>
      <c r="AA1596" s="13">
        <v>10.0</v>
      </c>
      <c r="AB1596" s="13">
        <v>10.0</v>
      </c>
      <c r="AC1596" s="21">
        <v>10.0</v>
      </c>
      <c r="AD1596" s="21"/>
      <c r="AE1596" s="13">
        <v>0.0</v>
      </c>
      <c r="AF1596" s="13">
        <v>0.0</v>
      </c>
      <c r="AG1596" s="13">
        <v>0.0</v>
      </c>
      <c r="AH1596" s="13" t="b">
        <v>1</v>
      </c>
      <c r="AI1596" s="13">
        <v>5.0</v>
      </c>
      <c r="AJ1596" s="13" t="s">
        <v>194</v>
      </c>
      <c r="AK1596" s="23" t="s">
        <v>4599</v>
      </c>
      <c r="AL1596" s="13" t="s">
        <v>3367</v>
      </c>
      <c r="AM1596" s="18" t="s">
        <v>151</v>
      </c>
    </row>
    <row r="1597" ht="14.25" customHeight="1">
      <c r="A1597" s="13" t="s">
        <v>4600</v>
      </c>
      <c r="B1597" s="14">
        <v>42337.0</v>
      </c>
      <c r="C1597" s="15">
        <v>2015.0</v>
      </c>
      <c r="D1597" s="15" t="s">
        <v>2027</v>
      </c>
      <c r="E1597" s="16">
        <v>11.0</v>
      </c>
      <c r="F1597" s="13" t="s">
        <v>140</v>
      </c>
      <c r="G1597" s="13" t="s">
        <v>141</v>
      </c>
      <c r="H1597" s="13" t="s">
        <v>4601</v>
      </c>
      <c r="I1597" s="17" t="s">
        <v>3364</v>
      </c>
      <c r="J1597" s="13" t="s">
        <v>615</v>
      </c>
      <c r="K1597" s="13" t="s">
        <v>3365</v>
      </c>
      <c r="L1597" s="13" t="s">
        <v>221</v>
      </c>
      <c r="M1597" s="13" t="s">
        <v>145</v>
      </c>
      <c r="N1597" s="13" t="s">
        <v>1251</v>
      </c>
      <c r="O1597" s="13" t="s">
        <v>4602</v>
      </c>
      <c r="P1597" s="18" t="s">
        <v>147</v>
      </c>
      <c r="Q1597" s="19">
        <v>1.0</v>
      </c>
      <c r="R1597" s="20">
        <v>0.0588235294117647</v>
      </c>
      <c r="S1597" s="21">
        <v>23.0</v>
      </c>
      <c r="T1597" s="21">
        <v>23.0</v>
      </c>
      <c r="U1597" s="22">
        <v>14700.0</v>
      </c>
      <c r="V1597" s="21">
        <v>198.882352</v>
      </c>
      <c r="W1597" s="13">
        <v>0.0</v>
      </c>
      <c r="X1597" s="13">
        <v>5.0</v>
      </c>
      <c r="Y1597" s="13">
        <v>10.0</v>
      </c>
      <c r="Z1597" s="13">
        <v>6.0</v>
      </c>
      <c r="AA1597" s="13">
        <v>1.0</v>
      </c>
      <c r="AB1597" s="13">
        <v>1.0</v>
      </c>
      <c r="AC1597" s="21">
        <v>0.0</v>
      </c>
      <c r="AD1597" s="21">
        <v>0.0</v>
      </c>
      <c r="AE1597" s="13">
        <v>0.0</v>
      </c>
      <c r="AF1597" s="13">
        <v>0.0</v>
      </c>
      <c r="AG1597" s="13">
        <v>0.0</v>
      </c>
      <c r="AH1597" s="13" t="b">
        <v>0</v>
      </c>
      <c r="AI1597" s="13">
        <v>6.0</v>
      </c>
      <c r="AJ1597" s="13" t="s">
        <v>169</v>
      </c>
      <c r="AK1597" s="23" t="s">
        <v>4603</v>
      </c>
      <c r="AL1597" s="13" t="s">
        <v>3367</v>
      </c>
      <c r="AM1597" s="18" t="s">
        <v>151</v>
      </c>
    </row>
    <row r="1598" ht="14.25" customHeight="1">
      <c r="A1598" s="13" t="s">
        <v>4600</v>
      </c>
      <c r="B1598" s="14">
        <v>42337.0</v>
      </c>
      <c r="C1598" s="15">
        <v>2015.0</v>
      </c>
      <c r="D1598" s="15" t="s">
        <v>2027</v>
      </c>
      <c r="E1598" s="16">
        <v>11.0</v>
      </c>
      <c r="F1598" s="13" t="s">
        <v>185</v>
      </c>
      <c r="G1598" s="13" t="s">
        <v>186</v>
      </c>
      <c r="H1598" s="13" t="s">
        <v>4601</v>
      </c>
      <c r="I1598" s="17" t="s">
        <v>3364</v>
      </c>
      <c r="J1598" s="13" t="s">
        <v>615</v>
      </c>
      <c r="K1598" s="13" t="s">
        <v>3365</v>
      </c>
      <c r="L1598" s="13" t="s">
        <v>221</v>
      </c>
      <c r="M1598" s="13" t="s">
        <v>145</v>
      </c>
      <c r="N1598" s="13" t="s">
        <v>1251</v>
      </c>
      <c r="O1598" s="13" t="s">
        <v>4602</v>
      </c>
      <c r="P1598" s="18" t="s">
        <v>147</v>
      </c>
      <c r="Q1598" s="19">
        <v>1.0</v>
      </c>
      <c r="R1598" s="20">
        <v>0.0588235294117647</v>
      </c>
      <c r="S1598" s="21">
        <v>23.0</v>
      </c>
      <c r="T1598" s="21">
        <v>23.0</v>
      </c>
      <c r="U1598" s="22">
        <v>14700.0</v>
      </c>
      <c r="V1598" s="21">
        <v>198.882352</v>
      </c>
      <c r="W1598" s="13">
        <v>0.0</v>
      </c>
      <c r="X1598" s="13">
        <v>5.0</v>
      </c>
      <c r="Y1598" s="13">
        <v>10.0</v>
      </c>
      <c r="Z1598" s="13">
        <v>6.0</v>
      </c>
      <c r="AA1598" s="13">
        <v>1.0</v>
      </c>
      <c r="AB1598" s="13">
        <v>1.0</v>
      </c>
      <c r="AC1598" s="21">
        <v>0.0</v>
      </c>
      <c r="AD1598" s="21">
        <v>0.0</v>
      </c>
      <c r="AE1598" s="13">
        <v>0.0</v>
      </c>
      <c r="AF1598" s="13">
        <v>0.0</v>
      </c>
      <c r="AG1598" s="13">
        <v>0.0</v>
      </c>
      <c r="AH1598" s="13" t="b">
        <v>0</v>
      </c>
      <c r="AI1598" s="13">
        <v>6.0</v>
      </c>
      <c r="AJ1598" s="13" t="s">
        <v>169</v>
      </c>
      <c r="AK1598" s="23" t="s">
        <v>4603</v>
      </c>
      <c r="AL1598" s="13" t="s">
        <v>3367</v>
      </c>
      <c r="AM1598" s="18" t="s">
        <v>151</v>
      </c>
    </row>
    <row r="1599" ht="14.25" customHeight="1">
      <c r="A1599" s="13" t="s">
        <v>4604</v>
      </c>
      <c r="B1599" s="14">
        <v>42337.0</v>
      </c>
      <c r="C1599" s="15">
        <v>2015.0</v>
      </c>
      <c r="D1599" s="15" t="s">
        <v>2027</v>
      </c>
      <c r="E1599" s="16">
        <v>11.0</v>
      </c>
      <c r="F1599" s="13" t="s">
        <v>140</v>
      </c>
      <c r="G1599" s="13" t="s">
        <v>141</v>
      </c>
      <c r="H1599" s="13" t="s">
        <v>4605</v>
      </c>
      <c r="I1599" s="17" t="s">
        <v>3364</v>
      </c>
      <c r="J1599" s="13" t="s">
        <v>379</v>
      </c>
      <c r="K1599" s="13" t="s">
        <v>4496</v>
      </c>
      <c r="L1599" s="13" t="s">
        <v>174</v>
      </c>
      <c r="M1599" s="13" t="s">
        <v>168</v>
      </c>
      <c r="N1599" s="13" t="s">
        <v>40</v>
      </c>
      <c r="O1599" s="13" t="s">
        <v>1731</v>
      </c>
      <c r="P1599" s="18" t="s">
        <v>147</v>
      </c>
      <c r="Q1599" s="19">
        <v>1.0</v>
      </c>
      <c r="R1599" s="20">
        <v>0.0588235294117647</v>
      </c>
      <c r="S1599" s="21">
        <v>31.0</v>
      </c>
      <c r="T1599" s="21">
        <v>31.0</v>
      </c>
      <c r="U1599" s="22">
        <v>424498.02</v>
      </c>
      <c r="V1599" s="21">
        <v>7740.846247</v>
      </c>
      <c r="W1599" s="13">
        <v>1841.0</v>
      </c>
      <c r="X1599" s="13">
        <v>10.0</v>
      </c>
      <c r="Y1599" s="13">
        <v>9.0</v>
      </c>
      <c r="Z1599" s="13">
        <v>10.0</v>
      </c>
      <c r="AA1599" s="13">
        <v>1.0</v>
      </c>
      <c r="AB1599" s="13">
        <v>1.0</v>
      </c>
      <c r="AC1599" s="21">
        <v>0.0</v>
      </c>
      <c r="AD1599" s="21">
        <v>0.0</v>
      </c>
      <c r="AE1599" s="13">
        <v>0.0</v>
      </c>
      <c r="AF1599" s="13">
        <v>0.0</v>
      </c>
      <c r="AG1599" s="13">
        <v>0.0</v>
      </c>
      <c r="AH1599" s="13" t="b">
        <v>0</v>
      </c>
      <c r="AI1599" s="13">
        <v>1.0</v>
      </c>
      <c r="AJ1599" s="13" t="s">
        <v>176</v>
      </c>
      <c r="AK1599" s="23" t="s">
        <v>4606</v>
      </c>
      <c r="AL1599" s="13" t="s">
        <v>3367</v>
      </c>
      <c r="AM1599" s="18" t="s">
        <v>151</v>
      </c>
    </row>
    <row r="1600" ht="14.25" customHeight="1">
      <c r="A1600" s="13" t="s">
        <v>4604</v>
      </c>
      <c r="B1600" s="14">
        <v>42337.0</v>
      </c>
      <c r="C1600" s="15">
        <v>2015.0</v>
      </c>
      <c r="D1600" s="15" t="s">
        <v>2027</v>
      </c>
      <c r="E1600" s="16">
        <v>11.0</v>
      </c>
      <c r="F1600" s="13" t="s">
        <v>185</v>
      </c>
      <c r="G1600" s="13" t="s">
        <v>186</v>
      </c>
      <c r="H1600" s="13" t="s">
        <v>4605</v>
      </c>
      <c r="I1600" s="17" t="s">
        <v>3364</v>
      </c>
      <c r="J1600" s="13" t="s">
        <v>379</v>
      </c>
      <c r="K1600" s="13" t="s">
        <v>4496</v>
      </c>
      <c r="L1600" s="13" t="s">
        <v>174</v>
      </c>
      <c r="M1600" s="13" t="s">
        <v>168</v>
      </c>
      <c r="N1600" s="13" t="s">
        <v>40</v>
      </c>
      <c r="O1600" s="13" t="s">
        <v>1731</v>
      </c>
      <c r="P1600" s="18" t="s">
        <v>147</v>
      </c>
      <c r="Q1600" s="19">
        <v>1.0</v>
      </c>
      <c r="R1600" s="20">
        <v>0.0588235294117647</v>
      </c>
      <c r="S1600" s="21">
        <v>31.0</v>
      </c>
      <c r="T1600" s="21">
        <v>31.0</v>
      </c>
      <c r="U1600" s="22">
        <v>424498.02</v>
      </c>
      <c r="V1600" s="21">
        <v>7740.846247</v>
      </c>
      <c r="W1600" s="13">
        <v>1841.0</v>
      </c>
      <c r="X1600" s="13">
        <v>10.0</v>
      </c>
      <c r="Y1600" s="13">
        <v>9.0</v>
      </c>
      <c r="Z1600" s="13">
        <v>10.0</v>
      </c>
      <c r="AA1600" s="13">
        <v>1.0</v>
      </c>
      <c r="AB1600" s="13">
        <v>1.0</v>
      </c>
      <c r="AC1600" s="21">
        <v>0.0</v>
      </c>
      <c r="AD1600" s="21">
        <v>0.0</v>
      </c>
      <c r="AE1600" s="13">
        <v>0.0</v>
      </c>
      <c r="AF1600" s="13">
        <v>0.0</v>
      </c>
      <c r="AG1600" s="13">
        <v>0.0</v>
      </c>
      <c r="AH1600" s="13" t="b">
        <v>0</v>
      </c>
      <c r="AI1600" s="13">
        <v>1.0</v>
      </c>
      <c r="AJ1600" s="13" t="s">
        <v>176</v>
      </c>
      <c r="AK1600" s="23" t="s">
        <v>4606</v>
      </c>
      <c r="AL1600" s="13" t="s">
        <v>3367</v>
      </c>
      <c r="AM1600" s="18" t="s">
        <v>151</v>
      </c>
    </row>
    <row r="1601" ht="14.25" customHeight="1">
      <c r="A1601" s="13" t="s">
        <v>4607</v>
      </c>
      <c r="B1601" s="14">
        <v>42337.0</v>
      </c>
      <c r="C1601" s="15">
        <v>2015.0</v>
      </c>
      <c r="D1601" s="15" t="s">
        <v>2027</v>
      </c>
      <c r="E1601" s="16">
        <v>11.0</v>
      </c>
      <c r="F1601" s="13" t="s">
        <v>185</v>
      </c>
      <c r="G1601" s="13" t="s">
        <v>186</v>
      </c>
      <c r="H1601" s="13" t="s">
        <v>4608</v>
      </c>
      <c r="I1601" s="17" t="s">
        <v>3364</v>
      </c>
      <c r="J1601" s="13" t="s">
        <v>615</v>
      </c>
      <c r="K1601" s="13" t="s">
        <v>3365</v>
      </c>
      <c r="L1601" s="13" t="s">
        <v>174</v>
      </c>
      <c r="M1601" s="13" t="s">
        <v>168</v>
      </c>
      <c r="N1601" s="13" t="s">
        <v>47</v>
      </c>
      <c r="O1601" s="13" t="s">
        <v>4609</v>
      </c>
      <c r="P1601" s="18" t="s">
        <v>147</v>
      </c>
      <c r="Q1601" s="19">
        <v>1.0</v>
      </c>
      <c r="R1601" s="20">
        <v>0.0714285714285714</v>
      </c>
      <c r="S1601" s="21">
        <v>27.0</v>
      </c>
      <c r="T1601" s="21">
        <v>27.0</v>
      </c>
      <c r="U1601" s="22">
        <v>128202.41</v>
      </c>
      <c r="V1601" s="21">
        <v>2472.47505</v>
      </c>
      <c r="W1601" s="13">
        <v>556.0</v>
      </c>
      <c r="X1601" s="13">
        <v>10.0</v>
      </c>
      <c r="Y1601" s="13">
        <v>9.0</v>
      </c>
      <c r="Z1601" s="13">
        <v>6.0</v>
      </c>
      <c r="AA1601" s="13">
        <v>1.0</v>
      </c>
      <c r="AB1601" s="13">
        <v>1.0</v>
      </c>
      <c r="AC1601" s="21">
        <v>0.0</v>
      </c>
      <c r="AD1601" s="21">
        <v>0.0</v>
      </c>
      <c r="AE1601" s="13">
        <v>0.0</v>
      </c>
      <c r="AF1601" s="13">
        <v>0.0</v>
      </c>
      <c r="AG1601" s="13">
        <v>0.0</v>
      </c>
      <c r="AH1601" s="13" t="b">
        <v>0</v>
      </c>
      <c r="AI1601" s="13">
        <v>1.0</v>
      </c>
      <c r="AJ1601" s="13" t="s">
        <v>176</v>
      </c>
      <c r="AK1601" s="23" t="s">
        <v>4610</v>
      </c>
      <c r="AL1601" s="13" t="s">
        <v>3367</v>
      </c>
      <c r="AM1601" s="18" t="s">
        <v>151</v>
      </c>
    </row>
    <row r="1602" ht="14.25" customHeight="1">
      <c r="A1602" s="13" t="s">
        <v>4607</v>
      </c>
      <c r="B1602" s="14">
        <v>42337.0</v>
      </c>
      <c r="C1602" s="15">
        <v>2015.0</v>
      </c>
      <c r="D1602" s="15" t="s">
        <v>2027</v>
      </c>
      <c r="E1602" s="16">
        <v>11.0</v>
      </c>
      <c r="F1602" s="13" t="s">
        <v>140</v>
      </c>
      <c r="G1602" s="13" t="s">
        <v>141</v>
      </c>
      <c r="H1602" s="13" t="s">
        <v>4608</v>
      </c>
      <c r="I1602" s="17" t="s">
        <v>3364</v>
      </c>
      <c r="J1602" s="13" t="s">
        <v>615</v>
      </c>
      <c r="K1602" s="13" t="s">
        <v>3365</v>
      </c>
      <c r="L1602" s="13" t="s">
        <v>174</v>
      </c>
      <c r="M1602" s="13" t="s">
        <v>168</v>
      </c>
      <c r="N1602" s="13" t="s">
        <v>47</v>
      </c>
      <c r="O1602" s="13" t="s">
        <v>4609</v>
      </c>
      <c r="P1602" s="18" t="s">
        <v>147</v>
      </c>
      <c r="Q1602" s="19">
        <v>3.0</v>
      </c>
      <c r="R1602" s="20">
        <v>0.142857142857142</v>
      </c>
      <c r="S1602" s="21">
        <v>56.0</v>
      </c>
      <c r="T1602" s="21">
        <v>168.0</v>
      </c>
      <c r="U1602" s="22">
        <v>128202.41</v>
      </c>
      <c r="V1602" s="21">
        <v>30768.5784</v>
      </c>
      <c r="W1602" s="13">
        <v>556.0</v>
      </c>
      <c r="X1602" s="13">
        <v>10.0</v>
      </c>
      <c r="Y1602" s="13">
        <v>9.0</v>
      </c>
      <c r="Z1602" s="13">
        <v>6.0</v>
      </c>
      <c r="AA1602" s="13">
        <v>2.0</v>
      </c>
      <c r="AB1602" s="13">
        <v>9.0</v>
      </c>
      <c r="AC1602" s="21">
        <v>0.0</v>
      </c>
      <c r="AD1602" s="21">
        <v>0.0</v>
      </c>
      <c r="AE1602" s="13">
        <v>0.0</v>
      </c>
      <c r="AF1602" s="13">
        <v>2.0</v>
      </c>
      <c r="AG1602" s="13">
        <v>0.0</v>
      </c>
      <c r="AH1602" s="13" t="b">
        <v>0</v>
      </c>
      <c r="AI1602" s="13">
        <v>1.0</v>
      </c>
      <c r="AJ1602" s="13" t="s">
        <v>176</v>
      </c>
      <c r="AK1602" s="23" t="s">
        <v>4610</v>
      </c>
      <c r="AL1602" s="13" t="s">
        <v>3367</v>
      </c>
      <c r="AM1602" s="18" t="s">
        <v>151</v>
      </c>
    </row>
    <row r="1603" ht="14.25" customHeight="1">
      <c r="A1603" s="13" t="s">
        <v>4611</v>
      </c>
      <c r="B1603" s="14">
        <v>42338.0</v>
      </c>
      <c r="C1603" s="15">
        <v>2015.0</v>
      </c>
      <c r="D1603" s="15" t="s">
        <v>2027</v>
      </c>
      <c r="E1603" s="16">
        <v>11.0</v>
      </c>
      <c r="F1603" s="13" t="s">
        <v>185</v>
      </c>
      <c r="G1603" s="13" t="s">
        <v>186</v>
      </c>
      <c r="H1603" s="13" t="s">
        <v>4612</v>
      </c>
      <c r="I1603" s="17" t="s">
        <v>3364</v>
      </c>
      <c r="J1603" s="13" t="s">
        <v>1542</v>
      </c>
      <c r="K1603" s="13" t="s">
        <v>3511</v>
      </c>
      <c r="L1603" s="13" t="s">
        <v>1542</v>
      </c>
      <c r="M1603" s="13" t="s">
        <v>168</v>
      </c>
      <c r="N1603" s="13" t="s">
        <v>47</v>
      </c>
      <c r="O1603" s="13">
        <v>0.0</v>
      </c>
      <c r="P1603" s="18" t="s">
        <v>147</v>
      </c>
      <c r="Q1603" s="19">
        <v>3.0</v>
      </c>
      <c r="R1603" s="20">
        <v>1.0</v>
      </c>
      <c r="S1603" s="21">
        <v>65.0</v>
      </c>
      <c r="T1603" s="21">
        <v>195.0</v>
      </c>
      <c r="U1603" s="22">
        <v>22638.45</v>
      </c>
      <c r="V1603" s="21">
        <v>44144.9775</v>
      </c>
      <c r="W1603" s="13">
        <v>113.0</v>
      </c>
      <c r="X1603" s="13">
        <v>9.0</v>
      </c>
      <c r="Y1603" s="13">
        <v>10.0</v>
      </c>
      <c r="Z1603" s="13">
        <v>10.0</v>
      </c>
      <c r="AA1603" s="13">
        <v>6.0</v>
      </c>
      <c r="AB1603" s="13">
        <v>10.0</v>
      </c>
      <c r="AC1603" s="21">
        <v>0.0</v>
      </c>
      <c r="AD1603" s="21">
        <v>0.0</v>
      </c>
      <c r="AE1603" s="13">
        <v>0.0</v>
      </c>
      <c r="AF1603" s="13">
        <v>1.0</v>
      </c>
      <c r="AG1603" s="13">
        <v>0.0</v>
      </c>
      <c r="AH1603" s="13" t="b">
        <v>0</v>
      </c>
      <c r="AI1603" s="13">
        <v>2.0</v>
      </c>
      <c r="AJ1603" s="13" t="s">
        <v>169</v>
      </c>
      <c r="AK1603" s="23" t="s">
        <v>4613</v>
      </c>
      <c r="AL1603" s="13" t="s">
        <v>3367</v>
      </c>
      <c r="AM1603" s="18" t="s">
        <v>151</v>
      </c>
    </row>
    <row r="1604" ht="14.25" customHeight="1">
      <c r="A1604" s="13" t="s">
        <v>4614</v>
      </c>
      <c r="B1604" s="14">
        <v>42338.0</v>
      </c>
      <c r="C1604" s="15">
        <v>2015.0</v>
      </c>
      <c r="D1604" s="15" t="s">
        <v>2027</v>
      </c>
      <c r="E1604" s="16">
        <v>11.0</v>
      </c>
      <c r="F1604" s="13" t="s">
        <v>185</v>
      </c>
      <c r="G1604" s="13" t="s">
        <v>186</v>
      </c>
      <c r="H1604" s="13" t="s">
        <v>4615</v>
      </c>
      <c r="I1604" s="17" t="s">
        <v>3364</v>
      </c>
      <c r="J1604" s="13" t="s">
        <v>160</v>
      </c>
      <c r="K1604" s="13" t="s">
        <v>4616</v>
      </c>
      <c r="L1604" s="13" t="s">
        <v>161</v>
      </c>
      <c r="M1604" s="13" t="s">
        <v>168</v>
      </c>
      <c r="N1604" s="13" t="s">
        <v>38</v>
      </c>
      <c r="O1604" s="13">
        <v>0.0</v>
      </c>
      <c r="P1604" s="18" t="s">
        <v>147</v>
      </c>
      <c r="Q1604" s="19">
        <v>3.0</v>
      </c>
      <c r="R1604" s="20">
        <v>1.0</v>
      </c>
      <c r="S1604" s="21">
        <v>41.0</v>
      </c>
      <c r="T1604" s="21">
        <v>123.0</v>
      </c>
      <c r="U1604" s="22">
        <v>40715.36</v>
      </c>
      <c r="V1604" s="21">
        <v>50079.8928</v>
      </c>
      <c r="W1604" s="13">
        <v>327.0</v>
      </c>
      <c r="X1604" s="13">
        <v>10.0</v>
      </c>
      <c r="Y1604" s="13">
        <v>9.0</v>
      </c>
      <c r="Z1604" s="13">
        <v>10.0</v>
      </c>
      <c r="AA1604" s="13">
        <v>1.0</v>
      </c>
      <c r="AB1604" s="13">
        <v>1.0</v>
      </c>
      <c r="AC1604" s="21">
        <v>0.0</v>
      </c>
      <c r="AD1604" s="21">
        <v>0.0</v>
      </c>
      <c r="AE1604" s="13">
        <v>0.0</v>
      </c>
      <c r="AF1604" s="13">
        <v>0.0</v>
      </c>
      <c r="AG1604" s="13">
        <v>0.0</v>
      </c>
      <c r="AH1604" s="13" t="b">
        <v>0</v>
      </c>
      <c r="AI1604" s="13">
        <v>1.0</v>
      </c>
      <c r="AJ1604" s="13" t="s">
        <v>176</v>
      </c>
      <c r="AK1604" s="23" t="s">
        <v>4617</v>
      </c>
      <c r="AL1604" s="13" t="s">
        <v>3367</v>
      </c>
      <c r="AM1604" s="18" t="s">
        <v>151</v>
      </c>
    </row>
    <row r="1605" ht="14.25" customHeight="1">
      <c r="A1605" s="13" t="s">
        <v>4618</v>
      </c>
      <c r="B1605" s="14">
        <v>42338.0</v>
      </c>
      <c r="C1605" s="15">
        <v>2015.0</v>
      </c>
      <c r="D1605" s="15" t="s">
        <v>2027</v>
      </c>
      <c r="E1605" s="16">
        <v>11.0</v>
      </c>
      <c r="F1605" s="13" t="s">
        <v>185</v>
      </c>
      <c r="G1605" s="13" t="s">
        <v>186</v>
      </c>
      <c r="H1605" s="13" t="s">
        <v>4579</v>
      </c>
      <c r="I1605" s="17" t="s">
        <v>3364</v>
      </c>
      <c r="J1605" s="13" t="s">
        <v>198</v>
      </c>
      <c r="K1605" s="13" t="s">
        <v>3778</v>
      </c>
      <c r="L1605" s="13" t="s">
        <v>174</v>
      </c>
      <c r="M1605" s="13" t="s">
        <v>168</v>
      </c>
      <c r="N1605" s="13" t="s">
        <v>32</v>
      </c>
      <c r="O1605" s="13">
        <v>0.0</v>
      </c>
      <c r="P1605" s="18" t="s">
        <v>147</v>
      </c>
      <c r="Q1605" s="19">
        <v>3.0</v>
      </c>
      <c r="R1605" s="20">
        <v>1.0</v>
      </c>
      <c r="S1605" s="21">
        <v>66.0</v>
      </c>
      <c r="T1605" s="21">
        <v>198.0</v>
      </c>
      <c r="U1605" s="22">
        <v>47491.0</v>
      </c>
      <c r="V1605" s="21">
        <v>94032.18</v>
      </c>
      <c r="W1605" s="13">
        <v>325.0</v>
      </c>
      <c r="X1605" s="13">
        <v>1.0</v>
      </c>
      <c r="Y1605" s="13">
        <v>10.0</v>
      </c>
      <c r="Z1605" s="13">
        <v>10.0</v>
      </c>
      <c r="AA1605" s="13">
        <v>5.0</v>
      </c>
      <c r="AB1605" s="13">
        <v>10.0</v>
      </c>
      <c r="AC1605" s="21">
        <v>0.0</v>
      </c>
      <c r="AD1605" s="21">
        <v>0.0</v>
      </c>
      <c r="AE1605" s="13">
        <v>0.0</v>
      </c>
      <c r="AF1605" s="13">
        <v>1.0</v>
      </c>
      <c r="AG1605" s="13">
        <v>0.0</v>
      </c>
      <c r="AH1605" s="13" t="b">
        <v>0</v>
      </c>
      <c r="AI1605" s="13">
        <v>12.0</v>
      </c>
      <c r="AJ1605" s="13" t="s">
        <v>163</v>
      </c>
      <c r="AK1605" s="23" t="s">
        <v>4619</v>
      </c>
      <c r="AL1605" s="13" t="s">
        <v>3367</v>
      </c>
      <c r="AM1605" s="18" t="s">
        <v>151</v>
      </c>
    </row>
    <row r="1606" ht="14.25" customHeight="1">
      <c r="A1606" s="13" t="s">
        <v>4620</v>
      </c>
      <c r="B1606" s="14">
        <v>42338.0</v>
      </c>
      <c r="C1606" s="15">
        <v>2015.0</v>
      </c>
      <c r="D1606" s="15" t="s">
        <v>2027</v>
      </c>
      <c r="E1606" s="16">
        <v>11.0</v>
      </c>
      <c r="F1606" s="13" t="s">
        <v>140</v>
      </c>
      <c r="G1606" s="13" t="s">
        <v>141</v>
      </c>
      <c r="H1606" s="13" t="s">
        <v>4621</v>
      </c>
      <c r="I1606" s="17" t="s">
        <v>3364</v>
      </c>
      <c r="J1606" s="13" t="s">
        <v>615</v>
      </c>
      <c r="K1606" s="13" t="s">
        <v>3365</v>
      </c>
      <c r="L1606" s="13" t="s">
        <v>174</v>
      </c>
      <c r="M1606" s="13" t="s">
        <v>145</v>
      </c>
      <c r="N1606" s="13" t="s">
        <v>45</v>
      </c>
      <c r="O1606" s="13">
        <v>0.0</v>
      </c>
      <c r="P1606" s="18" t="s">
        <v>147</v>
      </c>
      <c r="Q1606" s="19">
        <v>1.0</v>
      </c>
      <c r="R1606" s="20">
        <v>0.0769230769230769</v>
      </c>
      <c r="S1606" s="21">
        <v>28.0</v>
      </c>
      <c r="T1606" s="21">
        <v>28.0</v>
      </c>
      <c r="U1606" s="22">
        <v>16800.0</v>
      </c>
      <c r="V1606" s="21">
        <v>361.846153</v>
      </c>
      <c r="W1606" s="13">
        <v>0.0</v>
      </c>
      <c r="X1606" s="13">
        <v>6.0</v>
      </c>
      <c r="Y1606" s="13">
        <v>10.0</v>
      </c>
      <c r="Z1606" s="13">
        <v>10.0</v>
      </c>
      <c r="AA1606" s="13">
        <v>1.0</v>
      </c>
      <c r="AB1606" s="13">
        <v>1.0</v>
      </c>
      <c r="AC1606" s="21">
        <v>0.0</v>
      </c>
      <c r="AD1606" s="21">
        <v>0.0</v>
      </c>
      <c r="AE1606" s="13">
        <v>0.0</v>
      </c>
      <c r="AF1606" s="13">
        <v>0.0</v>
      </c>
      <c r="AG1606" s="13">
        <v>0.0</v>
      </c>
      <c r="AH1606" s="13" t="b">
        <v>0</v>
      </c>
      <c r="AI1606" s="13">
        <v>5.0</v>
      </c>
      <c r="AJ1606" s="13" t="s">
        <v>194</v>
      </c>
      <c r="AK1606" s="23" t="s">
        <v>4622</v>
      </c>
      <c r="AL1606" s="13" t="s">
        <v>3367</v>
      </c>
      <c r="AM1606" s="18" t="s">
        <v>151</v>
      </c>
    </row>
    <row r="1607" ht="14.25" customHeight="1">
      <c r="A1607" s="13" t="s">
        <v>4620</v>
      </c>
      <c r="B1607" s="14">
        <v>42338.0</v>
      </c>
      <c r="C1607" s="15">
        <v>2015.0</v>
      </c>
      <c r="D1607" s="15" t="s">
        <v>2027</v>
      </c>
      <c r="E1607" s="16">
        <v>11.0</v>
      </c>
      <c r="F1607" s="13" t="s">
        <v>185</v>
      </c>
      <c r="G1607" s="13" t="s">
        <v>186</v>
      </c>
      <c r="H1607" s="13" t="s">
        <v>4621</v>
      </c>
      <c r="I1607" s="17" t="s">
        <v>3364</v>
      </c>
      <c r="J1607" s="13" t="s">
        <v>615</v>
      </c>
      <c r="K1607" s="13" t="s">
        <v>3365</v>
      </c>
      <c r="L1607" s="13" t="s">
        <v>174</v>
      </c>
      <c r="M1607" s="13" t="s">
        <v>145</v>
      </c>
      <c r="N1607" s="13" t="s">
        <v>45</v>
      </c>
      <c r="O1607" s="13">
        <v>0.0</v>
      </c>
      <c r="P1607" s="18" t="s">
        <v>147</v>
      </c>
      <c r="Q1607" s="19">
        <v>1.0</v>
      </c>
      <c r="R1607" s="20">
        <v>0.0769230769230769</v>
      </c>
      <c r="S1607" s="21">
        <v>24.0</v>
      </c>
      <c r="T1607" s="21">
        <v>24.0</v>
      </c>
      <c r="U1607" s="22">
        <v>16800.0</v>
      </c>
      <c r="V1607" s="21">
        <v>310.153846</v>
      </c>
      <c r="W1607" s="13">
        <v>0.0</v>
      </c>
      <c r="X1607" s="13">
        <v>6.0</v>
      </c>
      <c r="Y1607" s="13">
        <v>10.0</v>
      </c>
      <c r="Z1607" s="13">
        <v>6.0</v>
      </c>
      <c r="AA1607" s="13">
        <v>1.0</v>
      </c>
      <c r="AB1607" s="13">
        <v>1.0</v>
      </c>
      <c r="AC1607" s="21">
        <v>0.0</v>
      </c>
      <c r="AD1607" s="21">
        <v>0.0</v>
      </c>
      <c r="AE1607" s="13">
        <v>0.0</v>
      </c>
      <c r="AF1607" s="13">
        <v>0.0</v>
      </c>
      <c r="AG1607" s="13">
        <v>0.0</v>
      </c>
      <c r="AH1607" s="13" t="b">
        <v>0</v>
      </c>
      <c r="AI1607" s="13">
        <v>5.0</v>
      </c>
      <c r="AJ1607" s="13" t="s">
        <v>194</v>
      </c>
      <c r="AK1607" s="23" t="s">
        <v>4622</v>
      </c>
      <c r="AL1607" s="13" t="s">
        <v>3367</v>
      </c>
      <c r="AM1607" s="18" t="s">
        <v>151</v>
      </c>
    </row>
    <row r="1608" ht="14.25" customHeight="1">
      <c r="A1608" s="13" t="s">
        <v>4623</v>
      </c>
      <c r="B1608" s="14">
        <v>42338.0</v>
      </c>
      <c r="C1608" s="15">
        <v>2015.0</v>
      </c>
      <c r="D1608" s="15" t="s">
        <v>2027</v>
      </c>
      <c r="E1608" s="16">
        <v>11.0</v>
      </c>
      <c r="F1608" s="13" t="s">
        <v>185</v>
      </c>
      <c r="G1608" s="13" t="s">
        <v>186</v>
      </c>
      <c r="H1608" s="13" t="s">
        <v>4624</v>
      </c>
      <c r="I1608" s="17" t="s">
        <v>3364</v>
      </c>
      <c r="J1608" s="13" t="s">
        <v>143</v>
      </c>
      <c r="K1608" s="13" t="s">
        <v>3426</v>
      </c>
      <c r="L1608" s="13" t="s">
        <v>144</v>
      </c>
      <c r="M1608" s="13" t="s">
        <v>168</v>
      </c>
      <c r="N1608" s="13" t="s">
        <v>67</v>
      </c>
      <c r="O1608" s="13" t="s">
        <v>4625</v>
      </c>
      <c r="P1608" s="18" t="s">
        <v>147</v>
      </c>
      <c r="Q1608" s="19">
        <v>1.0</v>
      </c>
      <c r="R1608" s="20">
        <v>0.35</v>
      </c>
      <c r="S1608" s="21">
        <v>33.0</v>
      </c>
      <c r="T1608" s="21">
        <v>33.0</v>
      </c>
      <c r="U1608" s="22">
        <v>678057.0</v>
      </c>
      <c r="V1608" s="21">
        <v>74586.27</v>
      </c>
      <c r="W1608" s="13">
        <v>4776.0</v>
      </c>
      <c r="X1608" s="13">
        <v>10.0</v>
      </c>
      <c r="Y1608" s="13">
        <v>10.0</v>
      </c>
      <c r="Z1608" s="13">
        <v>10.0</v>
      </c>
      <c r="AA1608" s="13">
        <v>2.0</v>
      </c>
      <c r="AB1608" s="13">
        <v>1.0</v>
      </c>
      <c r="AC1608" s="21">
        <v>0.0</v>
      </c>
      <c r="AD1608" s="21">
        <v>0.0</v>
      </c>
      <c r="AE1608" s="13">
        <v>0.0</v>
      </c>
      <c r="AF1608" s="13">
        <v>0.0</v>
      </c>
      <c r="AG1608" s="13">
        <v>0.0</v>
      </c>
      <c r="AH1608" s="13" t="b">
        <v>0</v>
      </c>
      <c r="AI1608" s="13">
        <v>1.0</v>
      </c>
      <c r="AJ1608" s="13" t="s">
        <v>194</v>
      </c>
      <c r="AK1608" s="23" t="s">
        <v>4626</v>
      </c>
      <c r="AL1608" s="13" t="s">
        <v>3367</v>
      </c>
      <c r="AM1608" s="18" t="s">
        <v>151</v>
      </c>
    </row>
    <row r="1609" ht="14.25" customHeight="1">
      <c r="A1609" s="13" t="s">
        <v>4627</v>
      </c>
      <c r="B1609" s="14">
        <v>42338.0</v>
      </c>
      <c r="C1609" s="15">
        <v>2015.0</v>
      </c>
      <c r="D1609" s="15" t="s">
        <v>2027</v>
      </c>
      <c r="E1609" s="16">
        <v>11.0</v>
      </c>
      <c r="F1609" s="13" t="s">
        <v>140</v>
      </c>
      <c r="G1609" s="13" t="s">
        <v>141</v>
      </c>
      <c r="H1609" s="13" t="s">
        <v>4628</v>
      </c>
      <c r="I1609" s="17" t="s">
        <v>3364</v>
      </c>
      <c r="J1609" s="13" t="s">
        <v>615</v>
      </c>
      <c r="K1609" s="13" t="s">
        <v>4487</v>
      </c>
      <c r="L1609" s="13" t="s">
        <v>174</v>
      </c>
      <c r="M1609" s="13" t="s">
        <v>168</v>
      </c>
      <c r="N1609" s="13" t="s">
        <v>53</v>
      </c>
      <c r="O1609" s="13" t="s">
        <v>4629</v>
      </c>
      <c r="P1609" s="18" t="s">
        <v>147</v>
      </c>
      <c r="Q1609" s="19">
        <v>1.0</v>
      </c>
      <c r="R1609" s="20">
        <v>0.0666666666666666</v>
      </c>
      <c r="S1609" s="21">
        <v>22.0</v>
      </c>
      <c r="T1609" s="21">
        <v>22.0</v>
      </c>
      <c r="U1609" s="22">
        <v>69867.0</v>
      </c>
      <c r="V1609" s="21">
        <v>1024.716</v>
      </c>
      <c r="W1609" s="13">
        <v>306.0</v>
      </c>
      <c r="X1609" s="13">
        <v>10.0</v>
      </c>
      <c r="Y1609" s="13">
        <v>10.0</v>
      </c>
      <c r="Z1609" s="13">
        <v>0.0</v>
      </c>
      <c r="AA1609" s="13">
        <v>1.0</v>
      </c>
      <c r="AB1609" s="13">
        <v>1.0</v>
      </c>
      <c r="AC1609" s="21">
        <v>0.0</v>
      </c>
      <c r="AD1609" s="21">
        <v>0.0</v>
      </c>
      <c r="AE1609" s="13">
        <v>0.0</v>
      </c>
      <c r="AF1609" s="13">
        <v>0.0</v>
      </c>
      <c r="AG1609" s="13">
        <v>0.0</v>
      </c>
      <c r="AH1609" s="13" t="b">
        <v>0</v>
      </c>
      <c r="AI1609" s="13">
        <v>1.0</v>
      </c>
      <c r="AJ1609" s="13" t="s">
        <v>194</v>
      </c>
      <c r="AK1609" s="23" t="s">
        <v>4630</v>
      </c>
      <c r="AL1609" s="13" t="s">
        <v>3367</v>
      </c>
      <c r="AM1609" s="18" t="s">
        <v>151</v>
      </c>
    </row>
    <row r="1610" ht="14.25" customHeight="1">
      <c r="A1610" s="13" t="s">
        <v>4631</v>
      </c>
      <c r="B1610" s="14">
        <v>42338.0</v>
      </c>
      <c r="C1610" s="15">
        <v>2015.0</v>
      </c>
      <c r="D1610" s="15" t="s">
        <v>2027</v>
      </c>
      <c r="E1610" s="16">
        <v>11.0</v>
      </c>
      <c r="F1610" s="13" t="s">
        <v>185</v>
      </c>
      <c r="G1610" s="13" t="s">
        <v>186</v>
      </c>
      <c r="H1610" s="13" t="s">
        <v>4632</v>
      </c>
      <c r="I1610" s="17" t="s">
        <v>3364</v>
      </c>
      <c r="J1610" s="13" t="s">
        <v>173</v>
      </c>
      <c r="K1610" s="13" t="s">
        <v>3379</v>
      </c>
      <c r="L1610" s="13" t="s">
        <v>174</v>
      </c>
      <c r="M1610" s="13" t="s">
        <v>168</v>
      </c>
      <c r="N1610" s="13" t="s">
        <v>47</v>
      </c>
      <c r="O1610" s="13" t="s">
        <v>4633</v>
      </c>
      <c r="P1610" s="18" t="s">
        <v>147</v>
      </c>
      <c r="Q1610" s="19">
        <v>1.0</v>
      </c>
      <c r="R1610" s="20">
        <v>0.0588235294117647</v>
      </c>
      <c r="S1610" s="21">
        <v>13.0</v>
      </c>
      <c r="T1610" s="21">
        <v>13.0</v>
      </c>
      <c r="U1610" s="22">
        <v>28826.7</v>
      </c>
      <c r="V1610" s="21">
        <v>220.43947</v>
      </c>
      <c r="W1610" s="13">
        <v>259.0</v>
      </c>
      <c r="X1610" s="13">
        <v>1.0</v>
      </c>
      <c r="Y1610" s="13">
        <v>9.0</v>
      </c>
      <c r="Z1610" s="13">
        <v>1.0</v>
      </c>
      <c r="AA1610" s="13">
        <v>1.0</v>
      </c>
      <c r="AB1610" s="13">
        <v>1.0</v>
      </c>
      <c r="AC1610" s="21">
        <v>0.0</v>
      </c>
      <c r="AD1610" s="21">
        <v>0.0</v>
      </c>
      <c r="AE1610" s="13">
        <v>0.0</v>
      </c>
      <c r="AF1610" s="13">
        <v>0.0</v>
      </c>
      <c r="AG1610" s="13">
        <v>0.0</v>
      </c>
      <c r="AH1610" s="13" t="b">
        <v>0</v>
      </c>
      <c r="AI1610" s="13">
        <v>10.0</v>
      </c>
      <c r="AJ1610" s="13" t="s">
        <v>176</v>
      </c>
      <c r="AK1610" s="23" t="s">
        <v>4634</v>
      </c>
      <c r="AL1610" s="13" t="s">
        <v>3367</v>
      </c>
      <c r="AM1610" s="18" t="s">
        <v>151</v>
      </c>
    </row>
    <row r="1611" ht="14.25" customHeight="1">
      <c r="A1611" s="13" t="s">
        <v>4635</v>
      </c>
      <c r="B1611" s="14">
        <v>42339.0</v>
      </c>
      <c r="C1611" s="15" t="s">
        <v>4636</v>
      </c>
      <c r="D1611" s="15" t="s">
        <v>2027</v>
      </c>
      <c r="E1611" s="16" t="s">
        <v>4637</v>
      </c>
      <c r="F1611" s="13" t="s">
        <v>140</v>
      </c>
      <c r="G1611" s="13" t="s">
        <v>141</v>
      </c>
      <c r="H1611" s="13" t="s">
        <v>4638</v>
      </c>
      <c r="I1611" s="17" t="s">
        <v>4639</v>
      </c>
      <c r="J1611" s="13" t="s">
        <v>2081</v>
      </c>
      <c r="K1611" s="13"/>
      <c r="L1611" s="13" t="s">
        <v>192</v>
      </c>
      <c r="M1611" s="13" t="s">
        <v>145</v>
      </c>
      <c r="N1611" s="13" t="s">
        <v>229</v>
      </c>
      <c r="O1611" s="13" t="s">
        <v>4640</v>
      </c>
      <c r="P1611" s="18" t="s">
        <v>147</v>
      </c>
      <c r="Q1611" s="19">
        <v>1.0</v>
      </c>
      <c r="R1611" s="20">
        <v>0.2</v>
      </c>
      <c r="S1611" s="21">
        <v>14.0</v>
      </c>
      <c r="T1611" s="21">
        <v>14.0</v>
      </c>
      <c r="U1611" s="22">
        <v>24500.0</v>
      </c>
      <c r="V1611" s="21">
        <v>686.0000000000001</v>
      </c>
      <c r="W1611" s="13">
        <v>0.0</v>
      </c>
      <c r="X1611" s="13">
        <v>5.0</v>
      </c>
      <c r="Y1611" s="13">
        <v>1.0</v>
      </c>
      <c r="Z1611" s="13">
        <v>6.0</v>
      </c>
      <c r="AA1611" s="13">
        <v>1.0</v>
      </c>
      <c r="AB1611" s="13">
        <v>1.0</v>
      </c>
      <c r="AC1611" s="21">
        <v>0.0</v>
      </c>
      <c r="AD1611" s="21">
        <v>0.0</v>
      </c>
      <c r="AE1611" s="13">
        <v>0.0</v>
      </c>
      <c r="AF1611" s="13">
        <v>0.0</v>
      </c>
      <c r="AG1611" s="13">
        <v>0.0</v>
      </c>
      <c r="AH1611" s="13" t="b">
        <v>0</v>
      </c>
      <c r="AI1611" s="13">
        <v>6.0</v>
      </c>
      <c r="AJ1611" s="13" t="s">
        <v>286</v>
      </c>
      <c r="AK1611" s="23" t="s">
        <v>4641</v>
      </c>
      <c r="AL1611" s="13" t="s">
        <v>4642</v>
      </c>
      <c r="AM1611" s="18" t="s">
        <v>151</v>
      </c>
    </row>
    <row r="1612" ht="14.25" customHeight="1">
      <c r="A1612" s="13" t="s">
        <v>4643</v>
      </c>
      <c r="B1612" s="14">
        <v>42339.0</v>
      </c>
      <c r="C1612" s="15" t="s">
        <v>4636</v>
      </c>
      <c r="D1612" s="15" t="s">
        <v>2027</v>
      </c>
      <c r="E1612" s="16" t="s">
        <v>4637</v>
      </c>
      <c r="F1612" s="13" t="s">
        <v>153</v>
      </c>
      <c r="G1612" s="13" t="s">
        <v>154</v>
      </c>
      <c r="H1612" s="13" t="s">
        <v>4644</v>
      </c>
      <c r="I1612" s="17" t="s">
        <v>4639</v>
      </c>
      <c r="J1612" s="13" t="s">
        <v>456</v>
      </c>
      <c r="K1612" s="13" t="s">
        <v>379</v>
      </c>
      <c r="L1612" s="13" t="s">
        <v>174</v>
      </c>
      <c r="M1612" s="13" t="s">
        <v>145</v>
      </c>
      <c r="N1612" s="13" t="s">
        <v>607</v>
      </c>
      <c r="O1612" s="13" t="s">
        <v>1425</v>
      </c>
      <c r="P1612" s="18" t="s">
        <v>147</v>
      </c>
      <c r="Q1612" s="19">
        <v>1.0</v>
      </c>
      <c r="R1612" s="20">
        <v>0.1</v>
      </c>
      <c r="S1612" s="21">
        <v>21.0</v>
      </c>
      <c r="T1612" s="21">
        <v>21.0</v>
      </c>
      <c r="U1612" s="22">
        <v>2100.0</v>
      </c>
      <c r="V1612" s="21">
        <v>44.1</v>
      </c>
      <c r="W1612" s="13">
        <v>0.0</v>
      </c>
      <c r="X1612" s="13">
        <v>1.0</v>
      </c>
      <c r="Y1612" s="13">
        <v>8.0</v>
      </c>
      <c r="Z1612" s="13">
        <v>10.0</v>
      </c>
      <c r="AA1612" s="13">
        <v>1.0</v>
      </c>
      <c r="AB1612" s="13">
        <v>1.0</v>
      </c>
      <c r="AC1612" s="21">
        <v>0.0</v>
      </c>
      <c r="AD1612" s="21">
        <v>0.0</v>
      </c>
      <c r="AE1612" s="13">
        <v>0.0</v>
      </c>
      <c r="AF1612" s="13">
        <v>0.0</v>
      </c>
      <c r="AG1612" s="13">
        <v>0.0</v>
      </c>
      <c r="AH1612" s="13" t="b">
        <v>0</v>
      </c>
      <c r="AI1612" s="13">
        <v>10.0</v>
      </c>
      <c r="AJ1612" s="13" t="s">
        <v>200</v>
      </c>
      <c r="AK1612" s="23" t="s">
        <v>4645</v>
      </c>
      <c r="AL1612" s="13" t="s">
        <v>4642</v>
      </c>
      <c r="AM1612" s="18" t="s">
        <v>151</v>
      </c>
    </row>
    <row r="1613" ht="14.25" customHeight="1">
      <c r="A1613" s="13" t="s">
        <v>4643</v>
      </c>
      <c r="B1613" s="14">
        <v>42339.0</v>
      </c>
      <c r="C1613" s="15" t="s">
        <v>4636</v>
      </c>
      <c r="D1613" s="15" t="s">
        <v>2027</v>
      </c>
      <c r="E1613" s="16" t="s">
        <v>4637</v>
      </c>
      <c r="F1613" s="13" t="s">
        <v>140</v>
      </c>
      <c r="G1613" s="13" t="s">
        <v>141</v>
      </c>
      <c r="H1613" s="13" t="s">
        <v>4644</v>
      </c>
      <c r="I1613" s="17" t="s">
        <v>4639</v>
      </c>
      <c r="J1613" s="13" t="s">
        <v>456</v>
      </c>
      <c r="K1613" s="13" t="s">
        <v>379</v>
      </c>
      <c r="L1613" s="13" t="s">
        <v>174</v>
      </c>
      <c r="M1613" s="13" t="s">
        <v>145</v>
      </c>
      <c r="N1613" s="13" t="s">
        <v>607</v>
      </c>
      <c r="O1613" s="13" t="s">
        <v>1425</v>
      </c>
      <c r="P1613" s="18" t="s">
        <v>147</v>
      </c>
      <c r="Q1613" s="19">
        <v>1.0</v>
      </c>
      <c r="R1613" s="20">
        <v>0.1</v>
      </c>
      <c r="S1613" s="21">
        <v>21.0</v>
      </c>
      <c r="T1613" s="21">
        <v>21.0</v>
      </c>
      <c r="U1613" s="22">
        <v>2100.0</v>
      </c>
      <c r="V1613" s="21">
        <v>44.1</v>
      </c>
      <c r="W1613" s="13">
        <v>0.0</v>
      </c>
      <c r="X1613" s="13">
        <v>1.0</v>
      </c>
      <c r="Y1613" s="13">
        <v>8.0</v>
      </c>
      <c r="Z1613" s="13">
        <v>10.0</v>
      </c>
      <c r="AA1613" s="13">
        <v>1.0</v>
      </c>
      <c r="AB1613" s="13">
        <v>1.0</v>
      </c>
      <c r="AC1613" s="21">
        <v>0.0</v>
      </c>
      <c r="AD1613" s="21">
        <v>0.0</v>
      </c>
      <c r="AE1613" s="13">
        <v>0.0</v>
      </c>
      <c r="AF1613" s="13">
        <v>0.0</v>
      </c>
      <c r="AG1613" s="13">
        <v>0.0</v>
      </c>
      <c r="AH1613" s="13" t="b">
        <v>0</v>
      </c>
      <c r="AI1613" s="13">
        <v>10.0</v>
      </c>
      <c r="AJ1613" s="13" t="s">
        <v>200</v>
      </c>
      <c r="AK1613" s="23" t="s">
        <v>4645</v>
      </c>
      <c r="AL1613" s="13" t="s">
        <v>4642</v>
      </c>
      <c r="AM1613" s="18" t="s">
        <v>151</v>
      </c>
    </row>
    <row r="1614" ht="14.25" customHeight="1">
      <c r="A1614" s="13" t="s">
        <v>4643</v>
      </c>
      <c r="B1614" s="14">
        <v>42339.0</v>
      </c>
      <c r="C1614" s="15" t="s">
        <v>4636</v>
      </c>
      <c r="D1614" s="15" t="s">
        <v>2027</v>
      </c>
      <c r="E1614" s="16" t="s">
        <v>4637</v>
      </c>
      <c r="F1614" s="13" t="s">
        <v>185</v>
      </c>
      <c r="G1614" s="13" t="s">
        <v>186</v>
      </c>
      <c r="H1614" s="13" t="s">
        <v>4644</v>
      </c>
      <c r="I1614" s="17" t="s">
        <v>4639</v>
      </c>
      <c r="J1614" s="13" t="s">
        <v>456</v>
      </c>
      <c r="K1614" s="13" t="s">
        <v>379</v>
      </c>
      <c r="L1614" s="13" t="s">
        <v>174</v>
      </c>
      <c r="M1614" s="13" t="s">
        <v>145</v>
      </c>
      <c r="N1614" s="13" t="s">
        <v>607</v>
      </c>
      <c r="O1614" s="13" t="s">
        <v>1425</v>
      </c>
      <c r="P1614" s="18" t="s">
        <v>147</v>
      </c>
      <c r="Q1614" s="19">
        <v>1.0</v>
      </c>
      <c r="R1614" s="20">
        <v>0.1</v>
      </c>
      <c r="S1614" s="21">
        <v>21.0</v>
      </c>
      <c r="T1614" s="21">
        <v>21.0</v>
      </c>
      <c r="U1614" s="22">
        <v>2100.0</v>
      </c>
      <c r="V1614" s="21">
        <v>44.1</v>
      </c>
      <c r="W1614" s="13">
        <v>0.0</v>
      </c>
      <c r="X1614" s="13">
        <v>1.0</v>
      </c>
      <c r="Y1614" s="13">
        <v>8.0</v>
      </c>
      <c r="Z1614" s="13">
        <v>10.0</v>
      </c>
      <c r="AA1614" s="13">
        <v>1.0</v>
      </c>
      <c r="AB1614" s="13">
        <v>1.0</v>
      </c>
      <c r="AC1614" s="21">
        <v>0.0</v>
      </c>
      <c r="AD1614" s="21">
        <v>0.0</v>
      </c>
      <c r="AE1614" s="13">
        <v>0.0</v>
      </c>
      <c r="AF1614" s="13">
        <v>0.0</v>
      </c>
      <c r="AG1614" s="13">
        <v>0.0</v>
      </c>
      <c r="AH1614" s="13" t="b">
        <v>0</v>
      </c>
      <c r="AI1614" s="13">
        <v>10.0</v>
      </c>
      <c r="AJ1614" s="13" t="s">
        <v>200</v>
      </c>
      <c r="AK1614" s="23" t="s">
        <v>4645</v>
      </c>
      <c r="AL1614" s="13" t="s">
        <v>4642</v>
      </c>
      <c r="AM1614" s="18" t="s">
        <v>151</v>
      </c>
    </row>
    <row r="1615" ht="14.25" customHeight="1">
      <c r="A1615" s="13" t="s">
        <v>4646</v>
      </c>
      <c r="B1615" s="14">
        <v>42339.0</v>
      </c>
      <c r="C1615" s="15" t="s">
        <v>4636</v>
      </c>
      <c r="D1615" s="15" t="s">
        <v>2027</v>
      </c>
      <c r="E1615" s="16" t="s">
        <v>4637</v>
      </c>
      <c r="F1615" s="13" t="s">
        <v>140</v>
      </c>
      <c r="G1615" s="13" t="s">
        <v>141</v>
      </c>
      <c r="H1615" s="13" t="s">
        <v>4647</v>
      </c>
      <c r="I1615" s="17" t="s">
        <v>4639</v>
      </c>
      <c r="J1615" s="13" t="s">
        <v>379</v>
      </c>
      <c r="K1615" s="13" t="s">
        <v>2377</v>
      </c>
      <c r="L1615" s="13" t="s">
        <v>174</v>
      </c>
      <c r="M1615" s="13" t="s">
        <v>168</v>
      </c>
      <c r="N1615" s="13" t="s">
        <v>47</v>
      </c>
      <c r="O1615" s="13" t="s">
        <v>4609</v>
      </c>
      <c r="P1615" s="18" t="s">
        <v>147</v>
      </c>
      <c r="Q1615" s="19">
        <v>1.0</v>
      </c>
      <c r="R1615" s="20">
        <v>0.0769230769230769</v>
      </c>
      <c r="S1615" s="21">
        <v>19.0</v>
      </c>
      <c r="T1615" s="21">
        <v>19.0</v>
      </c>
      <c r="U1615" s="22">
        <v>60912.0</v>
      </c>
      <c r="V1615" s="21">
        <v>890.2523076923075</v>
      </c>
      <c r="W1615" s="13">
        <v>301.0</v>
      </c>
      <c r="X1615" s="13">
        <v>8.0</v>
      </c>
      <c r="Y1615" s="13">
        <v>9.0</v>
      </c>
      <c r="Z1615" s="13">
        <v>0.0</v>
      </c>
      <c r="AA1615" s="13">
        <v>1.0</v>
      </c>
      <c r="AB1615" s="13">
        <v>1.0</v>
      </c>
      <c r="AC1615" s="21">
        <v>0.0</v>
      </c>
      <c r="AD1615" s="21">
        <v>0.0</v>
      </c>
      <c r="AE1615" s="13">
        <v>0.0</v>
      </c>
      <c r="AF1615" s="13">
        <v>0.0</v>
      </c>
      <c r="AG1615" s="13">
        <v>0.0</v>
      </c>
      <c r="AH1615" s="13" t="b">
        <v>0</v>
      </c>
      <c r="AI1615" s="13">
        <v>3.0</v>
      </c>
      <c r="AJ1615" s="13" t="s">
        <v>176</v>
      </c>
      <c r="AK1615" s="23" t="s">
        <v>4648</v>
      </c>
      <c r="AL1615" s="13" t="s">
        <v>4642</v>
      </c>
      <c r="AM1615" s="18" t="s">
        <v>151</v>
      </c>
    </row>
    <row r="1616" ht="14.25" customHeight="1">
      <c r="A1616" s="13" t="s">
        <v>4646</v>
      </c>
      <c r="B1616" s="14">
        <v>42339.0</v>
      </c>
      <c r="C1616" s="15" t="s">
        <v>4636</v>
      </c>
      <c r="D1616" s="15" t="s">
        <v>2027</v>
      </c>
      <c r="E1616" s="16" t="s">
        <v>4637</v>
      </c>
      <c r="F1616" s="13" t="s">
        <v>185</v>
      </c>
      <c r="G1616" s="13" t="s">
        <v>186</v>
      </c>
      <c r="H1616" s="13" t="s">
        <v>4647</v>
      </c>
      <c r="I1616" s="17" t="s">
        <v>4639</v>
      </c>
      <c r="J1616" s="13" t="s">
        <v>379</v>
      </c>
      <c r="K1616" s="13" t="s">
        <v>2377</v>
      </c>
      <c r="L1616" s="13" t="s">
        <v>174</v>
      </c>
      <c r="M1616" s="13" t="s">
        <v>168</v>
      </c>
      <c r="N1616" s="13" t="s">
        <v>47</v>
      </c>
      <c r="O1616" s="13" t="s">
        <v>4609</v>
      </c>
      <c r="P1616" s="18" t="s">
        <v>147</v>
      </c>
      <c r="Q1616" s="19">
        <v>1.0</v>
      </c>
      <c r="R1616" s="20">
        <v>0.0714285714285714</v>
      </c>
      <c r="S1616" s="21">
        <v>19.0</v>
      </c>
      <c r="T1616" s="21">
        <v>19.0</v>
      </c>
      <c r="U1616" s="22">
        <v>60912.0</v>
      </c>
      <c r="V1616" s="21">
        <v>826.6628571428569</v>
      </c>
      <c r="W1616" s="13">
        <v>301.0</v>
      </c>
      <c r="X1616" s="13">
        <v>8.0</v>
      </c>
      <c r="Y1616" s="13">
        <v>9.0</v>
      </c>
      <c r="Z1616" s="13">
        <v>0.0</v>
      </c>
      <c r="AA1616" s="13">
        <v>1.0</v>
      </c>
      <c r="AB1616" s="13">
        <v>1.0</v>
      </c>
      <c r="AC1616" s="21">
        <v>0.0</v>
      </c>
      <c r="AD1616" s="21">
        <v>0.0</v>
      </c>
      <c r="AE1616" s="13">
        <v>0.0</v>
      </c>
      <c r="AF1616" s="13">
        <v>0.0</v>
      </c>
      <c r="AG1616" s="13">
        <v>0.0</v>
      </c>
      <c r="AH1616" s="13" t="b">
        <v>0</v>
      </c>
      <c r="AI1616" s="13">
        <v>3.0</v>
      </c>
      <c r="AJ1616" s="13" t="s">
        <v>176</v>
      </c>
      <c r="AK1616" s="23" t="s">
        <v>4648</v>
      </c>
      <c r="AL1616" s="13" t="s">
        <v>4642</v>
      </c>
      <c r="AM1616" s="18" t="s">
        <v>151</v>
      </c>
    </row>
    <row r="1617" ht="14.25" customHeight="1">
      <c r="A1617" s="13" t="s">
        <v>4649</v>
      </c>
      <c r="B1617" s="14">
        <v>42339.0</v>
      </c>
      <c r="C1617" s="15" t="s">
        <v>4636</v>
      </c>
      <c r="D1617" s="15" t="s">
        <v>2027</v>
      </c>
      <c r="E1617" s="16" t="s">
        <v>4637</v>
      </c>
      <c r="F1617" s="13" t="s">
        <v>140</v>
      </c>
      <c r="G1617" s="13" t="s">
        <v>141</v>
      </c>
      <c r="H1617" s="13" t="s">
        <v>4650</v>
      </c>
      <c r="I1617" s="17" t="s">
        <v>4639</v>
      </c>
      <c r="J1617" s="13" t="s">
        <v>379</v>
      </c>
      <c r="K1617" s="13" t="s">
        <v>3967</v>
      </c>
      <c r="L1617" s="13" t="s">
        <v>161</v>
      </c>
      <c r="M1617" s="13" t="s">
        <v>145</v>
      </c>
      <c r="N1617" s="13" t="s">
        <v>162</v>
      </c>
      <c r="O1617" s="13">
        <v>0.0</v>
      </c>
      <c r="P1617" s="18" t="s">
        <v>147</v>
      </c>
      <c r="Q1617" s="19">
        <v>3.0</v>
      </c>
      <c r="R1617" s="20">
        <v>1.0</v>
      </c>
      <c r="S1617" s="21">
        <v>44.0</v>
      </c>
      <c r="T1617" s="21">
        <v>132.0</v>
      </c>
      <c r="U1617" s="22">
        <v>8400.0</v>
      </c>
      <c r="V1617" s="21">
        <v>11088.0</v>
      </c>
      <c r="W1617" s="13">
        <v>0.0</v>
      </c>
      <c r="X1617" s="13">
        <v>10.0</v>
      </c>
      <c r="Y1617" s="13">
        <v>10.0</v>
      </c>
      <c r="Z1617" s="13">
        <v>10.0</v>
      </c>
      <c r="AA1617" s="13">
        <v>4.0</v>
      </c>
      <c r="AB1617" s="13">
        <v>10.0</v>
      </c>
      <c r="AC1617" s="21">
        <v>0.0</v>
      </c>
      <c r="AD1617" s="21">
        <v>0.0</v>
      </c>
      <c r="AE1617" s="13">
        <v>0.0</v>
      </c>
      <c r="AF1617" s="13">
        <v>0.0</v>
      </c>
      <c r="AG1617" s="13">
        <v>0.0</v>
      </c>
      <c r="AH1617" s="13" t="b">
        <v>0</v>
      </c>
      <c r="AI1617" s="13">
        <v>1.0</v>
      </c>
      <c r="AJ1617" s="13" t="s">
        <v>169</v>
      </c>
      <c r="AK1617" s="23" t="s">
        <v>4651</v>
      </c>
      <c r="AL1617" s="13" t="s">
        <v>4642</v>
      </c>
      <c r="AM1617" s="18" t="s">
        <v>151</v>
      </c>
    </row>
    <row r="1618" ht="14.25" customHeight="1">
      <c r="A1618" s="13" t="s">
        <v>4652</v>
      </c>
      <c r="B1618" s="14">
        <v>42339.0</v>
      </c>
      <c r="C1618" s="15" t="s">
        <v>4636</v>
      </c>
      <c r="D1618" s="15" t="s">
        <v>2027</v>
      </c>
      <c r="E1618" s="16" t="s">
        <v>4637</v>
      </c>
      <c r="F1618" s="13" t="s">
        <v>140</v>
      </c>
      <c r="G1618" s="13" t="s">
        <v>141</v>
      </c>
      <c r="H1618" s="13" t="s">
        <v>4653</v>
      </c>
      <c r="I1618" s="17" t="s">
        <v>4639</v>
      </c>
      <c r="J1618" s="13" t="s">
        <v>379</v>
      </c>
      <c r="K1618" s="13" t="s">
        <v>3967</v>
      </c>
      <c r="L1618" s="13" t="s">
        <v>174</v>
      </c>
      <c r="M1618" s="13" t="s">
        <v>145</v>
      </c>
      <c r="N1618" s="13" t="s">
        <v>4654</v>
      </c>
      <c r="O1618" s="13">
        <v>0.0</v>
      </c>
      <c r="P1618" s="18" t="s">
        <v>147</v>
      </c>
      <c r="Q1618" s="19">
        <v>3.0</v>
      </c>
      <c r="R1618" s="20">
        <v>1.0</v>
      </c>
      <c r="S1618" s="21">
        <v>51.0</v>
      </c>
      <c r="T1618" s="21">
        <v>153.0</v>
      </c>
      <c r="U1618" s="22">
        <v>2100.0</v>
      </c>
      <c r="V1618" s="21">
        <v>3213.0</v>
      </c>
      <c r="W1618" s="13">
        <v>0.0</v>
      </c>
      <c r="X1618" s="13">
        <v>10.0</v>
      </c>
      <c r="Y1618" s="13">
        <v>1.0</v>
      </c>
      <c r="Z1618" s="13">
        <v>10.0</v>
      </c>
      <c r="AA1618" s="13">
        <v>10.0</v>
      </c>
      <c r="AB1618" s="13">
        <v>10.0</v>
      </c>
      <c r="AC1618" s="21">
        <v>10.0</v>
      </c>
      <c r="AD1618" s="21">
        <v>0.0</v>
      </c>
      <c r="AE1618" s="13">
        <v>0.0</v>
      </c>
      <c r="AF1618" s="13">
        <v>0.0</v>
      </c>
      <c r="AG1618" s="13">
        <v>0.0</v>
      </c>
      <c r="AH1618" s="13" t="b">
        <v>1</v>
      </c>
      <c r="AI1618" s="13">
        <v>1.0</v>
      </c>
      <c r="AJ1618" s="13" t="s">
        <v>390</v>
      </c>
      <c r="AK1618" s="23" t="s">
        <v>4655</v>
      </c>
      <c r="AL1618" s="13" t="s">
        <v>4642</v>
      </c>
      <c r="AM1618" s="18" t="s">
        <v>151</v>
      </c>
    </row>
    <row r="1619" ht="14.25" customHeight="1">
      <c r="A1619" s="13" t="s">
        <v>4656</v>
      </c>
      <c r="B1619" s="14">
        <v>42339.0</v>
      </c>
      <c r="C1619" s="15" t="s">
        <v>4636</v>
      </c>
      <c r="D1619" s="15" t="s">
        <v>2027</v>
      </c>
      <c r="E1619" s="16" t="s">
        <v>4637</v>
      </c>
      <c r="F1619" s="13" t="s">
        <v>153</v>
      </c>
      <c r="G1619" s="13" t="s">
        <v>154</v>
      </c>
      <c r="H1619" s="13" t="s">
        <v>4657</v>
      </c>
      <c r="I1619" s="17" t="s">
        <v>4639</v>
      </c>
      <c r="J1619" s="13" t="s">
        <v>379</v>
      </c>
      <c r="K1619" s="13" t="s">
        <v>3967</v>
      </c>
      <c r="L1619" s="13" t="s">
        <v>174</v>
      </c>
      <c r="M1619" s="13" t="s">
        <v>145</v>
      </c>
      <c r="N1619" s="13" t="s">
        <v>4658</v>
      </c>
      <c r="O1619" s="13">
        <v>0.0</v>
      </c>
      <c r="P1619" s="18" t="s">
        <v>147</v>
      </c>
      <c r="Q1619" s="19">
        <v>1.0</v>
      </c>
      <c r="R1619" s="20">
        <v>0.142857142857142</v>
      </c>
      <c r="S1619" s="21">
        <v>26.0</v>
      </c>
      <c r="T1619" s="21">
        <v>26.0</v>
      </c>
      <c r="U1619" s="22">
        <v>16800.0</v>
      </c>
      <c r="V1619" s="21">
        <v>623.9999999999962</v>
      </c>
      <c r="W1619" s="13">
        <v>0.0</v>
      </c>
      <c r="X1619" s="13">
        <v>6.0</v>
      </c>
      <c r="Y1619" s="13">
        <v>8.0</v>
      </c>
      <c r="Z1619" s="13">
        <v>10.0</v>
      </c>
      <c r="AA1619" s="13">
        <v>1.0</v>
      </c>
      <c r="AB1619" s="13">
        <v>1.0</v>
      </c>
      <c r="AC1619" s="21">
        <v>0.0</v>
      </c>
      <c r="AD1619" s="21">
        <v>0.0</v>
      </c>
      <c r="AE1619" s="13">
        <v>0.0</v>
      </c>
      <c r="AF1619" s="13">
        <v>0.0</v>
      </c>
      <c r="AG1619" s="13">
        <v>0.0</v>
      </c>
      <c r="AH1619" s="13" t="b">
        <v>0</v>
      </c>
      <c r="AI1619" s="13">
        <v>5.0</v>
      </c>
      <c r="AJ1619" s="13" t="s">
        <v>437</v>
      </c>
      <c r="AK1619" s="23" t="s">
        <v>4659</v>
      </c>
      <c r="AL1619" s="13" t="s">
        <v>4642</v>
      </c>
      <c r="AM1619" s="18" t="s">
        <v>151</v>
      </c>
    </row>
    <row r="1620" ht="14.25" customHeight="1">
      <c r="A1620" s="13" t="s">
        <v>4656</v>
      </c>
      <c r="B1620" s="14">
        <v>42339.0</v>
      </c>
      <c r="C1620" s="15" t="s">
        <v>4636</v>
      </c>
      <c r="D1620" s="15" t="s">
        <v>2027</v>
      </c>
      <c r="E1620" s="16" t="s">
        <v>4637</v>
      </c>
      <c r="F1620" s="13" t="s">
        <v>140</v>
      </c>
      <c r="G1620" s="13" t="s">
        <v>141</v>
      </c>
      <c r="H1620" s="13" t="s">
        <v>4657</v>
      </c>
      <c r="I1620" s="17" t="s">
        <v>4639</v>
      </c>
      <c r="J1620" s="13" t="s">
        <v>379</v>
      </c>
      <c r="K1620" s="13" t="s">
        <v>3967</v>
      </c>
      <c r="L1620" s="13" t="s">
        <v>174</v>
      </c>
      <c r="M1620" s="13" t="s">
        <v>145</v>
      </c>
      <c r="N1620" s="13" t="s">
        <v>4658</v>
      </c>
      <c r="O1620" s="13">
        <v>0.0</v>
      </c>
      <c r="P1620" s="18" t="s">
        <v>147</v>
      </c>
      <c r="Q1620" s="19">
        <v>1.0</v>
      </c>
      <c r="R1620" s="20">
        <v>0.142857142857142</v>
      </c>
      <c r="S1620" s="21">
        <v>26.0</v>
      </c>
      <c r="T1620" s="21">
        <v>26.0</v>
      </c>
      <c r="U1620" s="22">
        <v>16800.0</v>
      </c>
      <c r="V1620" s="21">
        <v>623.9999999999962</v>
      </c>
      <c r="W1620" s="13">
        <v>0.0</v>
      </c>
      <c r="X1620" s="13">
        <v>6.0</v>
      </c>
      <c r="Y1620" s="13">
        <v>8.0</v>
      </c>
      <c r="Z1620" s="13">
        <v>10.0</v>
      </c>
      <c r="AA1620" s="13">
        <v>1.0</v>
      </c>
      <c r="AB1620" s="13">
        <v>1.0</v>
      </c>
      <c r="AC1620" s="21">
        <v>0.0</v>
      </c>
      <c r="AD1620" s="21">
        <v>0.0</v>
      </c>
      <c r="AE1620" s="13">
        <v>0.0</v>
      </c>
      <c r="AF1620" s="13">
        <v>0.0</v>
      </c>
      <c r="AG1620" s="13">
        <v>0.0</v>
      </c>
      <c r="AH1620" s="13" t="b">
        <v>0</v>
      </c>
      <c r="AI1620" s="13">
        <v>5.0</v>
      </c>
      <c r="AJ1620" s="13" t="s">
        <v>437</v>
      </c>
      <c r="AK1620" s="23" t="s">
        <v>4659</v>
      </c>
      <c r="AL1620" s="13" t="s">
        <v>4642</v>
      </c>
      <c r="AM1620" s="18" t="s">
        <v>151</v>
      </c>
    </row>
    <row r="1621" ht="14.25" customHeight="1">
      <c r="A1621" s="13" t="s">
        <v>4656</v>
      </c>
      <c r="B1621" s="14">
        <v>42339.0</v>
      </c>
      <c r="C1621" s="15" t="s">
        <v>4636</v>
      </c>
      <c r="D1621" s="15" t="s">
        <v>2027</v>
      </c>
      <c r="E1621" s="16" t="s">
        <v>4637</v>
      </c>
      <c r="F1621" s="13" t="s">
        <v>185</v>
      </c>
      <c r="G1621" s="13" t="s">
        <v>186</v>
      </c>
      <c r="H1621" s="13" t="s">
        <v>4657</v>
      </c>
      <c r="I1621" s="17" t="s">
        <v>4639</v>
      </c>
      <c r="J1621" s="13" t="s">
        <v>379</v>
      </c>
      <c r="K1621" s="13" t="s">
        <v>3967</v>
      </c>
      <c r="L1621" s="13" t="s">
        <v>174</v>
      </c>
      <c r="M1621" s="13" t="s">
        <v>145</v>
      </c>
      <c r="N1621" s="13" t="s">
        <v>4658</v>
      </c>
      <c r="O1621" s="13">
        <v>0.0</v>
      </c>
      <c r="P1621" s="18" t="s">
        <v>147</v>
      </c>
      <c r="Q1621" s="19">
        <v>1.0</v>
      </c>
      <c r="R1621" s="20">
        <v>0.142857142857142</v>
      </c>
      <c r="S1621" s="21">
        <v>26.0</v>
      </c>
      <c r="T1621" s="21">
        <v>26.0</v>
      </c>
      <c r="U1621" s="22">
        <v>16800.0</v>
      </c>
      <c r="V1621" s="21">
        <v>623.9999999999962</v>
      </c>
      <c r="W1621" s="13">
        <v>0.0</v>
      </c>
      <c r="X1621" s="13">
        <v>6.0</v>
      </c>
      <c r="Y1621" s="13">
        <v>8.0</v>
      </c>
      <c r="Z1621" s="13">
        <v>10.0</v>
      </c>
      <c r="AA1621" s="13">
        <v>1.0</v>
      </c>
      <c r="AB1621" s="13">
        <v>1.0</v>
      </c>
      <c r="AC1621" s="21">
        <v>0.0</v>
      </c>
      <c r="AD1621" s="21">
        <v>0.0</v>
      </c>
      <c r="AE1621" s="13">
        <v>0.0</v>
      </c>
      <c r="AF1621" s="13">
        <v>0.0</v>
      </c>
      <c r="AG1621" s="13">
        <v>0.0</v>
      </c>
      <c r="AH1621" s="13" t="b">
        <v>0</v>
      </c>
      <c r="AI1621" s="13">
        <v>5.0</v>
      </c>
      <c r="AJ1621" s="13" t="s">
        <v>437</v>
      </c>
      <c r="AK1621" s="23" t="s">
        <v>4659</v>
      </c>
      <c r="AL1621" s="13" t="s">
        <v>4642</v>
      </c>
      <c r="AM1621" s="18" t="s">
        <v>151</v>
      </c>
    </row>
    <row r="1622" ht="14.25" customHeight="1">
      <c r="A1622" s="13" t="s">
        <v>4660</v>
      </c>
      <c r="B1622" s="14">
        <v>42339.0</v>
      </c>
      <c r="C1622" s="15" t="s">
        <v>4636</v>
      </c>
      <c r="D1622" s="15" t="s">
        <v>2027</v>
      </c>
      <c r="E1622" s="16" t="s">
        <v>4637</v>
      </c>
      <c r="F1622" s="13" t="s">
        <v>140</v>
      </c>
      <c r="G1622" s="13" t="s">
        <v>141</v>
      </c>
      <c r="H1622" s="13" t="s">
        <v>4661</v>
      </c>
      <c r="I1622" s="17" t="s">
        <v>4639</v>
      </c>
      <c r="J1622" s="13" t="s">
        <v>416</v>
      </c>
      <c r="K1622" s="13" t="s">
        <v>2043</v>
      </c>
      <c r="L1622" s="13" t="s">
        <v>174</v>
      </c>
      <c r="M1622" s="13" t="s">
        <v>193</v>
      </c>
      <c r="N1622" s="13" t="s">
        <v>4662</v>
      </c>
      <c r="O1622" s="13">
        <v>0.0</v>
      </c>
      <c r="P1622" s="18" t="s">
        <v>147</v>
      </c>
      <c r="Q1622" s="19">
        <v>1.0</v>
      </c>
      <c r="R1622" s="20">
        <v>0.05</v>
      </c>
      <c r="S1622" s="21">
        <v>23.0</v>
      </c>
      <c r="T1622" s="21">
        <v>23.0</v>
      </c>
      <c r="U1622" s="22">
        <v>549017.86</v>
      </c>
      <c r="V1622" s="21">
        <v>6313.70539</v>
      </c>
      <c r="W1622" s="13">
        <v>5203.0</v>
      </c>
      <c r="X1622" s="13">
        <v>1.0</v>
      </c>
      <c r="Y1622" s="13">
        <v>10.0</v>
      </c>
      <c r="Z1622" s="13">
        <v>10.0</v>
      </c>
      <c r="AA1622" s="13">
        <v>1.0</v>
      </c>
      <c r="AB1622" s="13">
        <v>1.0</v>
      </c>
      <c r="AC1622" s="21">
        <v>0.0</v>
      </c>
      <c r="AD1622" s="21">
        <v>0.0</v>
      </c>
      <c r="AE1622" s="13">
        <v>0.0</v>
      </c>
      <c r="AF1622" s="13">
        <v>0.0</v>
      </c>
      <c r="AG1622" s="13">
        <v>0.0</v>
      </c>
      <c r="AH1622" s="13" t="b">
        <v>0</v>
      </c>
      <c r="AI1622" s="13">
        <v>36.0</v>
      </c>
      <c r="AJ1622" s="13" t="s">
        <v>194</v>
      </c>
      <c r="AK1622" s="23" t="s">
        <v>4663</v>
      </c>
      <c r="AL1622" s="13" t="s">
        <v>4642</v>
      </c>
      <c r="AM1622" s="18" t="s">
        <v>151</v>
      </c>
    </row>
    <row r="1623" ht="14.25" customHeight="1">
      <c r="A1623" s="13" t="s">
        <v>4664</v>
      </c>
      <c r="B1623" s="14">
        <v>42340.0</v>
      </c>
      <c r="C1623" s="15" t="s">
        <v>4636</v>
      </c>
      <c r="D1623" s="15" t="s">
        <v>2027</v>
      </c>
      <c r="E1623" s="16" t="s">
        <v>4637</v>
      </c>
      <c r="F1623" s="13" t="s">
        <v>153</v>
      </c>
      <c r="G1623" s="13" t="s">
        <v>154</v>
      </c>
      <c r="H1623" s="13" t="s">
        <v>4665</v>
      </c>
      <c r="I1623" s="17" t="s">
        <v>4639</v>
      </c>
      <c r="J1623" s="13" t="s">
        <v>379</v>
      </c>
      <c r="K1623" s="13" t="s">
        <v>3967</v>
      </c>
      <c r="L1623" s="13" t="s">
        <v>174</v>
      </c>
      <c r="M1623" s="13" t="s">
        <v>145</v>
      </c>
      <c r="N1623" s="13" t="s">
        <v>93</v>
      </c>
      <c r="O1623" s="13" t="s">
        <v>4666</v>
      </c>
      <c r="P1623" s="18" t="s">
        <v>147</v>
      </c>
      <c r="Q1623" s="19">
        <v>3.0</v>
      </c>
      <c r="R1623" s="20">
        <v>0.666666666666666</v>
      </c>
      <c r="S1623" s="21">
        <v>43.0</v>
      </c>
      <c r="T1623" s="21">
        <v>129.0</v>
      </c>
      <c r="U1623" s="22">
        <v>7000.0</v>
      </c>
      <c r="V1623" s="21">
        <v>6019.999999999994</v>
      </c>
      <c r="W1623" s="13">
        <v>0.0</v>
      </c>
      <c r="X1623" s="13">
        <v>3.0</v>
      </c>
      <c r="Y1623" s="13">
        <v>10.0</v>
      </c>
      <c r="Z1623" s="13">
        <v>6.0</v>
      </c>
      <c r="AA1623" s="13">
        <v>4.0</v>
      </c>
      <c r="AB1623" s="13">
        <v>10.0</v>
      </c>
      <c r="AC1623" s="21">
        <v>0.0</v>
      </c>
      <c r="AD1623" s="21">
        <v>10.0</v>
      </c>
      <c r="AE1623" s="13">
        <v>0.0</v>
      </c>
      <c r="AF1623" s="13">
        <v>1.0</v>
      </c>
      <c r="AG1623" s="13">
        <v>0.0</v>
      </c>
      <c r="AH1623" s="13" t="b">
        <v>0</v>
      </c>
      <c r="AI1623" s="13">
        <v>8.0</v>
      </c>
      <c r="AJ1623" s="13" t="s">
        <v>194</v>
      </c>
      <c r="AK1623" s="23" t="s">
        <v>4667</v>
      </c>
      <c r="AL1623" s="13" t="s">
        <v>4642</v>
      </c>
      <c r="AM1623" s="18" t="s">
        <v>151</v>
      </c>
    </row>
    <row r="1624" ht="14.25" customHeight="1">
      <c r="A1624" s="13" t="s">
        <v>4668</v>
      </c>
      <c r="B1624" s="14">
        <v>42340.0</v>
      </c>
      <c r="C1624" s="15" t="s">
        <v>4636</v>
      </c>
      <c r="D1624" s="15" t="s">
        <v>2027</v>
      </c>
      <c r="E1624" s="16" t="s">
        <v>4637</v>
      </c>
      <c r="F1624" s="13" t="s">
        <v>153</v>
      </c>
      <c r="G1624" s="13" t="s">
        <v>154</v>
      </c>
      <c r="H1624" s="13" t="s">
        <v>4669</v>
      </c>
      <c r="I1624" s="17" t="s">
        <v>4639</v>
      </c>
      <c r="J1624" s="13" t="s">
        <v>379</v>
      </c>
      <c r="K1624" s="13" t="s">
        <v>3967</v>
      </c>
      <c r="L1624" s="13" t="s">
        <v>174</v>
      </c>
      <c r="M1624" s="13" t="s">
        <v>145</v>
      </c>
      <c r="N1624" s="13" t="s">
        <v>2487</v>
      </c>
      <c r="O1624" s="13" t="s">
        <v>4670</v>
      </c>
      <c r="P1624" s="18" t="s">
        <v>147</v>
      </c>
      <c r="Q1624" s="19">
        <v>1.0</v>
      </c>
      <c r="R1624" s="20">
        <v>0.0666666666666666</v>
      </c>
      <c r="S1624" s="21">
        <v>14.0</v>
      </c>
      <c r="T1624" s="21">
        <v>14.0</v>
      </c>
      <c r="U1624" s="22">
        <v>14700.0</v>
      </c>
      <c r="V1624" s="21">
        <v>137.19999999999987</v>
      </c>
      <c r="W1624" s="13">
        <v>0.0</v>
      </c>
      <c r="X1624" s="13">
        <v>5.0</v>
      </c>
      <c r="Y1624" s="13">
        <v>1.0</v>
      </c>
      <c r="Z1624" s="13">
        <v>6.0</v>
      </c>
      <c r="AA1624" s="13">
        <v>1.0</v>
      </c>
      <c r="AB1624" s="13">
        <v>1.0</v>
      </c>
      <c r="AC1624" s="21">
        <v>0.0</v>
      </c>
      <c r="AD1624" s="21">
        <v>0.0</v>
      </c>
      <c r="AE1624" s="13">
        <v>0.0</v>
      </c>
      <c r="AF1624" s="13">
        <v>0.0</v>
      </c>
      <c r="AG1624" s="13">
        <v>0.0</v>
      </c>
      <c r="AH1624" s="13" t="b">
        <v>0</v>
      </c>
      <c r="AI1624" s="13">
        <v>6.0</v>
      </c>
      <c r="AJ1624" s="13" t="s">
        <v>390</v>
      </c>
      <c r="AK1624" s="23" t="s">
        <v>4671</v>
      </c>
      <c r="AL1624" s="13" t="s">
        <v>4642</v>
      </c>
      <c r="AM1624" s="18" t="s">
        <v>151</v>
      </c>
    </row>
    <row r="1625" ht="14.25" customHeight="1">
      <c r="A1625" s="13" t="s">
        <v>4668</v>
      </c>
      <c r="B1625" s="14">
        <v>42340.0</v>
      </c>
      <c r="C1625" s="15" t="s">
        <v>4636</v>
      </c>
      <c r="D1625" s="15" t="s">
        <v>2027</v>
      </c>
      <c r="E1625" s="16" t="s">
        <v>4637</v>
      </c>
      <c r="F1625" s="13" t="s">
        <v>140</v>
      </c>
      <c r="G1625" s="13" t="s">
        <v>141</v>
      </c>
      <c r="H1625" s="13" t="s">
        <v>4669</v>
      </c>
      <c r="I1625" s="17" t="s">
        <v>4639</v>
      </c>
      <c r="J1625" s="13" t="s">
        <v>379</v>
      </c>
      <c r="K1625" s="13" t="s">
        <v>3967</v>
      </c>
      <c r="L1625" s="13" t="s">
        <v>174</v>
      </c>
      <c r="M1625" s="13" t="s">
        <v>145</v>
      </c>
      <c r="N1625" s="13" t="s">
        <v>2487</v>
      </c>
      <c r="O1625" s="13" t="s">
        <v>4670</v>
      </c>
      <c r="P1625" s="18" t="s">
        <v>147</v>
      </c>
      <c r="Q1625" s="19">
        <v>1.0</v>
      </c>
      <c r="R1625" s="20">
        <v>0.0666666666666666</v>
      </c>
      <c r="S1625" s="21">
        <v>14.0</v>
      </c>
      <c r="T1625" s="21">
        <v>14.0</v>
      </c>
      <c r="U1625" s="22">
        <v>14700.0</v>
      </c>
      <c r="V1625" s="21">
        <v>137.19999999999987</v>
      </c>
      <c r="W1625" s="13">
        <v>0.0</v>
      </c>
      <c r="X1625" s="13">
        <v>5.0</v>
      </c>
      <c r="Y1625" s="13">
        <v>1.0</v>
      </c>
      <c r="Z1625" s="13">
        <v>6.0</v>
      </c>
      <c r="AA1625" s="13">
        <v>1.0</v>
      </c>
      <c r="AB1625" s="13">
        <v>1.0</v>
      </c>
      <c r="AC1625" s="21">
        <v>0.0</v>
      </c>
      <c r="AD1625" s="21">
        <v>0.0</v>
      </c>
      <c r="AE1625" s="13">
        <v>0.0</v>
      </c>
      <c r="AF1625" s="13">
        <v>0.0</v>
      </c>
      <c r="AG1625" s="13">
        <v>0.0</v>
      </c>
      <c r="AH1625" s="13" t="b">
        <v>0</v>
      </c>
      <c r="AI1625" s="13">
        <v>6.0</v>
      </c>
      <c r="AJ1625" s="13" t="s">
        <v>390</v>
      </c>
      <c r="AK1625" s="23" t="s">
        <v>4671</v>
      </c>
      <c r="AL1625" s="13" t="s">
        <v>4642</v>
      </c>
      <c r="AM1625" s="18" t="s">
        <v>151</v>
      </c>
    </row>
    <row r="1626" ht="14.25" customHeight="1">
      <c r="A1626" s="13" t="s">
        <v>4668</v>
      </c>
      <c r="B1626" s="14">
        <v>42340.0</v>
      </c>
      <c r="C1626" s="15" t="s">
        <v>4636</v>
      </c>
      <c r="D1626" s="15" t="s">
        <v>2027</v>
      </c>
      <c r="E1626" s="16" t="s">
        <v>4637</v>
      </c>
      <c r="F1626" s="13" t="s">
        <v>185</v>
      </c>
      <c r="G1626" s="13" t="s">
        <v>186</v>
      </c>
      <c r="H1626" s="13" t="s">
        <v>4669</v>
      </c>
      <c r="I1626" s="17" t="s">
        <v>4639</v>
      </c>
      <c r="J1626" s="13" t="s">
        <v>379</v>
      </c>
      <c r="K1626" s="13" t="s">
        <v>3967</v>
      </c>
      <c r="L1626" s="13" t="s">
        <v>174</v>
      </c>
      <c r="M1626" s="13" t="s">
        <v>145</v>
      </c>
      <c r="N1626" s="13" t="s">
        <v>2487</v>
      </c>
      <c r="O1626" s="13" t="s">
        <v>4670</v>
      </c>
      <c r="P1626" s="18" t="s">
        <v>147</v>
      </c>
      <c r="Q1626" s="19">
        <v>1.0</v>
      </c>
      <c r="R1626" s="20">
        <v>0.0666666666666666</v>
      </c>
      <c r="S1626" s="21">
        <v>14.0</v>
      </c>
      <c r="T1626" s="21">
        <v>14.0</v>
      </c>
      <c r="U1626" s="22">
        <v>14700.0</v>
      </c>
      <c r="V1626" s="21">
        <v>137.19999999999987</v>
      </c>
      <c r="W1626" s="13">
        <v>0.0</v>
      </c>
      <c r="X1626" s="13">
        <v>5.0</v>
      </c>
      <c r="Y1626" s="13">
        <v>1.0</v>
      </c>
      <c r="Z1626" s="13">
        <v>6.0</v>
      </c>
      <c r="AA1626" s="13">
        <v>1.0</v>
      </c>
      <c r="AB1626" s="13">
        <v>1.0</v>
      </c>
      <c r="AC1626" s="21">
        <v>0.0</v>
      </c>
      <c r="AD1626" s="21">
        <v>0.0</v>
      </c>
      <c r="AE1626" s="13">
        <v>0.0</v>
      </c>
      <c r="AF1626" s="13">
        <v>0.0</v>
      </c>
      <c r="AG1626" s="13">
        <v>0.0</v>
      </c>
      <c r="AH1626" s="13" t="b">
        <v>0</v>
      </c>
      <c r="AI1626" s="13">
        <v>6.0</v>
      </c>
      <c r="AJ1626" s="13" t="s">
        <v>390</v>
      </c>
      <c r="AK1626" s="23" t="s">
        <v>4671</v>
      </c>
      <c r="AL1626" s="13" t="s">
        <v>4642</v>
      </c>
      <c r="AM1626" s="18" t="s">
        <v>151</v>
      </c>
    </row>
    <row r="1627" ht="14.25" customHeight="1">
      <c r="A1627" s="13" t="s">
        <v>4672</v>
      </c>
      <c r="B1627" s="14">
        <v>42340.0</v>
      </c>
      <c r="C1627" s="15" t="s">
        <v>4636</v>
      </c>
      <c r="D1627" s="15" t="s">
        <v>2027</v>
      </c>
      <c r="E1627" s="16" t="s">
        <v>4637</v>
      </c>
      <c r="F1627" s="13" t="s">
        <v>140</v>
      </c>
      <c r="G1627" s="13" t="s">
        <v>141</v>
      </c>
      <c r="H1627" s="13" t="s">
        <v>4673</v>
      </c>
      <c r="I1627" s="17" t="s">
        <v>4639</v>
      </c>
      <c r="J1627" s="13" t="s">
        <v>143</v>
      </c>
      <c r="K1627" s="13" t="s">
        <v>3137</v>
      </c>
      <c r="L1627" s="13" t="s">
        <v>221</v>
      </c>
      <c r="M1627" s="13" t="s">
        <v>145</v>
      </c>
      <c r="N1627" s="13" t="s">
        <v>199</v>
      </c>
      <c r="O1627" s="13" t="s">
        <v>1689</v>
      </c>
      <c r="P1627" s="18" t="s">
        <v>147</v>
      </c>
      <c r="Q1627" s="19">
        <v>1.0</v>
      </c>
      <c r="R1627" s="20">
        <v>0.0909090909090909</v>
      </c>
      <c r="S1627" s="21">
        <v>32.0</v>
      </c>
      <c r="T1627" s="21">
        <v>32.0</v>
      </c>
      <c r="U1627" s="22">
        <v>12600.0</v>
      </c>
      <c r="V1627" s="21">
        <v>366.5454545454545</v>
      </c>
      <c r="W1627" s="13">
        <v>0.0</v>
      </c>
      <c r="X1627" s="13">
        <v>10.0</v>
      </c>
      <c r="Y1627" s="13">
        <v>10.0</v>
      </c>
      <c r="Z1627" s="13">
        <v>10.0</v>
      </c>
      <c r="AA1627" s="13">
        <v>1.0</v>
      </c>
      <c r="AB1627" s="13">
        <v>1.0</v>
      </c>
      <c r="AC1627" s="21">
        <v>0.0</v>
      </c>
      <c r="AD1627" s="21">
        <v>0.0</v>
      </c>
      <c r="AE1627" s="13">
        <v>0.0</v>
      </c>
      <c r="AF1627" s="13">
        <v>0.0</v>
      </c>
      <c r="AG1627" s="13">
        <v>0.0</v>
      </c>
      <c r="AH1627" s="13" t="b">
        <v>0</v>
      </c>
      <c r="AI1627" s="13">
        <v>1.0</v>
      </c>
      <c r="AJ1627" s="13" t="s">
        <v>194</v>
      </c>
      <c r="AK1627" s="23" t="s">
        <v>4674</v>
      </c>
      <c r="AL1627" s="13" t="s">
        <v>4642</v>
      </c>
      <c r="AM1627" s="18" t="s">
        <v>151</v>
      </c>
    </row>
    <row r="1628" ht="14.25" customHeight="1">
      <c r="A1628" s="13" t="s">
        <v>4675</v>
      </c>
      <c r="B1628" s="14">
        <v>42340.0</v>
      </c>
      <c r="C1628" s="15" t="s">
        <v>4636</v>
      </c>
      <c r="D1628" s="15" t="s">
        <v>2027</v>
      </c>
      <c r="E1628" s="16" t="s">
        <v>4637</v>
      </c>
      <c r="F1628" s="13" t="s">
        <v>140</v>
      </c>
      <c r="G1628" s="13" t="s">
        <v>141</v>
      </c>
      <c r="H1628" s="13" t="s">
        <v>4676</v>
      </c>
      <c r="I1628" s="17" t="s">
        <v>4639</v>
      </c>
      <c r="J1628" s="13" t="s">
        <v>143</v>
      </c>
      <c r="K1628" s="13" t="s">
        <v>4677</v>
      </c>
      <c r="L1628" s="13" t="s">
        <v>167</v>
      </c>
      <c r="M1628" s="13" t="s">
        <v>145</v>
      </c>
      <c r="N1628" s="13" t="s">
        <v>607</v>
      </c>
      <c r="O1628" s="13">
        <v>0.0</v>
      </c>
      <c r="P1628" s="18" t="s">
        <v>147</v>
      </c>
      <c r="Q1628" s="19">
        <v>1.0</v>
      </c>
      <c r="R1628" s="20">
        <v>0.444444444444444</v>
      </c>
      <c r="S1628" s="21">
        <v>30.0</v>
      </c>
      <c r="T1628" s="21">
        <v>30.0</v>
      </c>
      <c r="U1628" s="22">
        <v>2100.0</v>
      </c>
      <c r="V1628" s="21">
        <v>279.9999999999997</v>
      </c>
      <c r="W1628" s="13">
        <v>0.0</v>
      </c>
      <c r="X1628" s="13">
        <v>1.0</v>
      </c>
      <c r="Y1628" s="13">
        <v>10.0</v>
      </c>
      <c r="Z1628" s="13">
        <v>10.0</v>
      </c>
      <c r="AA1628" s="13">
        <v>8.0</v>
      </c>
      <c r="AB1628" s="13">
        <v>1.0</v>
      </c>
      <c r="AC1628" s="21">
        <v>0.0</v>
      </c>
      <c r="AD1628" s="21">
        <v>0.0</v>
      </c>
      <c r="AE1628" s="13">
        <v>0.0</v>
      </c>
      <c r="AF1628" s="13">
        <v>0.0</v>
      </c>
      <c r="AG1628" s="13">
        <v>0.0</v>
      </c>
      <c r="AH1628" s="13" t="b">
        <v>0</v>
      </c>
      <c r="AI1628" s="13">
        <v>10.0</v>
      </c>
      <c r="AJ1628" s="13" t="s">
        <v>169</v>
      </c>
      <c r="AK1628" s="23" t="s">
        <v>4678</v>
      </c>
      <c r="AL1628" s="13" t="s">
        <v>4642</v>
      </c>
      <c r="AM1628" s="18" t="s">
        <v>151</v>
      </c>
    </row>
    <row r="1629" ht="14.25" customHeight="1">
      <c r="A1629" s="13" t="s">
        <v>4679</v>
      </c>
      <c r="B1629" s="14">
        <v>42340.0</v>
      </c>
      <c r="C1629" s="15" t="s">
        <v>4636</v>
      </c>
      <c r="D1629" s="15" t="s">
        <v>2027</v>
      </c>
      <c r="E1629" s="16" t="s">
        <v>4637</v>
      </c>
      <c r="F1629" s="13" t="s">
        <v>140</v>
      </c>
      <c r="G1629" s="13" t="s">
        <v>141</v>
      </c>
      <c r="H1629" s="13" t="s">
        <v>4680</v>
      </c>
      <c r="I1629" s="17" t="s">
        <v>4639</v>
      </c>
      <c r="J1629" s="13" t="s">
        <v>379</v>
      </c>
      <c r="K1629" s="13" t="s">
        <v>3967</v>
      </c>
      <c r="L1629" s="13" t="s">
        <v>174</v>
      </c>
      <c r="M1629" s="13" t="s">
        <v>145</v>
      </c>
      <c r="N1629" s="13" t="s">
        <v>4681</v>
      </c>
      <c r="O1629" s="13">
        <v>0.0</v>
      </c>
      <c r="P1629" s="18" t="s">
        <v>147</v>
      </c>
      <c r="Q1629" s="19">
        <v>3.0</v>
      </c>
      <c r="R1629" s="20">
        <v>1.0</v>
      </c>
      <c r="S1629" s="21">
        <v>47.0</v>
      </c>
      <c r="T1629" s="21">
        <v>141.0</v>
      </c>
      <c r="U1629" s="22">
        <v>2100.0</v>
      </c>
      <c r="V1629" s="21">
        <v>2961.0</v>
      </c>
      <c r="W1629" s="13">
        <v>0.0</v>
      </c>
      <c r="X1629" s="13">
        <v>10.0</v>
      </c>
      <c r="Y1629" s="13">
        <v>1.0</v>
      </c>
      <c r="Z1629" s="13">
        <v>10.0</v>
      </c>
      <c r="AA1629" s="13">
        <v>6.0</v>
      </c>
      <c r="AB1629" s="13">
        <v>10.0</v>
      </c>
      <c r="AC1629" s="21">
        <v>10.0</v>
      </c>
      <c r="AD1629" s="21">
        <v>0.0</v>
      </c>
      <c r="AE1629" s="13">
        <v>0.0</v>
      </c>
      <c r="AF1629" s="13">
        <v>0.0</v>
      </c>
      <c r="AG1629" s="13">
        <v>0.0</v>
      </c>
      <c r="AH1629" s="13" t="b">
        <v>1</v>
      </c>
      <c r="AI1629" s="13">
        <v>1.0</v>
      </c>
      <c r="AJ1629" s="13" t="s">
        <v>390</v>
      </c>
      <c r="AK1629" s="23" t="s">
        <v>4682</v>
      </c>
      <c r="AL1629" s="13" t="s">
        <v>4642</v>
      </c>
      <c r="AM1629" s="18" t="s">
        <v>151</v>
      </c>
    </row>
    <row r="1630" ht="14.25" customHeight="1">
      <c r="A1630" s="13" t="s">
        <v>4683</v>
      </c>
      <c r="B1630" s="14">
        <v>42340.0</v>
      </c>
      <c r="C1630" s="15" t="s">
        <v>4636</v>
      </c>
      <c r="D1630" s="15" t="s">
        <v>2027</v>
      </c>
      <c r="E1630" s="16" t="s">
        <v>4637</v>
      </c>
      <c r="F1630" s="13" t="s">
        <v>203</v>
      </c>
      <c r="G1630" s="13" t="s">
        <v>204</v>
      </c>
      <c r="H1630" s="13" t="s">
        <v>4684</v>
      </c>
      <c r="I1630" s="17" t="s">
        <v>4639</v>
      </c>
      <c r="J1630" s="13" t="s">
        <v>191</v>
      </c>
      <c r="K1630" s="13" t="s">
        <v>4308</v>
      </c>
      <c r="L1630" s="13" t="s">
        <v>192</v>
      </c>
      <c r="M1630" s="13" t="s">
        <v>145</v>
      </c>
      <c r="N1630" s="13" t="s">
        <v>92</v>
      </c>
      <c r="O1630" s="13">
        <v>0.0</v>
      </c>
      <c r="P1630" s="18" t="s">
        <v>147</v>
      </c>
      <c r="Q1630" s="19">
        <v>1.0</v>
      </c>
      <c r="R1630" s="20">
        <v>1.0</v>
      </c>
      <c r="S1630" s="21">
        <v>37.0</v>
      </c>
      <c r="T1630" s="21">
        <v>37.0</v>
      </c>
      <c r="U1630" s="22">
        <v>2100.0</v>
      </c>
      <c r="V1630" s="21">
        <v>777.0</v>
      </c>
      <c r="W1630" s="13">
        <v>0.0</v>
      </c>
      <c r="X1630" s="13">
        <v>1.0</v>
      </c>
      <c r="Y1630" s="13">
        <v>1.0</v>
      </c>
      <c r="Z1630" s="13">
        <v>10.0</v>
      </c>
      <c r="AA1630" s="13">
        <v>5.0</v>
      </c>
      <c r="AB1630" s="13">
        <v>10.0</v>
      </c>
      <c r="AC1630" s="21">
        <v>10.0</v>
      </c>
      <c r="AD1630" s="21">
        <v>0.0</v>
      </c>
      <c r="AE1630" s="13">
        <v>0.0</v>
      </c>
      <c r="AF1630" s="13">
        <v>0.0</v>
      </c>
      <c r="AG1630" s="13">
        <v>0.0</v>
      </c>
      <c r="AH1630" s="13" t="b">
        <v>1</v>
      </c>
      <c r="AI1630" s="13">
        <v>10.0</v>
      </c>
      <c r="AJ1630" s="13" t="s">
        <v>286</v>
      </c>
      <c r="AK1630" s="23" t="s">
        <v>4685</v>
      </c>
      <c r="AL1630" s="13" t="s">
        <v>4642</v>
      </c>
      <c r="AM1630" s="18" t="s">
        <v>151</v>
      </c>
    </row>
    <row r="1631" ht="14.25" customHeight="1">
      <c r="A1631" s="13" t="s">
        <v>4686</v>
      </c>
      <c r="B1631" s="14">
        <v>42340.0</v>
      </c>
      <c r="C1631" s="15" t="s">
        <v>4636</v>
      </c>
      <c r="D1631" s="15" t="s">
        <v>2027</v>
      </c>
      <c r="E1631" s="16" t="s">
        <v>4637</v>
      </c>
      <c r="F1631" s="13" t="s">
        <v>203</v>
      </c>
      <c r="G1631" s="13" t="s">
        <v>204</v>
      </c>
      <c r="H1631" s="13" t="s">
        <v>4687</v>
      </c>
      <c r="I1631" s="17" t="s">
        <v>4639</v>
      </c>
      <c r="J1631" s="13" t="s">
        <v>456</v>
      </c>
      <c r="K1631" s="13" t="s">
        <v>379</v>
      </c>
      <c r="L1631" s="13" t="s">
        <v>174</v>
      </c>
      <c r="M1631" s="13" t="s">
        <v>168</v>
      </c>
      <c r="N1631" s="13" t="s">
        <v>67</v>
      </c>
      <c r="O1631" s="13">
        <v>0.0</v>
      </c>
      <c r="P1631" s="18" t="s">
        <v>147</v>
      </c>
      <c r="Q1631" s="19">
        <v>1.0</v>
      </c>
      <c r="R1631" s="20">
        <v>0.0833333333333333</v>
      </c>
      <c r="S1631" s="21">
        <v>27.0</v>
      </c>
      <c r="T1631" s="21">
        <v>27.0</v>
      </c>
      <c r="U1631" s="22">
        <v>38332.0</v>
      </c>
      <c r="V1631" s="21">
        <v>862.4699999999997</v>
      </c>
      <c r="W1631" s="13">
        <v>270.0</v>
      </c>
      <c r="X1631" s="13">
        <v>10.0</v>
      </c>
      <c r="Y1631" s="13">
        <v>9.0</v>
      </c>
      <c r="Z1631" s="13">
        <v>6.0</v>
      </c>
      <c r="AA1631" s="13">
        <v>1.0</v>
      </c>
      <c r="AB1631" s="13">
        <v>1.0</v>
      </c>
      <c r="AC1631" s="21">
        <v>0.0</v>
      </c>
      <c r="AD1631" s="21">
        <v>0.0</v>
      </c>
      <c r="AE1631" s="13">
        <v>0.0</v>
      </c>
      <c r="AF1631" s="13">
        <v>0.0</v>
      </c>
      <c r="AG1631" s="13">
        <v>0.0</v>
      </c>
      <c r="AH1631" s="13" t="b">
        <v>0</v>
      </c>
      <c r="AI1631" s="13">
        <v>1.0</v>
      </c>
      <c r="AJ1631" s="13" t="s">
        <v>176</v>
      </c>
      <c r="AK1631" s="23" t="s">
        <v>4688</v>
      </c>
      <c r="AL1631" s="13" t="s">
        <v>4642</v>
      </c>
      <c r="AM1631" s="18" t="s">
        <v>151</v>
      </c>
    </row>
    <row r="1632" ht="14.25" customHeight="1">
      <c r="A1632" s="13" t="s">
        <v>4686</v>
      </c>
      <c r="B1632" s="14">
        <v>42340.0</v>
      </c>
      <c r="C1632" s="15" t="s">
        <v>4636</v>
      </c>
      <c r="D1632" s="15" t="s">
        <v>2027</v>
      </c>
      <c r="E1632" s="16" t="s">
        <v>4637</v>
      </c>
      <c r="F1632" s="13" t="s">
        <v>188</v>
      </c>
      <c r="G1632" s="13" t="s">
        <v>189</v>
      </c>
      <c r="H1632" s="13" t="s">
        <v>4687</v>
      </c>
      <c r="I1632" s="17" t="s">
        <v>4639</v>
      </c>
      <c r="J1632" s="13" t="s">
        <v>456</v>
      </c>
      <c r="K1632" s="13" t="s">
        <v>379</v>
      </c>
      <c r="L1632" s="13" t="s">
        <v>174</v>
      </c>
      <c r="M1632" s="13" t="s">
        <v>168</v>
      </c>
      <c r="N1632" s="13" t="s">
        <v>67</v>
      </c>
      <c r="O1632" s="13">
        <v>0.0</v>
      </c>
      <c r="P1632" s="18" t="s">
        <v>147</v>
      </c>
      <c r="Q1632" s="19">
        <v>1.0</v>
      </c>
      <c r="R1632" s="20">
        <v>0.0833333333333333</v>
      </c>
      <c r="S1632" s="21">
        <v>27.0</v>
      </c>
      <c r="T1632" s="21">
        <v>27.0</v>
      </c>
      <c r="U1632" s="22">
        <v>38332.0</v>
      </c>
      <c r="V1632" s="21">
        <v>862.4699999999997</v>
      </c>
      <c r="W1632" s="13">
        <v>270.0</v>
      </c>
      <c r="X1632" s="13">
        <v>10.0</v>
      </c>
      <c r="Y1632" s="13">
        <v>9.0</v>
      </c>
      <c r="Z1632" s="13">
        <v>6.0</v>
      </c>
      <c r="AA1632" s="13">
        <v>1.0</v>
      </c>
      <c r="AB1632" s="13">
        <v>1.0</v>
      </c>
      <c r="AC1632" s="21">
        <v>0.0</v>
      </c>
      <c r="AD1632" s="21">
        <v>0.0</v>
      </c>
      <c r="AE1632" s="13">
        <v>0.0</v>
      </c>
      <c r="AF1632" s="13">
        <v>0.0</v>
      </c>
      <c r="AG1632" s="13">
        <v>0.0</v>
      </c>
      <c r="AH1632" s="13" t="b">
        <v>0</v>
      </c>
      <c r="AI1632" s="13">
        <v>1.0</v>
      </c>
      <c r="AJ1632" s="13" t="s">
        <v>176</v>
      </c>
      <c r="AK1632" s="23" t="s">
        <v>4688</v>
      </c>
      <c r="AL1632" s="13" t="s">
        <v>4642</v>
      </c>
      <c r="AM1632" s="18" t="s">
        <v>151</v>
      </c>
    </row>
    <row r="1633" ht="14.25" customHeight="1">
      <c r="A1633" s="13" t="s">
        <v>4689</v>
      </c>
      <c r="B1633" s="14">
        <v>42340.0</v>
      </c>
      <c r="C1633" s="15" t="s">
        <v>4636</v>
      </c>
      <c r="D1633" s="15" t="s">
        <v>2027</v>
      </c>
      <c r="E1633" s="16" t="s">
        <v>4637</v>
      </c>
      <c r="F1633" s="13" t="s">
        <v>153</v>
      </c>
      <c r="G1633" s="13" t="s">
        <v>154</v>
      </c>
      <c r="H1633" s="13" t="s">
        <v>4690</v>
      </c>
      <c r="I1633" s="17" t="s">
        <v>4639</v>
      </c>
      <c r="J1633" s="13" t="s">
        <v>379</v>
      </c>
      <c r="K1633" s="13" t="s">
        <v>3967</v>
      </c>
      <c r="L1633" s="13" t="s">
        <v>174</v>
      </c>
      <c r="M1633" s="13" t="s">
        <v>168</v>
      </c>
      <c r="N1633" s="13" t="s">
        <v>38</v>
      </c>
      <c r="O1633" s="13">
        <v>0.0</v>
      </c>
      <c r="P1633" s="18" t="s">
        <v>147</v>
      </c>
      <c r="Q1633" s="19">
        <v>1.0</v>
      </c>
      <c r="R1633" s="20">
        <v>0.166666666666666</v>
      </c>
      <c r="S1633" s="21">
        <v>22.0</v>
      </c>
      <c r="T1633" s="21">
        <v>22.0</v>
      </c>
      <c r="U1633" s="22">
        <v>40466.0</v>
      </c>
      <c r="V1633" s="21">
        <v>1483.7533333333272</v>
      </c>
      <c r="W1633" s="13">
        <v>585.0</v>
      </c>
      <c r="X1633" s="13">
        <v>9.0</v>
      </c>
      <c r="Y1633" s="13">
        <v>10.0</v>
      </c>
      <c r="Z1633" s="13">
        <v>1.0</v>
      </c>
      <c r="AA1633" s="13">
        <v>1.0</v>
      </c>
      <c r="AB1633" s="13">
        <v>1.0</v>
      </c>
      <c r="AC1633" s="21">
        <v>0.0</v>
      </c>
      <c r="AD1633" s="21">
        <v>0.0</v>
      </c>
      <c r="AE1633" s="13">
        <v>0.0</v>
      </c>
      <c r="AF1633" s="13">
        <v>0.0</v>
      </c>
      <c r="AG1633" s="13">
        <v>0.0</v>
      </c>
      <c r="AH1633" s="13" t="b">
        <v>0</v>
      </c>
      <c r="AI1633" s="13">
        <v>2.0</v>
      </c>
      <c r="AJ1633" s="13" t="s">
        <v>163</v>
      </c>
      <c r="AK1633" s="23" t="s">
        <v>4691</v>
      </c>
      <c r="AL1633" s="13" t="s">
        <v>4642</v>
      </c>
      <c r="AM1633" s="18" t="s">
        <v>151</v>
      </c>
    </row>
    <row r="1634" ht="14.25" customHeight="1">
      <c r="A1634" s="13" t="s">
        <v>4689</v>
      </c>
      <c r="B1634" s="14">
        <v>42340.0</v>
      </c>
      <c r="C1634" s="15" t="s">
        <v>4636</v>
      </c>
      <c r="D1634" s="15" t="s">
        <v>2027</v>
      </c>
      <c r="E1634" s="16" t="s">
        <v>4637</v>
      </c>
      <c r="F1634" s="13" t="s">
        <v>140</v>
      </c>
      <c r="G1634" s="13" t="s">
        <v>141</v>
      </c>
      <c r="H1634" s="13" t="s">
        <v>4690</v>
      </c>
      <c r="I1634" s="17" t="s">
        <v>4639</v>
      </c>
      <c r="J1634" s="13" t="s">
        <v>379</v>
      </c>
      <c r="K1634" s="13" t="s">
        <v>3967</v>
      </c>
      <c r="L1634" s="13" t="s">
        <v>174</v>
      </c>
      <c r="M1634" s="13" t="s">
        <v>168</v>
      </c>
      <c r="N1634" s="13" t="s">
        <v>38</v>
      </c>
      <c r="O1634" s="13">
        <v>0.0</v>
      </c>
      <c r="P1634" s="18" t="s">
        <v>147</v>
      </c>
      <c r="Q1634" s="19">
        <v>1.0</v>
      </c>
      <c r="R1634" s="20">
        <v>0.166666666666666</v>
      </c>
      <c r="S1634" s="21">
        <v>22.0</v>
      </c>
      <c r="T1634" s="21">
        <v>22.0</v>
      </c>
      <c r="U1634" s="22">
        <v>40466.0</v>
      </c>
      <c r="V1634" s="21">
        <v>1483.7533333333272</v>
      </c>
      <c r="W1634" s="13">
        <v>585.0</v>
      </c>
      <c r="X1634" s="13">
        <v>9.0</v>
      </c>
      <c r="Y1634" s="13">
        <v>10.0</v>
      </c>
      <c r="Z1634" s="13">
        <v>1.0</v>
      </c>
      <c r="AA1634" s="13">
        <v>1.0</v>
      </c>
      <c r="AB1634" s="13">
        <v>1.0</v>
      </c>
      <c r="AC1634" s="21">
        <v>0.0</v>
      </c>
      <c r="AD1634" s="21">
        <v>0.0</v>
      </c>
      <c r="AE1634" s="13">
        <v>0.0</v>
      </c>
      <c r="AF1634" s="13">
        <v>0.0</v>
      </c>
      <c r="AG1634" s="13">
        <v>0.0</v>
      </c>
      <c r="AH1634" s="13" t="b">
        <v>0</v>
      </c>
      <c r="AI1634" s="13">
        <v>2.0</v>
      </c>
      <c r="AJ1634" s="13" t="s">
        <v>163</v>
      </c>
      <c r="AK1634" s="23" t="s">
        <v>4691</v>
      </c>
      <c r="AL1634" s="13" t="s">
        <v>4642</v>
      </c>
      <c r="AM1634" s="18" t="s">
        <v>151</v>
      </c>
    </row>
    <row r="1635" ht="14.25" customHeight="1">
      <c r="A1635" s="13" t="s">
        <v>4689</v>
      </c>
      <c r="B1635" s="14">
        <v>42340.0</v>
      </c>
      <c r="C1635" s="15" t="s">
        <v>4636</v>
      </c>
      <c r="D1635" s="15" t="s">
        <v>2027</v>
      </c>
      <c r="E1635" s="16" t="s">
        <v>4637</v>
      </c>
      <c r="F1635" s="13" t="s">
        <v>185</v>
      </c>
      <c r="G1635" s="13" t="s">
        <v>186</v>
      </c>
      <c r="H1635" s="13" t="s">
        <v>4690</v>
      </c>
      <c r="I1635" s="17" t="s">
        <v>4639</v>
      </c>
      <c r="J1635" s="13" t="s">
        <v>379</v>
      </c>
      <c r="K1635" s="13" t="s">
        <v>3967</v>
      </c>
      <c r="L1635" s="13" t="s">
        <v>174</v>
      </c>
      <c r="M1635" s="13" t="s">
        <v>168</v>
      </c>
      <c r="N1635" s="13" t="s">
        <v>38</v>
      </c>
      <c r="O1635" s="13">
        <v>0.0</v>
      </c>
      <c r="P1635" s="18" t="s">
        <v>147</v>
      </c>
      <c r="Q1635" s="19">
        <v>1.0</v>
      </c>
      <c r="R1635" s="20">
        <v>0.166666666666666</v>
      </c>
      <c r="S1635" s="21">
        <v>22.0</v>
      </c>
      <c r="T1635" s="21">
        <v>22.0</v>
      </c>
      <c r="U1635" s="22">
        <v>40466.0</v>
      </c>
      <c r="V1635" s="21">
        <v>1483.7533333333272</v>
      </c>
      <c r="W1635" s="13">
        <v>585.0</v>
      </c>
      <c r="X1635" s="13">
        <v>9.0</v>
      </c>
      <c r="Y1635" s="13">
        <v>10.0</v>
      </c>
      <c r="Z1635" s="13">
        <v>1.0</v>
      </c>
      <c r="AA1635" s="13">
        <v>1.0</v>
      </c>
      <c r="AB1635" s="13">
        <v>1.0</v>
      </c>
      <c r="AC1635" s="21">
        <v>0.0</v>
      </c>
      <c r="AD1635" s="21">
        <v>0.0</v>
      </c>
      <c r="AE1635" s="13">
        <v>0.0</v>
      </c>
      <c r="AF1635" s="13">
        <v>0.0</v>
      </c>
      <c r="AG1635" s="13">
        <v>0.0</v>
      </c>
      <c r="AH1635" s="13" t="b">
        <v>0</v>
      </c>
      <c r="AI1635" s="13">
        <v>2.0</v>
      </c>
      <c r="AJ1635" s="13" t="s">
        <v>163</v>
      </c>
      <c r="AK1635" s="23" t="s">
        <v>4691</v>
      </c>
      <c r="AL1635" s="13" t="s">
        <v>4642</v>
      </c>
      <c r="AM1635" s="18" t="s">
        <v>151</v>
      </c>
    </row>
    <row r="1636" ht="14.25" customHeight="1">
      <c r="A1636" s="13" t="s">
        <v>4692</v>
      </c>
      <c r="B1636" s="14">
        <v>42340.0</v>
      </c>
      <c r="C1636" s="15" t="s">
        <v>4636</v>
      </c>
      <c r="D1636" s="15" t="s">
        <v>2027</v>
      </c>
      <c r="E1636" s="16" t="s">
        <v>4637</v>
      </c>
      <c r="F1636" s="13" t="s">
        <v>153</v>
      </c>
      <c r="G1636" s="13" t="s">
        <v>154</v>
      </c>
      <c r="H1636" s="13" t="s">
        <v>4693</v>
      </c>
      <c r="I1636" s="17" t="s">
        <v>4639</v>
      </c>
      <c r="J1636" s="13" t="s">
        <v>416</v>
      </c>
      <c r="K1636" s="13" t="s">
        <v>2043</v>
      </c>
      <c r="L1636" s="13" t="s">
        <v>174</v>
      </c>
      <c r="M1636" s="13" t="s">
        <v>193</v>
      </c>
      <c r="N1636" s="13" t="s">
        <v>4662</v>
      </c>
      <c r="O1636" s="13">
        <v>0.0</v>
      </c>
      <c r="P1636" s="18" t="s">
        <v>147</v>
      </c>
      <c r="Q1636" s="19">
        <v>1.0</v>
      </c>
      <c r="R1636" s="20">
        <v>0.05</v>
      </c>
      <c r="S1636" s="21">
        <v>41.0</v>
      </c>
      <c r="T1636" s="21">
        <v>41.0</v>
      </c>
      <c r="U1636" s="22">
        <v>125990.26</v>
      </c>
      <c r="V1636" s="21">
        <v>2582.80033</v>
      </c>
      <c r="W1636" s="13">
        <v>1194.0</v>
      </c>
      <c r="X1636" s="13">
        <v>10.0</v>
      </c>
      <c r="Y1636" s="13">
        <v>9.0</v>
      </c>
      <c r="Z1636" s="13">
        <v>10.0</v>
      </c>
      <c r="AA1636" s="13">
        <v>1.0</v>
      </c>
      <c r="AB1636" s="13">
        <v>1.0</v>
      </c>
      <c r="AC1636" s="21">
        <v>0.0</v>
      </c>
      <c r="AD1636" s="21">
        <v>10.0</v>
      </c>
      <c r="AE1636" s="13">
        <v>0.0</v>
      </c>
      <c r="AF1636" s="13">
        <v>1.0</v>
      </c>
      <c r="AG1636" s="13">
        <v>0.0</v>
      </c>
      <c r="AH1636" s="13" t="b">
        <v>0</v>
      </c>
      <c r="AI1636" s="13">
        <v>1.0</v>
      </c>
      <c r="AJ1636" s="13" t="s">
        <v>176</v>
      </c>
      <c r="AK1636" s="23" t="s">
        <v>4694</v>
      </c>
      <c r="AL1636" s="13" t="s">
        <v>4642</v>
      </c>
      <c r="AM1636" s="18" t="s">
        <v>151</v>
      </c>
    </row>
    <row r="1637" ht="14.25" customHeight="1">
      <c r="A1637" s="13" t="s">
        <v>4692</v>
      </c>
      <c r="B1637" s="14">
        <v>42340.0</v>
      </c>
      <c r="C1637" s="15" t="s">
        <v>4636</v>
      </c>
      <c r="D1637" s="15" t="s">
        <v>2027</v>
      </c>
      <c r="E1637" s="16" t="s">
        <v>4637</v>
      </c>
      <c r="F1637" s="13" t="s">
        <v>185</v>
      </c>
      <c r="G1637" s="13" t="s">
        <v>186</v>
      </c>
      <c r="H1637" s="13" t="s">
        <v>4693</v>
      </c>
      <c r="I1637" s="17" t="s">
        <v>4639</v>
      </c>
      <c r="J1637" s="13" t="s">
        <v>416</v>
      </c>
      <c r="K1637" s="13" t="s">
        <v>2043</v>
      </c>
      <c r="L1637" s="13" t="s">
        <v>174</v>
      </c>
      <c r="M1637" s="13" t="s">
        <v>193</v>
      </c>
      <c r="N1637" s="13" t="s">
        <v>4662</v>
      </c>
      <c r="O1637" s="13">
        <v>0.0</v>
      </c>
      <c r="P1637" s="18" t="s">
        <v>147</v>
      </c>
      <c r="Q1637" s="19">
        <v>1.0</v>
      </c>
      <c r="R1637" s="20">
        <v>0.05</v>
      </c>
      <c r="S1637" s="21">
        <v>31.0</v>
      </c>
      <c r="T1637" s="21">
        <v>31.0</v>
      </c>
      <c r="U1637" s="22">
        <v>125990.26</v>
      </c>
      <c r="V1637" s="21">
        <v>1952.8490299999999</v>
      </c>
      <c r="W1637" s="13">
        <v>1194.0</v>
      </c>
      <c r="X1637" s="13">
        <v>10.0</v>
      </c>
      <c r="Y1637" s="13">
        <v>9.0</v>
      </c>
      <c r="Z1637" s="13">
        <v>10.0</v>
      </c>
      <c r="AA1637" s="13">
        <v>1.0</v>
      </c>
      <c r="AB1637" s="13">
        <v>1.0</v>
      </c>
      <c r="AC1637" s="21">
        <v>0.0</v>
      </c>
      <c r="AD1637" s="21">
        <v>0.0</v>
      </c>
      <c r="AE1637" s="13">
        <v>0.0</v>
      </c>
      <c r="AF1637" s="13">
        <v>0.0</v>
      </c>
      <c r="AG1637" s="13">
        <v>0.0</v>
      </c>
      <c r="AH1637" s="13" t="b">
        <v>0</v>
      </c>
      <c r="AI1637" s="13">
        <v>1.0</v>
      </c>
      <c r="AJ1637" s="13" t="s">
        <v>176</v>
      </c>
      <c r="AK1637" s="23" t="s">
        <v>4694</v>
      </c>
      <c r="AL1637" s="13" t="s">
        <v>4642</v>
      </c>
      <c r="AM1637" s="18" t="s">
        <v>151</v>
      </c>
    </row>
    <row r="1638" ht="14.25" customHeight="1">
      <c r="A1638" s="13" t="s">
        <v>4695</v>
      </c>
      <c r="B1638" s="14">
        <v>42341.0</v>
      </c>
      <c r="C1638" s="15" t="s">
        <v>4636</v>
      </c>
      <c r="D1638" s="15" t="s">
        <v>2027</v>
      </c>
      <c r="E1638" s="16" t="s">
        <v>4637</v>
      </c>
      <c r="F1638" s="13" t="s">
        <v>203</v>
      </c>
      <c r="G1638" s="13" t="s">
        <v>204</v>
      </c>
      <c r="H1638" s="13" t="s">
        <v>4696</v>
      </c>
      <c r="I1638" s="17" t="s">
        <v>4639</v>
      </c>
      <c r="J1638" s="13" t="s">
        <v>191</v>
      </c>
      <c r="K1638" s="13" t="s">
        <v>4308</v>
      </c>
      <c r="L1638" s="13" t="s">
        <v>192</v>
      </c>
      <c r="M1638" s="13" t="s">
        <v>145</v>
      </c>
      <c r="N1638" s="13" t="s">
        <v>89</v>
      </c>
      <c r="O1638" s="13" t="s">
        <v>5</v>
      </c>
      <c r="P1638" s="18" t="s">
        <v>147</v>
      </c>
      <c r="Q1638" s="19">
        <v>1.0</v>
      </c>
      <c r="R1638" s="20">
        <v>0.05</v>
      </c>
      <c r="S1638" s="21">
        <v>24.0</v>
      </c>
      <c r="T1638" s="21">
        <v>24.0</v>
      </c>
      <c r="U1638" s="22">
        <v>14700.0</v>
      </c>
      <c r="V1638" s="21">
        <v>176.4</v>
      </c>
      <c r="W1638" s="13">
        <v>0.0</v>
      </c>
      <c r="X1638" s="13">
        <v>5.0</v>
      </c>
      <c r="Y1638" s="13">
        <v>10.0</v>
      </c>
      <c r="Z1638" s="13">
        <v>6.0</v>
      </c>
      <c r="AA1638" s="13">
        <v>2.0</v>
      </c>
      <c r="AB1638" s="13">
        <v>1.0</v>
      </c>
      <c r="AC1638" s="21">
        <v>0.0</v>
      </c>
      <c r="AD1638" s="21">
        <v>0.0</v>
      </c>
      <c r="AE1638" s="13">
        <v>0.0</v>
      </c>
      <c r="AF1638" s="13">
        <v>0.0</v>
      </c>
      <c r="AG1638" s="13">
        <v>0.0</v>
      </c>
      <c r="AH1638" s="13" t="b">
        <v>0</v>
      </c>
      <c r="AI1638" s="13">
        <v>6.0</v>
      </c>
      <c r="AJ1638" s="13" t="s">
        <v>169</v>
      </c>
      <c r="AK1638" s="23" t="s">
        <v>4697</v>
      </c>
      <c r="AL1638" s="13" t="s">
        <v>4642</v>
      </c>
      <c r="AM1638" s="18" t="s">
        <v>151</v>
      </c>
    </row>
    <row r="1639" ht="14.25" customHeight="1">
      <c r="A1639" s="13" t="s">
        <v>4698</v>
      </c>
      <c r="B1639" s="14">
        <v>42341.0</v>
      </c>
      <c r="C1639" s="15" t="s">
        <v>4636</v>
      </c>
      <c r="D1639" s="15" t="s">
        <v>2027</v>
      </c>
      <c r="E1639" s="16" t="s">
        <v>4637</v>
      </c>
      <c r="F1639" s="13" t="s">
        <v>153</v>
      </c>
      <c r="G1639" s="13" t="s">
        <v>154</v>
      </c>
      <c r="H1639" s="13" t="s">
        <v>4699</v>
      </c>
      <c r="I1639" s="17" t="s">
        <v>4639</v>
      </c>
      <c r="J1639" s="13" t="s">
        <v>379</v>
      </c>
      <c r="K1639" s="13" t="s">
        <v>3967</v>
      </c>
      <c r="L1639" s="13" t="s">
        <v>174</v>
      </c>
      <c r="M1639" s="13" t="s">
        <v>168</v>
      </c>
      <c r="N1639" s="13" t="s">
        <v>67</v>
      </c>
      <c r="O1639" s="13" t="s">
        <v>4670</v>
      </c>
      <c r="P1639" s="18" t="s">
        <v>147</v>
      </c>
      <c r="Q1639" s="19">
        <v>1.0</v>
      </c>
      <c r="R1639" s="20">
        <v>0.0666666666666666</v>
      </c>
      <c r="S1639" s="21">
        <v>32.0</v>
      </c>
      <c r="T1639" s="21">
        <v>32.0</v>
      </c>
      <c r="U1639" s="22">
        <v>140700.0</v>
      </c>
      <c r="V1639" s="21">
        <v>3001.599999999997</v>
      </c>
      <c r="W1639" s="13">
        <v>1005.0</v>
      </c>
      <c r="X1639" s="13">
        <v>10.0</v>
      </c>
      <c r="Y1639" s="13">
        <v>10.0</v>
      </c>
      <c r="Z1639" s="13">
        <v>10.0</v>
      </c>
      <c r="AA1639" s="13">
        <v>1.0</v>
      </c>
      <c r="AB1639" s="13">
        <v>1.0</v>
      </c>
      <c r="AC1639" s="21">
        <v>0.0</v>
      </c>
      <c r="AD1639" s="21">
        <v>0.0</v>
      </c>
      <c r="AE1639" s="13">
        <v>0.0</v>
      </c>
      <c r="AF1639" s="13">
        <v>0.0</v>
      </c>
      <c r="AG1639" s="13">
        <v>0.0</v>
      </c>
      <c r="AH1639" s="13" t="b">
        <v>0</v>
      </c>
      <c r="AI1639" s="13">
        <v>1.0</v>
      </c>
      <c r="AJ1639" s="13" t="s">
        <v>163</v>
      </c>
      <c r="AK1639" s="23" t="s">
        <v>4700</v>
      </c>
      <c r="AL1639" s="13" t="s">
        <v>4642</v>
      </c>
      <c r="AM1639" s="18" t="s">
        <v>151</v>
      </c>
    </row>
    <row r="1640" ht="14.25" customHeight="1">
      <c r="A1640" s="13" t="s">
        <v>4698</v>
      </c>
      <c r="B1640" s="14">
        <v>42341.0</v>
      </c>
      <c r="C1640" s="15" t="s">
        <v>4636</v>
      </c>
      <c r="D1640" s="15" t="s">
        <v>2027</v>
      </c>
      <c r="E1640" s="16" t="s">
        <v>4637</v>
      </c>
      <c r="F1640" s="13" t="s">
        <v>140</v>
      </c>
      <c r="G1640" s="13" t="s">
        <v>141</v>
      </c>
      <c r="H1640" s="13" t="s">
        <v>4699</v>
      </c>
      <c r="I1640" s="17" t="s">
        <v>4639</v>
      </c>
      <c r="J1640" s="13" t="s">
        <v>379</v>
      </c>
      <c r="K1640" s="13" t="s">
        <v>3967</v>
      </c>
      <c r="L1640" s="13" t="s">
        <v>174</v>
      </c>
      <c r="M1640" s="13" t="s">
        <v>168</v>
      </c>
      <c r="N1640" s="13" t="s">
        <v>67</v>
      </c>
      <c r="O1640" s="13" t="s">
        <v>4670</v>
      </c>
      <c r="P1640" s="18" t="s">
        <v>147</v>
      </c>
      <c r="Q1640" s="19">
        <v>1.0</v>
      </c>
      <c r="R1640" s="20">
        <v>0.0666666666666666</v>
      </c>
      <c r="S1640" s="21">
        <v>32.0</v>
      </c>
      <c r="T1640" s="21">
        <v>32.0</v>
      </c>
      <c r="U1640" s="22">
        <v>140700.0</v>
      </c>
      <c r="V1640" s="21">
        <v>3001.599999999997</v>
      </c>
      <c r="W1640" s="13">
        <v>1005.0</v>
      </c>
      <c r="X1640" s="13">
        <v>10.0</v>
      </c>
      <c r="Y1640" s="13">
        <v>10.0</v>
      </c>
      <c r="Z1640" s="13">
        <v>10.0</v>
      </c>
      <c r="AA1640" s="13">
        <v>1.0</v>
      </c>
      <c r="AB1640" s="13">
        <v>1.0</v>
      </c>
      <c r="AC1640" s="21">
        <v>0.0</v>
      </c>
      <c r="AD1640" s="21">
        <v>0.0</v>
      </c>
      <c r="AE1640" s="13">
        <v>0.0</v>
      </c>
      <c r="AF1640" s="13">
        <v>0.0</v>
      </c>
      <c r="AG1640" s="13">
        <v>0.0</v>
      </c>
      <c r="AH1640" s="13" t="b">
        <v>0</v>
      </c>
      <c r="AI1640" s="13">
        <v>1.0</v>
      </c>
      <c r="AJ1640" s="13" t="s">
        <v>163</v>
      </c>
      <c r="AK1640" s="23" t="s">
        <v>4700</v>
      </c>
      <c r="AL1640" s="13" t="s">
        <v>4642</v>
      </c>
      <c r="AM1640" s="18" t="s">
        <v>151</v>
      </c>
    </row>
    <row r="1641" ht="14.25" customHeight="1">
      <c r="A1641" s="13" t="s">
        <v>4698</v>
      </c>
      <c r="B1641" s="14">
        <v>42341.0</v>
      </c>
      <c r="C1641" s="15" t="s">
        <v>4636</v>
      </c>
      <c r="D1641" s="15" t="s">
        <v>2027</v>
      </c>
      <c r="E1641" s="16" t="s">
        <v>4637</v>
      </c>
      <c r="F1641" s="13" t="s">
        <v>185</v>
      </c>
      <c r="G1641" s="13" t="s">
        <v>186</v>
      </c>
      <c r="H1641" s="13" t="s">
        <v>4699</v>
      </c>
      <c r="I1641" s="17" t="s">
        <v>4639</v>
      </c>
      <c r="J1641" s="13" t="s">
        <v>379</v>
      </c>
      <c r="K1641" s="13" t="s">
        <v>3967</v>
      </c>
      <c r="L1641" s="13" t="s">
        <v>174</v>
      </c>
      <c r="M1641" s="13" t="s">
        <v>168</v>
      </c>
      <c r="N1641" s="13" t="s">
        <v>67</v>
      </c>
      <c r="O1641" s="13" t="s">
        <v>4670</v>
      </c>
      <c r="P1641" s="18" t="s">
        <v>147</v>
      </c>
      <c r="Q1641" s="19">
        <v>1.0</v>
      </c>
      <c r="R1641" s="20">
        <v>0.0666666666666666</v>
      </c>
      <c r="S1641" s="21">
        <v>32.0</v>
      </c>
      <c r="T1641" s="21">
        <v>32.0</v>
      </c>
      <c r="U1641" s="22">
        <v>140700.0</v>
      </c>
      <c r="V1641" s="21">
        <v>3001.599999999997</v>
      </c>
      <c r="W1641" s="13">
        <v>1005.0</v>
      </c>
      <c r="X1641" s="13">
        <v>10.0</v>
      </c>
      <c r="Y1641" s="13">
        <v>10.0</v>
      </c>
      <c r="Z1641" s="13">
        <v>10.0</v>
      </c>
      <c r="AA1641" s="13">
        <v>1.0</v>
      </c>
      <c r="AB1641" s="13">
        <v>1.0</v>
      </c>
      <c r="AC1641" s="21">
        <v>0.0</v>
      </c>
      <c r="AD1641" s="21">
        <v>0.0</v>
      </c>
      <c r="AE1641" s="13">
        <v>0.0</v>
      </c>
      <c r="AF1641" s="13">
        <v>0.0</v>
      </c>
      <c r="AG1641" s="13">
        <v>0.0</v>
      </c>
      <c r="AH1641" s="13" t="b">
        <v>0</v>
      </c>
      <c r="AI1641" s="13">
        <v>1.0</v>
      </c>
      <c r="AJ1641" s="13" t="s">
        <v>163</v>
      </c>
      <c r="AK1641" s="23" t="s">
        <v>4700</v>
      </c>
      <c r="AL1641" s="13" t="s">
        <v>4642</v>
      </c>
      <c r="AM1641" s="18" t="s">
        <v>151</v>
      </c>
    </row>
    <row r="1642" ht="14.25" customHeight="1">
      <c r="A1642" s="13" t="s">
        <v>4701</v>
      </c>
      <c r="B1642" s="14">
        <v>42341.0</v>
      </c>
      <c r="C1642" s="15" t="s">
        <v>4636</v>
      </c>
      <c r="D1642" s="15" t="s">
        <v>2027</v>
      </c>
      <c r="E1642" s="16" t="s">
        <v>4637</v>
      </c>
      <c r="F1642" s="13" t="s">
        <v>203</v>
      </c>
      <c r="G1642" s="13" t="s">
        <v>204</v>
      </c>
      <c r="H1642" s="13" t="s">
        <v>4702</v>
      </c>
      <c r="I1642" s="17" t="s">
        <v>4639</v>
      </c>
      <c r="J1642" s="13" t="s">
        <v>456</v>
      </c>
      <c r="K1642" s="13" t="s">
        <v>379</v>
      </c>
      <c r="L1642" s="13" t="s">
        <v>174</v>
      </c>
      <c r="M1642" s="13" t="s">
        <v>145</v>
      </c>
      <c r="N1642" s="13" t="s">
        <v>45</v>
      </c>
      <c r="O1642" s="13" t="s">
        <v>4703</v>
      </c>
      <c r="P1642" s="18" t="s">
        <v>147</v>
      </c>
      <c r="Q1642" s="19">
        <v>1.0</v>
      </c>
      <c r="R1642" s="20">
        <v>0.125</v>
      </c>
      <c r="S1642" s="21">
        <v>35.0</v>
      </c>
      <c r="T1642" s="21">
        <v>35.0</v>
      </c>
      <c r="U1642" s="22">
        <v>16800.0</v>
      </c>
      <c r="V1642" s="21">
        <v>735.0</v>
      </c>
      <c r="W1642" s="13">
        <v>0.0</v>
      </c>
      <c r="X1642" s="13">
        <v>6.0</v>
      </c>
      <c r="Y1642" s="13">
        <v>9.0</v>
      </c>
      <c r="Z1642" s="13">
        <v>10.0</v>
      </c>
      <c r="AA1642" s="13">
        <v>1.0</v>
      </c>
      <c r="AB1642" s="13">
        <v>9.0</v>
      </c>
      <c r="AC1642" s="21">
        <v>0.0</v>
      </c>
      <c r="AD1642" s="21">
        <v>0.0</v>
      </c>
      <c r="AE1642" s="13">
        <v>0.0</v>
      </c>
      <c r="AF1642" s="13">
        <v>0.0</v>
      </c>
      <c r="AG1642" s="13">
        <v>0.0</v>
      </c>
      <c r="AH1642" s="13" t="b">
        <v>0</v>
      </c>
      <c r="AI1642" s="13">
        <v>5.0</v>
      </c>
      <c r="AJ1642" s="13" t="s">
        <v>176</v>
      </c>
      <c r="AK1642" s="23" t="s">
        <v>4704</v>
      </c>
      <c r="AL1642" s="13" t="s">
        <v>4642</v>
      </c>
      <c r="AM1642" s="18" t="s">
        <v>151</v>
      </c>
    </row>
    <row r="1643" ht="14.25" customHeight="1">
      <c r="A1643" s="13" t="s">
        <v>4701</v>
      </c>
      <c r="B1643" s="14">
        <v>42341.0</v>
      </c>
      <c r="C1643" s="15" t="s">
        <v>4636</v>
      </c>
      <c r="D1643" s="15" t="s">
        <v>2027</v>
      </c>
      <c r="E1643" s="16" t="s">
        <v>4637</v>
      </c>
      <c r="F1643" s="13" t="s">
        <v>153</v>
      </c>
      <c r="G1643" s="13" t="s">
        <v>154</v>
      </c>
      <c r="H1643" s="13" t="s">
        <v>4702</v>
      </c>
      <c r="I1643" s="17" t="s">
        <v>4639</v>
      </c>
      <c r="J1643" s="13" t="s">
        <v>456</v>
      </c>
      <c r="K1643" s="13" t="s">
        <v>379</v>
      </c>
      <c r="L1643" s="13" t="s">
        <v>174</v>
      </c>
      <c r="M1643" s="13" t="s">
        <v>145</v>
      </c>
      <c r="N1643" s="13" t="s">
        <v>45</v>
      </c>
      <c r="O1643" s="13" t="s">
        <v>4703</v>
      </c>
      <c r="P1643" s="18" t="s">
        <v>147</v>
      </c>
      <c r="Q1643" s="19">
        <v>1.0</v>
      </c>
      <c r="R1643" s="20">
        <v>0.125</v>
      </c>
      <c r="S1643" s="21">
        <v>35.0</v>
      </c>
      <c r="T1643" s="21">
        <v>35.0</v>
      </c>
      <c r="U1643" s="22">
        <v>16800.0</v>
      </c>
      <c r="V1643" s="21">
        <v>735.0</v>
      </c>
      <c r="W1643" s="13">
        <v>0.0</v>
      </c>
      <c r="X1643" s="13">
        <v>6.0</v>
      </c>
      <c r="Y1643" s="13">
        <v>9.0</v>
      </c>
      <c r="Z1643" s="13">
        <v>10.0</v>
      </c>
      <c r="AA1643" s="13">
        <v>1.0</v>
      </c>
      <c r="AB1643" s="13">
        <v>9.0</v>
      </c>
      <c r="AC1643" s="21">
        <v>0.0</v>
      </c>
      <c r="AD1643" s="21">
        <v>0.0</v>
      </c>
      <c r="AE1643" s="13">
        <v>0.0</v>
      </c>
      <c r="AF1643" s="13">
        <v>0.0</v>
      </c>
      <c r="AG1643" s="13">
        <v>0.0</v>
      </c>
      <c r="AH1643" s="13" t="b">
        <v>0</v>
      </c>
      <c r="AI1643" s="13">
        <v>5.0</v>
      </c>
      <c r="AJ1643" s="13" t="s">
        <v>176</v>
      </c>
      <c r="AK1643" s="23" t="s">
        <v>4704</v>
      </c>
      <c r="AL1643" s="13" t="s">
        <v>4642</v>
      </c>
      <c r="AM1643" s="18" t="s">
        <v>151</v>
      </c>
    </row>
    <row r="1644" ht="14.25" customHeight="1">
      <c r="A1644" s="13" t="s">
        <v>4701</v>
      </c>
      <c r="B1644" s="14">
        <v>42341.0</v>
      </c>
      <c r="C1644" s="15" t="s">
        <v>4636</v>
      </c>
      <c r="D1644" s="15" t="s">
        <v>2027</v>
      </c>
      <c r="E1644" s="16" t="s">
        <v>4637</v>
      </c>
      <c r="F1644" s="13" t="s">
        <v>140</v>
      </c>
      <c r="G1644" s="13" t="s">
        <v>141</v>
      </c>
      <c r="H1644" s="13" t="s">
        <v>4702</v>
      </c>
      <c r="I1644" s="17" t="s">
        <v>4639</v>
      </c>
      <c r="J1644" s="13" t="s">
        <v>456</v>
      </c>
      <c r="K1644" s="13" t="s">
        <v>379</v>
      </c>
      <c r="L1644" s="13" t="s">
        <v>174</v>
      </c>
      <c r="M1644" s="13" t="s">
        <v>145</v>
      </c>
      <c r="N1644" s="13" t="s">
        <v>45</v>
      </c>
      <c r="O1644" s="13" t="s">
        <v>4703</v>
      </c>
      <c r="P1644" s="18" t="s">
        <v>147</v>
      </c>
      <c r="Q1644" s="19">
        <v>1.0</v>
      </c>
      <c r="R1644" s="20">
        <v>0.125</v>
      </c>
      <c r="S1644" s="21">
        <v>35.0</v>
      </c>
      <c r="T1644" s="21">
        <v>35.0</v>
      </c>
      <c r="U1644" s="22">
        <v>16800.0</v>
      </c>
      <c r="V1644" s="21">
        <v>735.0</v>
      </c>
      <c r="W1644" s="13">
        <v>0.0</v>
      </c>
      <c r="X1644" s="13">
        <v>6.0</v>
      </c>
      <c r="Y1644" s="13">
        <v>9.0</v>
      </c>
      <c r="Z1644" s="13">
        <v>10.0</v>
      </c>
      <c r="AA1644" s="13">
        <v>1.0</v>
      </c>
      <c r="AB1644" s="13">
        <v>9.0</v>
      </c>
      <c r="AC1644" s="21">
        <v>0.0</v>
      </c>
      <c r="AD1644" s="21">
        <v>0.0</v>
      </c>
      <c r="AE1644" s="13">
        <v>0.0</v>
      </c>
      <c r="AF1644" s="13">
        <v>0.0</v>
      </c>
      <c r="AG1644" s="13">
        <v>0.0</v>
      </c>
      <c r="AH1644" s="13" t="b">
        <v>0</v>
      </c>
      <c r="AI1644" s="13">
        <v>5.0</v>
      </c>
      <c r="AJ1644" s="13" t="s">
        <v>176</v>
      </c>
      <c r="AK1644" s="23" t="s">
        <v>4704</v>
      </c>
      <c r="AL1644" s="13" t="s">
        <v>4642</v>
      </c>
      <c r="AM1644" s="18" t="s">
        <v>151</v>
      </c>
    </row>
    <row r="1645" ht="14.25" customHeight="1">
      <c r="A1645" s="13" t="s">
        <v>4701</v>
      </c>
      <c r="B1645" s="14">
        <v>42341.0</v>
      </c>
      <c r="C1645" s="15" t="s">
        <v>4636</v>
      </c>
      <c r="D1645" s="15" t="s">
        <v>2027</v>
      </c>
      <c r="E1645" s="16" t="s">
        <v>4637</v>
      </c>
      <c r="F1645" s="13" t="s">
        <v>188</v>
      </c>
      <c r="G1645" s="13" t="s">
        <v>189</v>
      </c>
      <c r="H1645" s="13" t="s">
        <v>4702</v>
      </c>
      <c r="I1645" s="17" t="s">
        <v>4639</v>
      </c>
      <c r="J1645" s="13" t="s">
        <v>456</v>
      </c>
      <c r="K1645" s="13" t="s">
        <v>379</v>
      </c>
      <c r="L1645" s="13" t="s">
        <v>174</v>
      </c>
      <c r="M1645" s="13" t="s">
        <v>145</v>
      </c>
      <c r="N1645" s="13" t="s">
        <v>45</v>
      </c>
      <c r="O1645" s="13" t="s">
        <v>4703</v>
      </c>
      <c r="P1645" s="18" t="s">
        <v>147</v>
      </c>
      <c r="Q1645" s="19">
        <v>1.0</v>
      </c>
      <c r="R1645" s="20">
        <v>0.125</v>
      </c>
      <c r="S1645" s="21">
        <v>35.0</v>
      </c>
      <c r="T1645" s="21">
        <v>35.0</v>
      </c>
      <c r="U1645" s="22">
        <v>16800.0</v>
      </c>
      <c r="V1645" s="21">
        <v>735.0</v>
      </c>
      <c r="W1645" s="13">
        <v>0.0</v>
      </c>
      <c r="X1645" s="13">
        <v>6.0</v>
      </c>
      <c r="Y1645" s="13">
        <v>9.0</v>
      </c>
      <c r="Z1645" s="13">
        <v>10.0</v>
      </c>
      <c r="AA1645" s="13">
        <v>1.0</v>
      </c>
      <c r="AB1645" s="13">
        <v>9.0</v>
      </c>
      <c r="AC1645" s="21">
        <v>0.0</v>
      </c>
      <c r="AD1645" s="21">
        <v>0.0</v>
      </c>
      <c r="AE1645" s="13">
        <v>0.0</v>
      </c>
      <c r="AF1645" s="13">
        <v>0.0</v>
      </c>
      <c r="AG1645" s="13">
        <v>0.0</v>
      </c>
      <c r="AH1645" s="13" t="b">
        <v>0</v>
      </c>
      <c r="AI1645" s="13">
        <v>5.0</v>
      </c>
      <c r="AJ1645" s="13" t="s">
        <v>176</v>
      </c>
      <c r="AK1645" s="23" t="s">
        <v>4704</v>
      </c>
      <c r="AL1645" s="13" t="s">
        <v>4642</v>
      </c>
      <c r="AM1645" s="18" t="s">
        <v>151</v>
      </c>
    </row>
    <row r="1646" ht="14.25" customHeight="1">
      <c r="A1646" s="13" t="s">
        <v>4701</v>
      </c>
      <c r="B1646" s="14">
        <v>42341.0</v>
      </c>
      <c r="C1646" s="15" t="s">
        <v>4636</v>
      </c>
      <c r="D1646" s="15" t="s">
        <v>2027</v>
      </c>
      <c r="E1646" s="16" t="s">
        <v>4637</v>
      </c>
      <c r="F1646" s="13" t="s">
        <v>185</v>
      </c>
      <c r="G1646" s="13" t="s">
        <v>186</v>
      </c>
      <c r="H1646" s="13" t="s">
        <v>4702</v>
      </c>
      <c r="I1646" s="17" t="s">
        <v>4639</v>
      </c>
      <c r="J1646" s="13" t="s">
        <v>456</v>
      </c>
      <c r="K1646" s="13" t="s">
        <v>379</v>
      </c>
      <c r="L1646" s="13" t="s">
        <v>174</v>
      </c>
      <c r="M1646" s="13" t="s">
        <v>145</v>
      </c>
      <c r="N1646" s="13" t="s">
        <v>45</v>
      </c>
      <c r="O1646" s="13" t="s">
        <v>4703</v>
      </c>
      <c r="P1646" s="18" t="s">
        <v>147</v>
      </c>
      <c r="Q1646" s="19">
        <v>1.0</v>
      </c>
      <c r="R1646" s="20">
        <v>0.125</v>
      </c>
      <c r="S1646" s="21">
        <v>35.0</v>
      </c>
      <c r="T1646" s="21">
        <v>35.0</v>
      </c>
      <c r="U1646" s="22">
        <v>16800.0</v>
      </c>
      <c r="V1646" s="21">
        <v>735.0</v>
      </c>
      <c r="W1646" s="13">
        <v>0.0</v>
      </c>
      <c r="X1646" s="13">
        <v>6.0</v>
      </c>
      <c r="Y1646" s="13">
        <v>9.0</v>
      </c>
      <c r="Z1646" s="13">
        <v>10.0</v>
      </c>
      <c r="AA1646" s="13">
        <v>1.0</v>
      </c>
      <c r="AB1646" s="13">
        <v>9.0</v>
      </c>
      <c r="AC1646" s="21">
        <v>0.0</v>
      </c>
      <c r="AD1646" s="21">
        <v>0.0</v>
      </c>
      <c r="AE1646" s="13">
        <v>0.0</v>
      </c>
      <c r="AF1646" s="13">
        <v>0.0</v>
      </c>
      <c r="AG1646" s="13">
        <v>0.0</v>
      </c>
      <c r="AH1646" s="13" t="b">
        <v>0</v>
      </c>
      <c r="AI1646" s="13">
        <v>5.0</v>
      </c>
      <c r="AJ1646" s="13" t="s">
        <v>176</v>
      </c>
      <c r="AK1646" s="23" t="s">
        <v>4704</v>
      </c>
      <c r="AL1646" s="13" t="s">
        <v>4642</v>
      </c>
      <c r="AM1646" s="18" t="s">
        <v>151</v>
      </c>
    </row>
    <row r="1647" ht="14.25" customHeight="1">
      <c r="A1647" s="13" t="s">
        <v>4705</v>
      </c>
      <c r="B1647" s="14">
        <v>42341.0</v>
      </c>
      <c r="C1647" s="15" t="s">
        <v>4636</v>
      </c>
      <c r="D1647" s="15" t="s">
        <v>2027</v>
      </c>
      <c r="E1647" s="16" t="s">
        <v>4637</v>
      </c>
      <c r="F1647" s="13" t="s">
        <v>140</v>
      </c>
      <c r="G1647" s="13" t="s">
        <v>141</v>
      </c>
      <c r="H1647" s="13" t="s">
        <v>4706</v>
      </c>
      <c r="I1647" s="17" t="s">
        <v>4639</v>
      </c>
      <c r="J1647" s="13" t="s">
        <v>379</v>
      </c>
      <c r="K1647" s="13" t="s">
        <v>3967</v>
      </c>
      <c r="L1647" s="13" t="s">
        <v>174</v>
      </c>
      <c r="M1647" s="13" t="s">
        <v>145</v>
      </c>
      <c r="N1647" s="13" t="s">
        <v>4</v>
      </c>
      <c r="O1647" s="13" t="s">
        <v>4707</v>
      </c>
      <c r="P1647" s="18" t="s">
        <v>147</v>
      </c>
      <c r="Q1647" s="19">
        <v>3.0</v>
      </c>
      <c r="R1647" s="20">
        <v>1.0</v>
      </c>
      <c r="S1647" s="21">
        <v>72.0</v>
      </c>
      <c r="T1647" s="21">
        <v>216.0</v>
      </c>
      <c r="U1647" s="22">
        <v>22400.0</v>
      </c>
      <c r="V1647" s="21">
        <v>48384.0</v>
      </c>
      <c r="W1647" s="13">
        <v>0.0</v>
      </c>
      <c r="X1647" s="13">
        <v>6.0</v>
      </c>
      <c r="Y1647" s="13">
        <v>9.0</v>
      </c>
      <c r="Z1647" s="13">
        <v>10.0</v>
      </c>
      <c r="AA1647" s="13">
        <v>7.0</v>
      </c>
      <c r="AB1647" s="13">
        <v>10.0</v>
      </c>
      <c r="AC1647" s="21">
        <v>10.0</v>
      </c>
      <c r="AD1647" s="21">
        <v>20.0</v>
      </c>
      <c r="AE1647" s="13">
        <v>0.0</v>
      </c>
      <c r="AF1647" s="13">
        <v>2.0</v>
      </c>
      <c r="AG1647" s="13">
        <v>0.0</v>
      </c>
      <c r="AH1647" s="13" t="b">
        <v>1</v>
      </c>
      <c r="AI1647" s="13">
        <v>5.0</v>
      </c>
      <c r="AJ1647" s="13" t="s">
        <v>176</v>
      </c>
      <c r="AK1647" s="23" t="s">
        <v>4708</v>
      </c>
      <c r="AL1647" s="13" t="s">
        <v>4642</v>
      </c>
      <c r="AM1647" s="18" t="s">
        <v>151</v>
      </c>
    </row>
    <row r="1648" ht="14.25" customHeight="1">
      <c r="A1648" s="13" t="s">
        <v>4709</v>
      </c>
      <c r="B1648" s="14">
        <v>42341.0</v>
      </c>
      <c r="C1648" s="15" t="s">
        <v>4636</v>
      </c>
      <c r="D1648" s="15" t="s">
        <v>2027</v>
      </c>
      <c r="E1648" s="16" t="s">
        <v>4637</v>
      </c>
      <c r="F1648" s="13" t="s">
        <v>140</v>
      </c>
      <c r="G1648" s="13" t="s">
        <v>141</v>
      </c>
      <c r="H1648" s="13" t="s">
        <v>4710</v>
      </c>
      <c r="I1648" s="17" t="s">
        <v>4639</v>
      </c>
      <c r="J1648" s="13" t="s">
        <v>379</v>
      </c>
      <c r="K1648" s="13" t="s">
        <v>3967</v>
      </c>
      <c r="L1648" s="13" t="s">
        <v>174</v>
      </c>
      <c r="M1648" s="13" t="s">
        <v>145</v>
      </c>
      <c r="N1648" s="13" t="s">
        <v>2879</v>
      </c>
      <c r="O1648" s="13">
        <v>0.0</v>
      </c>
      <c r="P1648" s="18" t="s">
        <v>147</v>
      </c>
      <c r="Q1648" s="19">
        <v>3.0</v>
      </c>
      <c r="R1648" s="20">
        <v>0.833333333333333</v>
      </c>
      <c r="S1648" s="21">
        <v>36.0</v>
      </c>
      <c r="T1648" s="21">
        <v>108.0</v>
      </c>
      <c r="U1648" s="22">
        <v>11200.0</v>
      </c>
      <c r="V1648" s="21">
        <v>10079.999999999998</v>
      </c>
      <c r="W1648" s="13">
        <v>0.0</v>
      </c>
      <c r="X1648" s="13">
        <v>6.0</v>
      </c>
      <c r="Y1648" s="13">
        <v>10.0</v>
      </c>
      <c r="Z1648" s="13">
        <v>6.0</v>
      </c>
      <c r="AA1648" s="13">
        <v>5.0</v>
      </c>
      <c r="AB1648" s="13">
        <v>9.0</v>
      </c>
      <c r="AC1648" s="21">
        <v>0.0</v>
      </c>
      <c r="AD1648" s="21">
        <v>0.0</v>
      </c>
      <c r="AE1648" s="13">
        <v>0.0</v>
      </c>
      <c r="AF1648" s="13">
        <v>0.0</v>
      </c>
      <c r="AG1648" s="13">
        <v>0.0</v>
      </c>
      <c r="AH1648" s="13" t="b">
        <v>0</v>
      </c>
      <c r="AI1648" s="13">
        <v>5.0</v>
      </c>
      <c r="AJ1648" s="13" t="s">
        <v>169</v>
      </c>
      <c r="AK1648" s="23" t="s">
        <v>4711</v>
      </c>
      <c r="AL1648" s="13" t="s">
        <v>4642</v>
      </c>
      <c r="AM1648" s="18" t="s">
        <v>151</v>
      </c>
    </row>
    <row r="1649" ht="14.25" customHeight="1">
      <c r="A1649" s="13" t="s">
        <v>4712</v>
      </c>
      <c r="B1649" s="14">
        <v>42341.0</v>
      </c>
      <c r="C1649" s="15" t="s">
        <v>4636</v>
      </c>
      <c r="D1649" s="15" t="s">
        <v>2027</v>
      </c>
      <c r="E1649" s="16" t="s">
        <v>4637</v>
      </c>
      <c r="F1649" s="13" t="s">
        <v>185</v>
      </c>
      <c r="G1649" s="13" t="s">
        <v>186</v>
      </c>
      <c r="H1649" s="13" t="s">
        <v>4713</v>
      </c>
      <c r="I1649" s="17" t="s">
        <v>4639</v>
      </c>
      <c r="J1649" s="13" t="s">
        <v>1338</v>
      </c>
      <c r="K1649" s="13" t="s">
        <v>4714</v>
      </c>
      <c r="L1649" s="13" t="s">
        <v>174</v>
      </c>
      <c r="M1649" s="13" t="s">
        <v>168</v>
      </c>
      <c r="N1649" s="13" t="s">
        <v>38</v>
      </c>
      <c r="O1649" s="13">
        <v>0.0</v>
      </c>
      <c r="P1649" s="18" t="s">
        <v>147</v>
      </c>
      <c r="Q1649" s="19">
        <v>3.0</v>
      </c>
      <c r="R1649" s="20">
        <v>1.0</v>
      </c>
      <c r="S1649" s="21">
        <v>45.0</v>
      </c>
      <c r="T1649" s="21">
        <v>135.0</v>
      </c>
      <c r="U1649" s="22">
        <v>12509.84</v>
      </c>
      <c r="V1649" s="21">
        <v>16888.284</v>
      </c>
      <c r="W1649" s="13">
        <v>178.0</v>
      </c>
      <c r="X1649" s="13">
        <v>5.0</v>
      </c>
      <c r="Y1649" s="13">
        <v>9.0</v>
      </c>
      <c r="Z1649" s="13">
        <v>5.0</v>
      </c>
      <c r="AA1649" s="13">
        <v>5.0</v>
      </c>
      <c r="AB1649" s="13">
        <v>1.0</v>
      </c>
      <c r="AC1649" s="21">
        <v>10.0</v>
      </c>
      <c r="AD1649" s="21">
        <v>10.0</v>
      </c>
      <c r="AE1649" s="13">
        <v>0.0</v>
      </c>
      <c r="AF1649" s="13">
        <v>1.0</v>
      </c>
      <c r="AG1649" s="13">
        <v>0.0</v>
      </c>
      <c r="AH1649" s="13" t="b">
        <v>1</v>
      </c>
      <c r="AI1649" s="13">
        <v>6.0</v>
      </c>
      <c r="AJ1649" s="13" t="s">
        <v>176</v>
      </c>
      <c r="AK1649" s="23" t="s">
        <v>4715</v>
      </c>
      <c r="AL1649" s="13" t="s">
        <v>4642</v>
      </c>
      <c r="AM1649" s="18" t="s">
        <v>151</v>
      </c>
    </row>
    <row r="1650" ht="14.25" customHeight="1">
      <c r="A1650" s="13" t="s">
        <v>4716</v>
      </c>
      <c r="B1650" s="14">
        <v>42341.0</v>
      </c>
      <c r="C1650" s="15" t="s">
        <v>4636</v>
      </c>
      <c r="D1650" s="15" t="s">
        <v>2027</v>
      </c>
      <c r="E1650" s="16" t="s">
        <v>4637</v>
      </c>
      <c r="F1650" s="13" t="s">
        <v>185</v>
      </c>
      <c r="G1650" s="13" t="s">
        <v>186</v>
      </c>
      <c r="H1650" s="13" t="s">
        <v>4717</v>
      </c>
      <c r="I1650" s="17" t="s">
        <v>4639</v>
      </c>
      <c r="J1650" s="13" t="s">
        <v>143</v>
      </c>
      <c r="K1650" s="13" t="s">
        <v>4718</v>
      </c>
      <c r="L1650" s="13" t="s">
        <v>174</v>
      </c>
      <c r="M1650" s="13" t="s">
        <v>168</v>
      </c>
      <c r="N1650" s="13" t="s">
        <v>56</v>
      </c>
      <c r="O1650" s="13">
        <v>0.0</v>
      </c>
      <c r="P1650" s="18" t="s">
        <v>147</v>
      </c>
      <c r="Q1650" s="19">
        <v>3.0</v>
      </c>
      <c r="R1650" s="20">
        <v>0.142857142857142</v>
      </c>
      <c r="S1650" s="21">
        <v>42.0</v>
      </c>
      <c r="T1650" s="21">
        <v>126.0</v>
      </c>
      <c r="U1650" s="22">
        <v>45000.0</v>
      </c>
      <c r="V1650" s="21">
        <v>8099.999999999951</v>
      </c>
      <c r="W1650" s="13">
        <v>596.0</v>
      </c>
      <c r="X1650" s="13">
        <v>5.0</v>
      </c>
      <c r="Y1650" s="13">
        <v>10.0</v>
      </c>
      <c r="Z1650" s="13">
        <v>5.0</v>
      </c>
      <c r="AA1650" s="13">
        <v>1.0</v>
      </c>
      <c r="AB1650" s="13">
        <v>1.0</v>
      </c>
      <c r="AC1650" s="21">
        <v>0.0</v>
      </c>
      <c r="AD1650" s="21">
        <v>20.0</v>
      </c>
      <c r="AE1650" s="13">
        <v>0.0</v>
      </c>
      <c r="AF1650" s="13">
        <v>2.0</v>
      </c>
      <c r="AG1650" s="13">
        <v>0.0</v>
      </c>
      <c r="AH1650" s="13" t="b">
        <v>0</v>
      </c>
      <c r="AI1650" s="13">
        <v>6.0</v>
      </c>
      <c r="AJ1650" s="13" t="s">
        <v>169</v>
      </c>
      <c r="AK1650" s="23" t="s">
        <v>4719</v>
      </c>
      <c r="AL1650" s="13" t="s">
        <v>4642</v>
      </c>
      <c r="AM1650" s="18" t="s">
        <v>151</v>
      </c>
    </row>
    <row r="1651" ht="14.25" customHeight="1">
      <c r="A1651" s="13" t="s">
        <v>4720</v>
      </c>
      <c r="B1651" s="14">
        <v>42341.0</v>
      </c>
      <c r="C1651" s="15" t="s">
        <v>4636</v>
      </c>
      <c r="D1651" s="15" t="s">
        <v>2027</v>
      </c>
      <c r="E1651" s="16" t="s">
        <v>4637</v>
      </c>
      <c r="F1651" s="13" t="s">
        <v>185</v>
      </c>
      <c r="G1651" s="13" t="s">
        <v>186</v>
      </c>
      <c r="H1651" s="13" t="s">
        <v>4721</v>
      </c>
      <c r="I1651" s="17" t="s">
        <v>4639</v>
      </c>
      <c r="J1651" s="13" t="s">
        <v>379</v>
      </c>
      <c r="K1651" s="13" t="s">
        <v>3967</v>
      </c>
      <c r="L1651" s="13" t="s">
        <v>174</v>
      </c>
      <c r="M1651" s="13" t="s">
        <v>145</v>
      </c>
      <c r="N1651" s="13" t="s">
        <v>1931</v>
      </c>
      <c r="O1651" s="13">
        <v>0.0</v>
      </c>
      <c r="P1651" s="18" t="s">
        <v>147</v>
      </c>
      <c r="Q1651" s="19">
        <v>1.0</v>
      </c>
      <c r="R1651" s="20">
        <v>0.0769230769230769</v>
      </c>
      <c r="S1651" s="21">
        <v>26.0</v>
      </c>
      <c r="T1651" s="21">
        <v>26.0</v>
      </c>
      <c r="U1651" s="22">
        <v>12600.0</v>
      </c>
      <c r="V1651" s="21">
        <v>251.99999999999994</v>
      </c>
      <c r="W1651" s="13">
        <v>0.0</v>
      </c>
      <c r="X1651" s="13">
        <v>4.0</v>
      </c>
      <c r="Y1651" s="13">
        <v>10.0</v>
      </c>
      <c r="Z1651" s="13">
        <v>10.0</v>
      </c>
      <c r="AA1651" s="13">
        <v>1.0</v>
      </c>
      <c r="AB1651" s="13">
        <v>1.0</v>
      </c>
      <c r="AC1651" s="21">
        <v>0.0</v>
      </c>
      <c r="AD1651" s="21">
        <v>0.0</v>
      </c>
      <c r="AE1651" s="13">
        <v>0.0</v>
      </c>
      <c r="AF1651" s="13">
        <v>0.0</v>
      </c>
      <c r="AG1651" s="13">
        <v>0.0</v>
      </c>
      <c r="AH1651" s="13" t="b">
        <v>0</v>
      </c>
      <c r="AI1651" s="13">
        <v>7.0</v>
      </c>
      <c r="AJ1651" s="13" t="s">
        <v>353</v>
      </c>
      <c r="AK1651" s="23" t="s">
        <v>4722</v>
      </c>
      <c r="AL1651" s="13" t="s">
        <v>4642</v>
      </c>
      <c r="AM1651" s="18" t="s">
        <v>151</v>
      </c>
    </row>
    <row r="1652" ht="14.25" customHeight="1">
      <c r="A1652" s="13" t="s">
        <v>4723</v>
      </c>
      <c r="B1652" s="14">
        <v>42341.0</v>
      </c>
      <c r="C1652" s="15" t="s">
        <v>4636</v>
      </c>
      <c r="D1652" s="15" t="s">
        <v>2027</v>
      </c>
      <c r="E1652" s="16" t="s">
        <v>4637</v>
      </c>
      <c r="F1652" s="13" t="s">
        <v>140</v>
      </c>
      <c r="G1652" s="13" t="s">
        <v>141</v>
      </c>
      <c r="H1652" s="13" t="s">
        <v>4724</v>
      </c>
      <c r="I1652" s="17" t="s">
        <v>4639</v>
      </c>
      <c r="J1652" s="13" t="s">
        <v>143</v>
      </c>
      <c r="K1652" s="13" t="s">
        <v>2266</v>
      </c>
      <c r="L1652" s="13" t="s">
        <v>221</v>
      </c>
      <c r="M1652" s="13" t="s">
        <v>145</v>
      </c>
      <c r="N1652" s="13" t="s">
        <v>199</v>
      </c>
      <c r="O1652" s="13">
        <v>0.0</v>
      </c>
      <c r="P1652" s="18" t="s">
        <v>147</v>
      </c>
      <c r="Q1652" s="19">
        <v>1.0</v>
      </c>
      <c r="R1652" s="20">
        <v>0.333333333333333</v>
      </c>
      <c r="S1652" s="21">
        <v>41.0</v>
      </c>
      <c r="T1652" s="21">
        <v>41.0</v>
      </c>
      <c r="U1652" s="22">
        <v>12600.0</v>
      </c>
      <c r="V1652" s="21">
        <v>1721.999999999998</v>
      </c>
      <c r="W1652" s="13">
        <v>0.0</v>
      </c>
      <c r="X1652" s="13">
        <v>10.0</v>
      </c>
      <c r="Y1652" s="13">
        <v>10.0</v>
      </c>
      <c r="Z1652" s="13">
        <v>10.0</v>
      </c>
      <c r="AA1652" s="13">
        <v>1.0</v>
      </c>
      <c r="AB1652" s="13">
        <v>10.0</v>
      </c>
      <c r="AC1652" s="21">
        <v>0.0</v>
      </c>
      <c r="AD1652" s="21">
        <v>0.0</v>
      </c>
      <c r="AE1652" s="13">
        <v>0.0</v>
      </c>
      <c r="AF1652" s="13">
        <v>0.0</v>
      </c>
      <c r="AG1652" s="13">
        <v>0.0</v>
      </c>
      <c r="AH1652" s="13" t="b">
        <v>0</v>
      </c>
      <c r="AI1652" s="13">
        <v>1.0</v>
      </c>
      <c r="AJ1652" s="13" t="s">
        <v>169</v>
      </c>
      <c r="AK1652" s="23" t="s">
        <v>4725</v>
      </c>
      <c r="AL1652" s="13" t="s">
        <v>4642</v>
      </c>
      <c r="AM1652" s="18" t="s">
        <v>151</v>
      </c>
    </row>
    <row r="1653" ht="14.25" customHeight="1">
      <c r="A1653" s="13" t="s">
        <v>4726</v>
      </c>
      <c r="B1653" s="14">
        <v>42341.0</v>
      </c>
      <c r="C1653" s="15" t="s">
        <v>4636</v>
      </c>
      <c r="D1653" s="15" t="s">
        <v>2027</v>
      </c>
      <c r="E1653" s="16" t="s">
        <v>4637</v>
      </c>
      <c r="F1653" s="13" t="s">
        <v>140</v>
      </c>
      <c r="G1653" s="13" t="s">
        <v>141</v>
      </c>
      <c r="H1653" s="13" t="s">
        <v>4476</v>
      </c>
      <c r="I1653" s="17" t="s">
        <v>4639</v>
      </c>
      <c r="J1653" s="13" t="s">
        <v>379</v>
      </c>
      <c r="K1653" s="13" t="s">
        <v>3967</v>
      </c>
      <c r="L1653" s="13" t="s">
        <v>174</v>
      </c>
      <c r="M1653" s="13" t="s">
        <v>145</v>
      </c>
      <c r="N1653" s="13" t="s">
        <v>93</v>
      </c>
      <c r="O1653" s="13">
        <v>0.0</v>
      </c>
      <c r="P1653" s="18" t="s">
        <v>147</v>
      </c>
      <c r="Q1653" s="19">
        <v>3.0</v>
      </c>
      <c r="R1653" s="20">
        <v>1.0</v>
      </c>
      <c r="S1653" s="21">
        <v>47.0</v>
      </c>
      <c r="T1653" s="21">
        <v>141.0</v>
      </c>
      <c r="U1653" s="22">
        <v>7000.0</v>
      </c>
      <c r="V1653" s="21">
        <v>9870.0</v>
      </c>
      <c r="W1653" s="13">
        <v>0.0</v>
      </c>
      <c r="X1653" s="13">
        <v>10.0</v>
      </c>
      <c r="Y1653" s="13">
        <v>1.0</v>
      </c>
      <c r="Z1653" s="13">
        <v>10.0</v>
      </c>
      <c r="AA1653" s="13">
        <v>6.0</v>
      </c>
      <c r="AB1653" s="13">
        <v>10.0</v>
      </c>
      <c r="AC1653" s="21">
        <v>10.0</v>
      </c>
      <c r="AD1653" s="21">
        <v>0.0</v>
      </c>
      <c r="AE1653" s="13">
        <v>0.0</v>
      </c>
      <c r="AF1653" s="13">
        <v>0.0</v>
      </c>
      <c r="AG1653" s="13">
        <v>0.0</v>
      </c>
      <c r="AH1653" s="13" t="b">
        <v>1</v>
      </c>
      <c r="AI1653" s="13">
        <v>1.0</v>
      </c>
      <c r="AJ1653" s="13" t="s">
        <v>390</v>
      </c>
      <c r="AK1653" s="23" t="s">
        <v>4727</v>
      </c>
      <c r="AL1653" s="13" t="s">
        <v>4642</v>
      </c>
      <c r="AM1653" s="18" t="s">
        <v>151</v>
      </c>
    </row>
    <row r="1654" ht="14.25" customHeight="1">
      <c r="A1654" s="13" t="s">
        <v>4728</v>
      </c>
      <c r="B1654" s="14">
        <v>42341.0</v>
      </c>
      <c r="C1654" s="15" t="s">
        <v>4636</v>
      </c>
      <c r="D1654" s="15" t="s">
        <v>2027</v>
      </c>
      <c r="E1654" s="16" t="s">
        <v>4637</v>
      </c>
      <c r="F1654" s="13" t="s">
        <v>153</v>
      </c>
      <c r="G1654" s="13" t="s">
        <v>154</v>
      </c>
      <c r="H1654" s="13" t="s">
        <v>4729</v>
      </c>
      <c r="I1654" s="17" t="s">
        <v>4639</v>
      </c>
      <c r="J1654" s="13" t="s">
        <v>143</v>
      </c>
      <c r="K1654" s="13" t="s">
        <v>2153</v>
      </c>
      <c r="L1654" s="13" t="s">
        <v>144</v>
      </c>
      <c r="M1654" s="13" t="s">
        <v>145</v>
      </c>
      <c r="N1654" s="13" t="s">
        <v>4170</v>
      </c>
      <c r="O1654" s="13">
        <v>0.0</v>
      </c>
      <c r="P1654" s="18" t="s">
        <v>147</v>
      </c>
      <c r="Q1654" s="19">
        <v>1.0</v>
      </c>
      <c r="R1654" s="20">
        <v>0.2</v>
      </c>
      <c r="S1654" s="21">
        <v>40.0</v>
      </c>
      <c r="T1654" s="21">
        <v>40.0</v>
      </c>
      <c r="U1654" s="22">
        <v>4900.0</v>
      </c>
      <c r="V1654" s="21">
        <v>392.0</v>
      </c>
      <c r="W1654" s="13">
        <v>0.0</v>
      </c>
      <c r="X1654" s="13">
        <v>10.0</v>
      </c>
      <c r="Y1654" s="13">
        <v>8.0</v>
      </c>
      <c r="Z1654" s="13">
        <v>10.0</v>
      </c>
      <c r="AA1654" s="13">
        <v>1.0</v>
      </c>
      <c r="AB1654" s="13">
        <v>1.0</v>
      </c>
      <c r="AC1654" s="21">
        <v>0.0</v>
      </c>
      <c r="AD1654" s="21">
        <v>10.0</v>
      </c>
      <c r="AE1654" s="13">
        <v>0.0</v>
      </c>
      <c r="AF1654" s="13">
        <v>1.0</v>
      </c>
      <c r="AG1654" s="13">
        <v>0.0</v>
      </c>
      <c r="AH1654" s="13" t="b">
        <v>0</v>
      </c>
      <c r="AI1654" s="13">
        <v>1.0</v>
      </c>
      <c r="AJ1654" s="13" t="s">
        <v>180</v>
      </c>
      <c r="AK1654" s="23" t="s">
        <v>4730</v>
      </c>
      <c r="AL1654" s="13" t="s">
        <v>4642</v>
      </c>
      <c r="AM1654" s="18" t="s">
        <v>151</v>
      </c>
    </row>
    <row r="1655" ht="14.25" customHeight="1">
      <c r="A1655" s="13" t="s">
        <v>4728</v>
      </c>
      <c r="B1655" s="14">
        <v>42341.0</v>
      </c>
      <c r="C1655" s="15" t="s">
        <v>4636</v>
      </c>
      <c r="D1655" s="15" t="s">
        <v>2027</v>
      </c>
      <c r="E1655" s="16" t="s">
        <v>4637</v>
      </c>
      <c r="F1655" s="13" t="s">
        <v>140</v>
      </c>
      <c r="G1655" s="13" t="s">
        <v>141</v>
      </c>
      <c r="H1655" s="13" t="s">
        <v>4729</v>
      </c>
      <c r="I1655" s="17" t="s">
        <v>4639</v>
      </c>
      <c r="J1655" s="13" t="s">
        <v>143</v>
      </c>
      <c r="K1655" s="13" t="s">
        <v>2153</v>
      </c>
      <c r="L1655" s="13" t="s">
        <v>144</v>
      </c>
      <c r="M1655" s="13" t="s">
        <v>145</v>
      </c>
      <c r="N1655" s="13" t="s">
        <v>4170</v>
      </c>
      <c r="O1655" s="13">
        <v>0.0</v>
      </c>
      <c r="P1655" s="18" t="s">
        <v>147</v>
      </c>
      <c r="Q1655" s="19">
        <v>1.0</v>
      </c>
      <c r="R1655" s="20">
        <v>0.2</v>
      </c>
      <c r="S1655" s="21">
        <v>34.0</v>
      </c>
      <c r="T1655" s="21">
        <v>34.0</v>
      </c>
      <c r="U1655" s="22">
        <v>4900.0</v>
      </c>
      <c r="V1655" s="21">
        <v>333.20000000000005</v>
      </c>
      <c r="W1655" s="13">
        <v>0.0</v>
      </c>
      <c r="X1655" s="13">
        <v>10.0</v>
      </c>
      <c r="Y1655" s="13">
        <v>8.0</v>
      </c>
      <c r="Z1655" s="13">
        <v>10.0</v>
      </c>
      <c r="AA1655" s="13">
        <v>5.0</v>
      </c>
      <c r="AB1655" s="13">
        <v>1.0</v>
      </c>
      <c r="AC1655" s="21">
        <v>0.0</v>
      </c>
      <c r="AD1655" s="21">
        <v>0.0</v>
      </c>
      <c r="AE1655" s="13">
        <v>0.0</v>
      </c>
      <c r="AF1655" s="13">
        <v>0.0</v>
      </c>
      <c r="AG1655" s="13">
        <v>0.0</v>
      </c>
      <c r="AH1655" s="13" t="b">
        <v>0</v>
      </c>
      <c r="AI1655" s="13">
        <v>1.0</v>
      </c>
      <c r="AJ1655" s="13" t="s">
        <v>180</v>
      </c>
      <c r="AK1655" s="23" t="s">
        <v>4730</v>
      </c>
      <c r="AL1655" s="13" t="s">
        <v>4642</v>
      </c>
      <c r="AM1655" s="18" t="s">
        <v>151</v>
      </c>
    </row>
    <row r="1656" ht="14.25" customHeight="1">
      <c r="A1656" s="13" t="s">
        <v>4731</v>
      </c>
      <c r="B1656" s="14">
        <v>42342.0</v>
      </c>
      <c r="C1656" s="15" t="s">
        <v>4636</v>
      </c>
      <c r="D1656" s="15" t="s">
        <v>2027</v>
      </c>
      <c r="E1656" s="16" t="s">
        <v>4637</v>
      </c>
      <c r="F1656" s="13" t="s">
        <v>203</v>
      </c>
      <c r="G1656" s="13" t="s">
        <v>204</v>
      </c>
      <c r="H1656" s="13" t="s">
        <v>4732</v>
      </c>
      <c r="I1656" s="17" t="s">
        <v>4639</v>
      </c>
      <c r="J1656" s="13" t="s">
        <v>191</v>
      </c>
      <c r="K1656" s="13" t="s">
        <v>4308</v>
      </c>
      <c r="L1656" s="13" t="s">
        <v>192</v>
      </c>
      <c r="M1656" s="13" t="s">
        <v>168</v>
      </c>
      <c r="N1656" s="13" t="s">
        <v>90</v>
      </c>
      <c r="O1656" s="13" t="s">
        <v>5</v>
      </c>
      <c r="P1656" s="18" t="s">
        <v>147</v>
      </c>
      <c r="Q1656" s="19">
        <v>1.0</v>
      </c>
      <c r="R1656" s="20">
        <v>0.05</v>
      </c>
      <c r="S1656" s="21">
        <v>28.0</v>
      </c>
      <c r="T1656" s="21">
        <v>28.0</v>
      </c>
      <c r="U1656" s="22">
        <v>33797.08</v>
      </c>
      <c r="V1656" s="21">
        <v>473.15912000000014</v>
      </c>
      <c r="W1656" s="13">
        <v>317.0</v>
      </c>
      <c r="X1656" s="13">
        <v>5.0</v>
      </c>
      <c r="Y1656" s="13">
        <v>10.0</v>
      </c>
      <c r="Z1656" s="13">
        <v>10.0</v>
      </c>
      <c r="AA1656" s="13">
        <v>2.0</v>
      </c>
      <c r="AB1656" s="13">
        <v>1.0</v>
      </c>
      <c r="AC1656" s="21">
        <v>0.0</v>
      </c>
      <c r="AD1656" s="21">
        <v>0.0</v>
      </c>
      <c r="AE1656" s="13">
        <v>0.0</v>
      </c>
      <c r="AF1656" s="13">
        <v>0.0</v>
      </c>
      <c r="AG1656" s="13">
        <v>0.0</v>
      </c>
      <c r="AH1656" s="13" t="b">
        <v>0</v>
      </c>
      <c r="AI1656" s="13">
        <v>6.0</v>
      </c>
      <c r="AJ1656" s="13" t="s">
        <v>558</v>
      </c>
      <c r="AK1656" s="23" t="s">
        <v>4733</v>
      </c>
      <c r="AL1656" s="13" t="s">
        <v>4642</v>
      </c>
      <c r="AM1656" s="18" t="s">
        <v>151</v>
      </c>
    </row>
    <row r="1657" ht="14.25" customHeight="1">
      <c r="A1657" s="13" t="s">
        <v>4734</v>
      </c>
      <c r="B1657" s="14">
        <v>42342.0</v>
      </c>
      <c r="C1657" s="15" t="s">
        <v>4636</v>
      </c>
      <c r="D1657" s="15" t="s">
        <v>2027</v>
      </c>
      <c r="E1657" s="16" t="s">
        <v>4637</v>
      </c>
      <c r="F1657" s="13" t="s">
        <v>140</v>
      </c>
      <c r="G1657" s="13" t="s">
        <v>141</v>
      </c>
      <c r="H1657" s="13" t="s">
        <v>4735</v>
      </c>
      <c r="I1657" s="17" t="s">
        <v>4639</v>
      </c>
      <c r="J1657" s="13" t="s">
        <v>143</v>
      </c>
      <c r="K1657" s="13" t="s">
        <v>2398</v>
      </c>
      <c r="L1657" s="13" t="s">
        <v>144</v>
      </c>
      <c r="M1657" s="13" t="s">
        <v>193</v>
      </c>
      <c r="N1657" s="13" t="s">
        <v>1437</v>
      </c>
      <c r="O1657" s="13" t="s">
        <v>4736</v>
      </c>
      <c r="P1657" s="18" t="s">
        <v>147</v>
      </c>
      <c r="Q1657" s="19">
        <v>1.0</v>
      </c>
      <c r="R1657" s="20">
        <v>0.0588235294117647</v>
      </c>
      <c r="S1657" s="21">
        <v>32.0</v>
      </c>
      <c r="T1657" s="21">
        <v>32.0</v>
      </c>
      <c r="U1657" s="22">
        <v>2472902.0</v>
      </c>
      <c r="V1657" s="21">
        <v>46548.74352941176</v>
      </c>
      <c r="W1657" s="13">
        <v>11070.0</v>
      </c>
      <c r="X1657" s="13">
        <v>10.0</v>
      </c>
      <c r="Y1657" s="13">
        <v>10.0</v>
      </c>
      <c r="Z1657" s="13">
        <v>10.0</v>
      </c>
      <c r="AA1657" s="13">
        <v>1.0</v>
      </c>
      <c r="AB1657" s="13">
        <v>1.0</v>
      </c>
      <c r="AC1657" s="21">
        <v>0.0</v>
      </c>
      <c r="AD1657" s="21">
        <v>0.0</v>
      </c>
      <c r="AE1657" s="13">
        <v>0.0</v>
      </c>
      <c r="AF1657" s="13">
        <v>0.0</v>
      </c>
      <c r="AG1657" s="13">
        <v>0.0</v>
      </c>
      <c r="AH1657" s="13" t="b">
        <v>0</v>
      </c>
      <c r="AI1657" s="13">
        <v>1.0</v>
      </c>
      <c r="AJ1657" s="13" t="s">
        <v>194</v>
      </c>
      <c r="AK1657" s="23" t="s">
        <v>4737</v>
      </c>
      <c r="AL1657" s="13" t="s">
        <v>4642</v>
      </c>
      <c r="AM1657" s="18" t="s">
        <v>151</v>
      </c>
    </row>
    <row r="1658" ht="14.25" customHeight="1">
      <c r="A1658" s="13" t="s">
        <v>4738</v>
      </c>
      <c r="B1658" s="14">
        <v>42342.0</v>
      </c>
      <c r="C1658" s="15" t="s">
        <v>4636</v>
      </c>
      <c r="D1658" s="15" t="s">
        <v>2027</v>
      </c>
      <c r="E1658" s="16" t="s">
        <v>4637</v>
      </c>
      <c r="F1658" s="13" t="s">
        <v>185</v>
      </c>
      <c r="G1658" s="13" t="s">
        <v>186</v>
      </c>
      <c r="H1658" s="13" t="s">
        <v>4739</v>
      </c>
      <c r="I1658" s="17" t="s">
        <v>4639</v>
      </c>
      <c r="J1658" s="13" t="s">
        <v>143</v>
      </c>
      <c r="K1658" s="13" t="s">
        <v>827</v>
      </c>
      <c r="L1658" s="13" t="s">
        <v>192</v>
      </c>
      <c r="M1658" s="13" t="s">
        <v>193</v>
      </c>
      <c r="N1658" s="13" t="s">
        <v>4740</v>
      </c>
      <c r="O1658" s="13" t="s">
        <v>4741</v>
      </c>
      <c r="P1658" s="18" t="s">
        <v>147</v>
      </c>
      <c r="Q1658" s="19">
        <v>1.0</v>
      </c>
      <c r="R1658" s="20">
        <v>0.166666666666666</v>
      </c>
      <c r="S1658" s="21">
        <v>23.0</v>
      </c>
      <c r="T1658" s="21">
        <v>23.0</v>
      </c>
      <c r="U1658" s="22">
        <v>206776.81</v>
      </c>
      <c r="V1658" s="21">
        <v>7926.444383333302</v>
      </c>
      <c r="W1658" s="13">
        <v>1346.0</v>
      </c>
      <c r="X1658" s="13">
        <v>1.0</v>
      </c>
      <c r="Y1658" s="13">
        <v>10.0</v>
      </c>
      <c r="Z1658" s="13">
        <v>10.0</v>
      </c>
      <c r="AA1658" s="13">
        <v>1.0</v>
      </c>
      <c r="AB1658" s="13">
        <v>1.0</v>
      </c>
      <c r="AC1658" s="21">
        <v>0.0</v>
      </c>
      <c r="AD1658" s="21">
        <v>0.0</v>
      </c>
      <c r="AE1658" s="13">
        <v>0.0</v>
      </c>
      <c r="AF1658" s="13">
        <v>0.0</v>
      </c>
      <c r="AG1658" s="13">
        <v>0.0</v>
      </c>
      <c r="AH1658" s="13" t="b">
        <v>0</v>
      </c>
      <c r="AI1658" s="13">
        <v>66.0</v>
      </c>
      <c r="AJ1658" s="13" t="s">
        <v>163</v>
      </c>
      <c r="AK1658" s="23" t="s">
        <v>4742</v>
      </c>
      <c r="AL1658" s="13" t="s">
        <v>4642</v>
      </c>
      <c r="AM1658" s="18" t="s">
        <v>151</v>
      </c>
    </row>
    <row r="1659" ht="14.25" customHeight="1">
      <c r="A1659" s="13" t="s">
        <v>4743</v>
      </c>
      <c r="B1659" s="14">
        <v>42342.0</v>
      </c>
      <c r="C1659" s="15" t="s">
        <v>4636</v>
      </c>
      <c r="D1659" s="15" t="s">
        <v>2027</v>
      </c>
      <c r="E1659" s="16" t="s">
        <v>4637</v>
      </c>
      <c r="F1659" s="13" t="s">
        <v>140</v>
      </c>
      <c r="G1659" s="13" t="s">
        <v>141</v>
      </c>
      <c r="H1659" s="13" t="s">
        <v>4744</v>
      </c>
      <c r="I1659" s="17" t="s">
        <v>4639</v>
      </c>
      <c r="J1659" s="13" t="s">
        <v>143</v>
      </c>
      <c r="K1659" s="13" t="s">
        <v>3451</v>
      </c>
      <c r="L1659" s="13" t="s">
        <v>144</v>
      </c>
      <c r="M1659" s="13" t="s">
        <v>193</v>
      </c>
      <c r="N1659" s="13" t="s">
        <v>1437</v>
      </c>
      <c r="O1659" s="13" t="s">
        <v>4745</v>
      </c>
      <c r="P1659" s="18" t="s">
        <v>147</v>
      </c>
      <c r="Q1659" s="19">
        <v>1.0</v>
      </c>
      <c r="R1659" s="20">
        <v>0.05</v>
      </c>
      <c r="S1659" s="21">
        <v>33.0</v>
      </c>
      <c r="T1659" s="21">
        <v>33.0</v>
      </c>
      <c r="U1659" s="22">
        <v>1248515.92</v>
      </c>
      <c r="V1659" s="21">
        <v>20600.512680000003</v>
      </c>
      <c r="W1659" s="13">
        <v>5560.0</v>
      </c>
      <c r="X1659" s="13">
        <v>10.0</v>
      </c>
      <c r="Y1659" s="13">
        <v>10.0</v>
      </c>
      <c r="Z1659" s="13">
        <v>10.0</v>
      </c>
      <c r="AA1659" s="13">
        <v>2.0</v>
      </c>
      <c r="AB1659" s="13">
        <v>1.0</v>
      </c>
      <c r="AC1659" s="21">
        <v>0.0</v>
      </c>
      <c r="AD1659" s="21">
        <v>0.0</v>
      </c>
      <c r="AE1659" s="13">
        <v>0.0</v>
      </c>
      <c r="AF1659" s="13">
        <v>0.0</v>
      </c>
      <c r="AG1659" s="13">
        <v>0.0</v>
      </c>
      <c r="AH1659" s="13" t="b">
        <v>0</v>
      </c>
      <c r="AI1659" s="13">
        <v>1.0</v>
      </c>
      <c r="AJ1659" s="13" t="s">
        <v>194</v>
      </c>
      <c r="AK1659" s="23" t="s">
        <v>4746</v>
      </c>
      <c r="AL1659" s="13" t="s">
        <v>4642</v>
      </c>
      <c r="AM1659" s="18" t="s">
        <v>151</v>
      </c>
    </row>
    <row r="1660" ht="14.25" customHeight="1">
      <c r="A1660" s="13" t="s">
        <v>4747</v>
      </c>
      <c r="B1660" s="14">
        <v>42342.0</v>
      </c>
      <c r="C1660" s="15" t="s">
        <v>4636</v>
      </c>
      <c r="D1660" s="15" t="s">
        <v>2027</v>
      </c>
      <c r="E1660" s="16" t="s">
        <v>4637</v>
      </c>
      <c r="F1660" s="13" t="s">
        <v>140</v>
      </c>
      <c r="G1660" s="13" t="s">
        <v>141</v>
      </c>
      <c r="H1660" s="13" t="s">
        <v>4748</v>
      </c>
      <c r="I1660" s="17" t="s">
        <v>4639</v>
      </c>
      <c r="J1660" s="13" t="s">
        <v>379</v>
      </c>
      <c r="K1660" s="13" t="s">
        <v>3967</v>
      </c>
      <c r="L1660" s="13" t="s">
        <v>174</v>
      </c>
      <c r="M1660" s="13" t="s">
        <v>145</v>
      </c>
      <c r="N1660" s="13" t="s">
        <v>2879</v>
      </c>
      <c r="O1660" s="13" t="s">
        <v>3331</v>
      </c>
      <c r="P1660" s="18" t="s">
        <v>147</v>
      </c>
      <c r="Q1660" s="19">
        <v>3.0</v>
      </c>
      <c r="R1660" s="20">
        <v>1.0</v>
      </c>
      <c r="S1660" s="21">
        <v>41.0</v>
      </c>
      <c r="T1660" s="21">
        <v>123.0</v>
      </c>
      <c r="U1660" s="22">
        <v>11200.0</v>
      </c>
      <c r="V1660" s="21">
        <v>13776.0</v>
      </c>
      <c r="W1660" s="13">
        <v>0.0</v>
      </c>
      <c r="X1660" s="13">
        <v>6.0</v>
      </c>
      <c r="Y1660" s="13">
        <v>1.0</v>
      </c>
      <c r="Z1660" s="13">
        <v>6.0</v>
      </c>
      <c r="AA1660" s="13">
        <v>8.0</v>
      </c>
      <c r="AB1660" s="13">
        <v>10.0</v>
      </c>
      <c r="AC1660" s="21">
        <v>10.0</v>
      </c>
      <c r="AD1660" s="21">
        <v>0.0</v>
      </c>
      <c r="AE1660" s="13">
        <v>0.0</v>
      </c>
      <c r="AF1660" s="13">
        <v>0.0</v>
      </c>
      <c r="AG1660" s="13">
        <v>0.0</v>
      </c>
      <c r="AH1660" s="13" t="b">
        <v>1</v>
      </c>
      <c r="AI1660" s="13">
        <v>5.0</v>
      </c>
      <c r="AJ1660" s="13" t="s">
        <v>386</v>
      </c>
      <c r="AK1660" s="23" t="s">
        <v>4749</v>
      </c>
      <c r="AL1660" s="13" t="s">
        <v>4642</v>
      </c>
      <c r="AM1660" s="18" t="s">
        <v>151</v>
      </c>
    </row>
    <row r="1661" ht="14.25" customHeight="1">
      <c r="A1661" s="13" t="s">
        <v>4750</v>
      </c>
      <c r="B1661" s="14">
        <v>42342.0</v>
      </c>
      <c r="C1661" s="15" t="s">
        <v>4636</v>
      </c>
      <c r="D1661" s="15" t="s">
        <v>2027</v>
      </c>
      <c r="E1661" s="16" t="s">
        <v>4637</v>
      </c>
      <c r="F1661" s="13" t="s">
        <v>203</v>
      </c>
      <c r="G1661" s="13" t="s">
        <v>204</v>
      </c>
      <c r="H1661" s="13" t="s">
        <v>4751</v>
      </c>
      <c r="I1661" s="17" t="s">
        <v>4639</v>
      </c>
      <c r="J1661" s="13" t="s">
        <v>456</v>
      </c>
      <c r="K1661" s="13" t="s">
        <v>379</v>
      </c>
      <c r="L1661" s="13" t="s">
        <v>174</v>
      </c>
      <c r="M1661" s="13" t="s">
        <v>168</v>
      </c>
      <c r="N1661" s="13" t="s">
        <v>47</v>
      </c>
      <c r="O1661" s="13" t="s">
        <v>4703</v>
      </c>
      <c r="P1661" s="18" t="s">
        <v>147</v>
      </c>
      <c r="Q1661" s="19">
        <v>1.0</v>
      </c>
      <c r="R1661" s="20">
        <v>0.142857142857142</v>
      </c>
      <c r="S1661" s="21">
        <v>39.0</v>
      </c>
      <c r="T1661" s="21">
        <v>39.0</v>
      </c>
      <c r="U1661" s="22">
        <v>346588.64</v>
      </c>
      <c r="V1661" s="21">
        <v>19309.9385142856</v>
      </c>
      <c r="W1661" s="13">
        <v>1730.0</v>
      </c>
      <c r="X1661" s="13">
        <v>10.0</v>
      </c>
      <c r="Y1661" s="13">
        <v>9.0</v>
      </c>
      <c r="Z1661" s="13">
        <v>10.0</v>
      </c>
      <c r="AA1661" s="13">
        <v>1.0</v>
      </c>
      <c r="AB1661" s="13">
        <v>9.0</v>
      </c>
      <c r="AC1661" s="21">
        <v>0.0</v>
      </c>
      <c r="AD1661" s="21">
        <v>0.0</v>
      </c>
      <c r="AE1661" s="13">
        <v>0.0</v>
      </c>
      <c r="AF1661" s="13">
        <v>0.0</v>
      </c>
      <c r="AG1661" s="13">
        <v>0.0</v>
      </c>
      <c r="AH1661" s="13" t="b">
        <v>0</v>
      </c>
      <c r="AI1661" s="13">
        <v>1.0</v>
      </c>
      <c r="AJ1661" s="13" t="s">
        <v>176</v>
      </c>
      <c r="AK1661" s="23" t="s">
        <v>4752</v>
      </c>
      <c r="AL1661" s="13" t="s">
        <v>4642</v>
      </c>
      <c r="AM1661" s="18" t="s">
        <v>151</v>
      </c>
    </row>
    <row r="1662" ht="14.25" customHeight="1">
      <c r="A1662" s="13" t="s">
        <v>4750</v>
      </c>
      <c r="B1662" s="14">
        <v>42342.0</v>
      </c>
      <c r="C1662" s="15" t="s">
        <v>4636</v>
      </c>
      <c r="D1662" s="15" t="s">
        <v>2027</v>
      </c>
      <c r="E1662" s="16" t="s">
        <v>4637</v>
      </c>
      <c r="F1662" s="13" t="s">
        <v>153</v>
      </c>
      <c r="G1662" s="13" t="s">
        <v>154</v>
      </c>
      <c r="H1662" s="13" t="s">
        <v>4751</v>
      </c>
      <c r="I1662" s="17" t="s">
        <v>4639</v>
      </c>
      <c r="J1662" s="13" t="s">
        <v>456</v>
      </c>
      <c r="K1662" s="13" t="s">
        <v>379</v>
      </c>
      <c r="L1662" s="13" t="s">
        <v>174</v>
      </c>
      <c r="M1662" s="13" t="s">
        <v>168</v>
      </c>
      <c r="N1662" s="13" t="s">
        <v>47</v>
      </c>
      <c r="O1662" s="13" t="s">
        <v>4703</v>
      </c>
      <c r="P1662" s="18" t="s">
        <v>147</v>
      </c>
      <c r="Q1662" s="19">
        <v>1.0</v>
      </c>
      <c r="R1662" s="20">
        <v>0.142857142857142</v>
      </c>
      <c r="S1662" s="21">
        <v>39.0</v>
      </c>
      <c r="T1662" s="21">
        <v>39.0</v>
      </c>
      <c r="U1662" s="22">
        <v>346588.64</v>
      </c>
      <c r="V1662" s="21">
        <v>19309.9385142856</v>
      </c>
      <c r="W1662" s="13">
        <v>1730.0</v>
      </c>
      <c r="X1662" s="13">
        <v>10.0</v>
      </c>
      <c r="Y1662" s="13">
        <v>9.0</v>
      </c>
      <c r="Z1662" s="13">
        <v>10.0</v>
      </c>
      <c r="AA1662" s="13">
        <v>1.0</v>
      </c>
      <c r="AB1662" s="13">
        <v>9.0</v>
      </c>
      <c r="AC1662" s="21">
        <v>0.0</v>
      </c>
      <c r="AD1662" s="21">
        <v>0.0</v>
      </c>
      <c r="AE1662" s="13">
        <v>0.0</v>
      </c>
      <c r="AF1662" s="13">
        <v>0.0</v>
      </c>
      <c r="AG1662" s="13">
        <v>0.0</v>
      </c>
      <c r="AH1662" s="13" t="b">
        <v>0</v>
      </c>
      <c r="AI1662" s="13">
        <v>1.0</v>
      </c>
      <c r="AJ1662" s="13" t="s">
        <v>176</v>
      </c>
      <c r="AK1662" s="23" t="s">
        <v>4752</v>
      </c>
      <c r="AL1662" s="13" t="s">
        <v>4642</v>
      </c>
      <c r="AM1662" s="18" t="s">
        <v>151</v>
      </c>
    </row>
    <row r="1663" ht="14.25" customHeight="1">
      <c r="A1663" s="13" t="s">
        <v>4750</v>
      </c>
      <c r="B1663" s="14">
        <v>42342.0</v>
      </c>
      <c r="C1663" s="15" t="s">
        <v>4636</v>
      </c>
      <c r="D1663" s="15" t="s">
        <v>2027</v>
      </c>
      <c r="E1663" s="16" t="s">
        <v>4637</v>
      </c>
      <c r="F1663" s="13" t="s">
        <v>140</v>
      </c>
      <c r="G1663" s="13" t="s">
        <v>141</v>
      </c>
      <c r="H1663" s="13" t="s">
        <v>4751</v>
      </c>
      <c r="I1663" s="17" t="s">
        <v>4639</v>
      </c>
      <c r="J1663" s="13" t="s">
        <v>456</v>
      </c>
      <c r="K1663" s="13" t="s">
        <v>379</v>
      </c>
      <c r="L1663" s="13" t="s">
        <v>174</v>
      </c>
      <c r="M1663" s="13" t="s">
        <v>168</v>
      </c>
      <c r="N1663" s="13" t="s">
        <v>47</v>
      </c>
      <c r="O1663" s="13" t="s">
        <v>4703</v>
      </c>
      <c r="P1663" s="18" t="s">
        <v>147</v>
      </c>
      <c r="Q1663" s="19">
        <v>1.0</v>
      </c>
      <c r="R1663" s="20">
        <v>0.142857142857142</v>
      </c>
      <c r="S1663" s="21">
        <v>39.0</v>
      </c>
      <c r="T1663" s="21">
        <v>39.0</v>
      </c>
      <c r="U1663" s="22">
        <v>346588.64</v>
      </c>
      <c r="V1663" s="21">
        <v>19309.9385142856</v>
      </c>
      <c r="W1663" s="13">
        <v>1730.0</v>
      </c>
      <c r="X1663" s="13">
        <v>10.0</v>
      </c>
      <c r="Y1663" s="13">
        <v>9.0</v>
      </c>
      <c r="Z1663" s="13">
        <v>10.0</v>
      </c>
      <c r="AA1663" s="13">
        <v>1.0</v>
      </c>
      <c r="AB1663" s="13">
        <v>9.0</v>
      </c>
      <c r="AC1663" s="21">
        <v>0.0</v>
      </c>
      <c r="AD1663" s="21">
        <v>0.0</v>
      </c>
      <c r="AE1663" s="13">
        <v>0.0</v>
      </c>
      <c r="AF1663" s="13">
        <v>0.0</v>
      </c>
      <c r="AG1663" s="13">
        <v>0.0</v>
      </c>
      <c r="AH1663" s="13" t="b">
        <v>0</v>
      </c>
      <c r="AI1663" s="13">
        <v>1.0</v>
      </c>
      <c r="AJ1663" s="13" t="s">
        <v>176</v>
      </c>
      <c r="AK1663" s="23" t="s">
        <v>4752</v>
      </c>
      <c r="AL1663" s="13" t="s">
        <v>4642</v>
      </c>
      <c r="AM1663" s="18" t="s">
        <v>151</v>
      </c>
    </row>
    <row r="1664" ht="14.25" customHeight="1">
      <c r="A1664" s="13" t="s">
        <v>4750</v>
      </c>
      <c r="B1664" s="14">
        <v>42342.0</v>
      </c>
      <c r="C1664" s="15" t="s">
        <v>4636</v>
      </c>
      <c r="D1664" s="15" t="s">
        <v>2027</v>
      </c>
      <c r="E1664" s="16" t="s">
        <v>4637</v>
      </c>
      <c r="F1664" s="13" t="s">
        <v>188</v>
      </c>
      <c r="G1664" s="13" t="s">
        <v>189</v>
      </c>
      <c r="H1664" s="13" t="s">
        <v>4751</v>
      </c>
      <c r="I1664" s="17" t="s">
        <v>4639</v>
      </c>
      <c r="J1664" s="13" t="s">
        <v>456</v>
      </c>
      <c r="K1664" s="13" t="s">
        <v>379</v>
      </c>
      <c r="L1664" s="13" t="s">
        <v>174</v>
      </c>
      <c r="M1664" s="13" t="s">
        <v>168</v>
      </c>
      <c r="N1664" s="13" t="s">
        <v>47</v>
      </c>
      <c r="O1664" s="13" t="s">
        <v>4703</v>
      </c>
      <c r="P1664" s="18" t="s">
        <v>147</v>
      </c>
      <c r="Q1664" s="19">
        <v>1.0</v>
      </c>
      <c r="R1664" s="20">
        <v>0.142857142857142</v>
      </c>
      <c r="S1664" s="21">
        <v>39.0</v>
      </c>
      <c r="T1664" s="21">
        <v>39.0</v>
      </c>
      <c r="U1664" s="22">
        <v>346588.64</v>
      </c>
      <c r="V1664" s="21">
        <v>19309.9385142856</v>
      </c>
      <c r="W1664" s="13">
        <v>1730.0</v>
      </c>
      <c r="X1664" s="13">
        <v>10.0</v>
      </c>
      <c r="Y1664" s="13">
        <v>9.0</v>
      </c>
      <c r="Z1664" s="13">
        <v>10.0</v>
      </c>
      <c r="AA1664" s="13">
        <v>1.0</v>
      </c>
      <c r="AB1664" s="13">
        <v>9.0</v>
      </c>
      <c r="AC1664" s="21">
        <v>0.0</v>
      </c>
      <c r="AD1664" s="21">
        <v>0.0</v>
      </c>
      <c r="AE1664" s="13">
        <v>0.0</v>
      </c>
      <c r="AF1664" s="13">
        <v>0.0</v>
      </c>
      <c r="AG1664" s="13">
        <v>0.0</v>
      </c>
      <c r="AH1664" s="13" t="b">
        <v>0</v>
      </c>
      <c r="AI1664" s="13">
        <v>1.0</v>
      </c>
      <c r="AJ1664" s="13" t="s">
        <v>176</v>
      </c>
      <c r="AK1664" s="23" t="s">
        <v>4752</v>
      </c>
      <c r="AL1664" s="13" t="s">
        <v>4642</v>
      </c>
      <c r="AM1664" s="18" t="s">
        <v>151</v>
      </c>
    </row>
    <row r="1665" ht="14.25" customHeight="1">
      <c r="A1665" s="13" t="s">
        <v>4750</v>
      </c>
      <c r="B1665" s="14">
        <v>42342.0</v>
      </c>
      <c r="C1665" s="15" t="s">
        <v>4636</v>
      </c>
      <c r="D1665" s="15" t="s">
        <v>2027</v>
      </c>
      <c r="E1665" s="16" t="s">
        <v>4637</v>
      </c>
      <c r="F1665" s="13" t="s">
        <v>185</v>
      </c>
      <c r="G1665" s="13" t="s">
        <v>186</v>
      </c>
      <c r="H1665" s="13" t="s">
        <v>4751</v>
      </c>
      <c r="I1665" s="17" t="s">
        <v>4639</v>
      </c>
      <c r="J1665" s="13" t="s">
        <v>456</v>
      </c>
      <c r="K1665" s="13" t="s">
        <v>379</v>
      </c>
      <c r="L1665" s="13" t="s">
        <v>174</v>
      </c>
      <c r="M1665" s="13" t="s">
        <v>168</v>
      </c>
      <c r="N1665" s="13" t="s">
        <v>47</v>
      </c>
      <c r="O1665" s="13" t="s">
        <v>4703</v>
      </c>
      <c r="P1665" s="18" t="s">
        <v>147</v>
      </c>
      <c r="Q1665" s="19">
        <v>1.0</v>
      </c>
      <c r="R1665" s="20">
        <v>0.142857142857142</v>
      </c>
      <c r="S1665" s="21">
        <v>39.0</v>
      </c>
      <c r="T1665" s="21">
        <v>39.0</v>
      </c>
      <c r="U1665" s="22">
        <v>346588.64</v>
      </c>
      <c r="V1665" s="21">
        <v>19309.9385142856</v>
      </c>
      <c r="W1665" s="13">
        <v>1730.0</v>
      </c>
      <c r="X1665" s="13">
        <v>10.0</v>
      </c>
      <c r="Y1665" s="13">
        <v>9.0</v>
      </c>
      <c r="Z1665" s="13">
        <v>10.0</v>
      </c>
      <c r="AA1665" s="13">
        <v>1.0</v>
      </c>
      <c r="AB1665" s="13">
        <v>9.0</v>
      </c>
      <c r="AC1665" s="21">
        <v>0.0</v>
      </c>
      <c r="AD1665" s="21">
        <v>0.0</v>
      </c>
      <c r="AE1665" s="13">
        <v>0.0</v>
      </c>
      <c r="AF1665" s="13">
        <v>0.0</v>
      </c>
      <c r="AG1665" s="13">
        <v>0.0</v>
      </c>
      <c r="AH1665" s="13" t="b">
        <v>0</v>
      </c>
      <c r="AI1665" s="13">
        <v>1.0</v>
      </c>
      <c r="AJ1665" s="13" t="s">
        <v>176</v>
      </c>
      <c r="AK1665" s="23" t="s">
        <v>4752</v>
      </c>
      <c r="AL1665" s="13" t="s">
        <v>4642</v>
      </c>
      <c r="AM1665" s="18" t="s">
        <v>151</v>
      </c>
    </row>
    <row r="1666" ht="14.25" customHeight="1">
      <c r="A1666" s="13" t="s">
        <v>4753</v>
      </c>
      <c r="B1666" s="14">
        <v>42342.0</v>
      </c>
      <c r="C1666" s="15" t="s">
        <v>4636</v>
      </c>
      <c r="D1666" s="15" t="s">
        <v>2027</v>
      </c>
      <c r="E1666" s="16" t="s">
        <v>4637</v>
      </c>
      <c r="F1666" s="13" t="s">
        <v>140</v>
      </c>
      <c r="G1666" s="13" t="s">
        <v>141</v>
      </c>
      <c r="H1666" s="13" t="s">
        <v>4754</v>
      </c>
      <c r="I1666" s="17" t="s">
        <v>4639</v>
      </c>
      <c r="J1666" s="13" t="s">
        <v>379</v>
      </c>
      <c r="K1666" s="13" t="s">
        <v>3967</v>
      </c>
      <c r="L1666" s="13" t="s">
        <v>161</v>
      </c>
      <c r="M1666" s="13" t="s">
        <v>168</v>
      </c>
      <c r="N1666" s="13" t="s">
        <v>2</v>
      </c>
      <c r="O1666" s="13" t="s">
        <v>4707</v>
      </c>
      <c r="P1666" s="18" t="s">
        <v>147</v>
      </c>
      <c r="Q1666" s="19">
        <v>3.0</v>
      </c>
      <c r="R1666" s="20">
        <v>1.0</v>
      </c>
      <c r="S1666" s="21">
        <v>74.0</v>
      </c>
      <c r="T1666" s="21">
        <v>222.0</v>
      </c>
      <c r="U1666" s="22">
        <v>131022.11</v>
      </c>
      <c r="V1666" s="21">
        <v>290869.08420000004</v>
      </c>
      <c r="W1666" s="13">
        <v>654.0</v>
      </c>
      <c r="X1666" s="13">
        <v>7.0</v>
      </c>
      <c r="Y1666" s="13">
        <v>10.0</v>
      </c>
      <c r="Z1666" s="13">
        <v>10.0</v>
      </c>
      <c r="AA1666" s="13">
        <v>7.0</v>
      </c>
      <c r="AB1666" s="13">
        <v>10.0</v>
      </c>
      <c r="AC1666" s="21">
        <v>10.0</v>
      </c>
      <c r="AD1666" s="21">
        <v>20.0</v>
      </c>
      <c r="AE1666" s="13">
        <v>0.0</v>
      </c>
      <c r="AF1666" s="13">
        <v>2.0</v>
      </c>
      <c r="AG1666" s="13">
        <v>0.0</v>
      </c>
      <c r="AH1666" s="13" t="b">
        <v>1</v>
      </c>
      <c r="AI1666" s="13">
        <v>4.0</v>
      </c>
      <c r="AJ1666" s="13" t="s">
        <v>169</v>
      </c>
      <c r="AK1666" s="23" t="s">
        <v>4755</v>
      </c>
      <c r="AL1666" s="13" t="s">
        <v>4642</v>
      </c>
      <c r="AM1666" s="18" t="s">
        <v>151</v>
      </c>
    </row>
    <row r="1667" ht="14.25" customHeight="1">
      <c r="A1667" s="13" t="s">
        <v>4756</v>
      </c>
      <c r="B1667" s="14">
        <v>42342.0</v>
      </c>
      <c r="C1667" s="15" t="s">
        <v>4636</v>
      </c>
      <c r="D1667" s="15" t="s">
        <v>2027</v>
      </c>
      <c r="E1667" s="16" t="s">
        <v>4637</v>
      </c>
      <c r="F1667" s="13" t="s">
        <v>203</v>
      </c>
      <c r="G1667" s="13" t="s">
        <v>204</v>
      </c>
      <c r="H1667" s="13" t="s">
        <v>4757</v>
      </c>
      <c r="I1667" s="17" t="s">
        <v>4639</v>
      </c>
      <c r="J1667" s="13" t="s">
        <v>143</v>
      </c>
      <c r="K1667" s="13" t="s">
        <v>827</v>
      </c>
      <c r="L1667" s="13" t="s">
        <v>221</v>
      </c>
      <c r="M1667" s="13" t="s">
        <v>145</v>
      </c>
      <c r="N1667" s="13" t="s">
        <v>14</v>
      </c>
      <c r="O1667" s="13" t="s">
        <v>63</v>
      </c>
      <c r="P1667" s="18" t="s">
        <v>147</v>
      </c>
      <c r="Q1667" s="19">
        <v>1.0</v>
      </c>
      <c r="R1667" s="20">
        <v>0.0188679245283018</v>
      </c>
      <c r="S1667" s="21">
        <v>25.0</v>
      </c>
      <c r="T1667" s="21">
        <v>25.0</v>
      </c>
      <c r="U1667" s="22">
        <v>18900.0</v>
      </c>
      <c r="V1667" s="21">
        <v>89.150943396226</v>
      </c>
      <c r="W1667" s="13">
        <v>0.0</v>
      </c>
      <c r="X1667" s="13">
        <v>7.0</v>
      </c>
      <c r="Y1667" s="13">
        <v>10.0</v>
      </c>
      <c r="Z1667" s="13">
        <v>6.0</v>
      </c>
      <c r="AA1667" s="13">
        <v>1.0</v>
      </c>
      <c r="AB1667" s="13">
        <v>1.0</v>
      </c>
      <c r="AC1667" s="21">
        <v>0.0</v>
      </c>
      <c r="AD1667" s="21">
        <v>0.0</v>
      </c>
      <c r="AE1667" s="13">
        <v>0.0</v>
      </c>
      <c r="AF1667" s="13">
        <v>0.0</v>
      </c>
      <c r="AG1667" s="13">
        <v>0.0</v>
      </c>
      <c r="AH1667" s="13" t="b">
        <v>0</v>
      </c>
      <c r="AI1667" s="13">
        <v>4.0</v>
      </c>
      <c r="AJ1667" s="13" t="s">
        <v>169</v>
      </c>
      <c r="AK1667" s="23" t="s">
        <v>4758</v>
      </c>
      <c r="AL1667" s="13" t="s">
        <v>4642</v>
      </c>
      <c r="AM1667" s="18" t="s">
        <v>151</v>
      </c>
    </row>
    <row r="1668" ht="14.25" customHeight="1">
      <c r="A1668" s="13" t="s">
        <v>4759</v>
      </c>
      <c r="B1668" s="14">
        <v>42342.0</v>
      </c>
      <c r="C1668" s="15" t="s">
        <v>4636</v>
      </c>
      <c r="D1668" s="15" t="s">
        <v>2027</v>
      </c>
      <c r="E1668" s="16" t="s">
        <v>4637</v>
      </c>
      <c r="F1668" s="13" t="s">
        <v>140</v>
      </c>
      <c r="G1668" s="13" t="s">
        <v>141</v>
      </c>
      <c r="H1668" s="13" t="s">
        <v>4760</v>
      </c>
      <c r="I1668" s="17" t="s">
        <v>4639</v>
      </c>
      <c r="J1668" s="13" t="s">
        <v>379</v>
      </c>
      <c r="K1668" s="13" t="s">
        <v>3967</v>
      </c>
      <c r="L1668" s="13" t="s">
        <v>174</v>
      </c>
      <c r="M1668" s="13" t="s">
        <v>145</v>
      </c>
      <c r="N1668" s="13" t="s">
        <v>14</v>
      </c>
      <c r="O1668" s="13">
        <v>0.0</v>
      </c>
      <c r="P1668" s="18" t="s">
        <v>147</v>
      </c>
      <c r="Q1668" s="19">
        <v>3.0</v>
      </c>
      <c r="R1668" s="20">
        <v>1.0</v>
      </c>
      <c r="S1668" s="21">
        <v>52.0</v>
      </c>
      <c r="T1668" s="21">
        <v>156.0</v>
      </c>
      <c r="U1668" s="22">
        <v>18900.0</v>
      </c>
      <c r="V1668" s="21">
        <v>29484.0</v>
      </c>
      <c r="W1668" s="13">
        <v>0.0</v>
      </c>
      <c r="X1668" s="13">
        <v>7.0</v>
      </c>
      <c r="Y1668" s="13">
        <v>9.0</v>
      </c>
      <c r="Z1668" s="13">
        <v>0.0</v>
      </c>
      <c r="AA1668" s="13">
        <v>6.0</v>
      </c>
      <c r="AB1668" s="13">
        <v>10.0</v>
      </c>
      <c r="AC1668" s="21">
        <v>0.0</v>
      </c>
      <c r="AD1668" s="21">
        <v>20.0</v>
      </c>
      <c r="AE1668" s="13">
        <v>0.0</v>
      </c>
      <c r="AF1668" s="13">
        <v>2.0</v>
      </c>
      <c r="AG1668" s="13">
        <v>0.0</v>
      </c>
      <c r="AH1668" s="13" t="b">
        <v>0</v>
      </c>
      <c r="AI1668" s="13">
        <v>4.0</v>
      </c>
      <c r="AJ1668" s="13" t="s">
        <v>176</v>
      </c>
      <c r="AK1668" s="23" t="s">
        <v>4761</v>
      </c>
      <c r="AL1668" s="13" t="s">
        <v>4642</v>
      </c>
      <c r="AM1668" s="18" t="s">
        <v>151</v>
      </c>
    </row>
    <row r="1669" ht="14.25" customHeight="1">
      <c r="A1669" s="13" t="s">
        <v>4762</v>
      </c>
      <c r="B1669" s="14">
        <v>42342.0</v>
      </c>
      <c r="C1669" s="15" t="s">
        <v>4636</v>
      </c>
      <c r="D1669" s="15" t="s">
        <v>2027</v>
      </c>
      <c r="E1669" s="16" t="s">
        <v>4637</v>
      </c>
      <c r="F1669" s="13" t="s">
        <v>153</v>
      </c>
      <c r="G1669" s="13" t="s">
        <v>154</v>
      </c>
      <c r="H1669" s="13" t="s">
        <v>4763</v>
      </c>
      <c r="I1669" s="17" t="s">
        <v>4639</v>
      </c>
      <c r="J1669" s="13" t="s">
        <v>198</v>
      </c>
      <c r="K1669" s="13" t="s">
        <v>3433</v>
      </c>
      <c r="L1669" s="13" t="s">
        <v>161</v>
      </c>
      <c r="M1669" s="13" t="s">
        <v>168</v>
      </c>
      <c r="N1669" s="13" t="s">
        <v>2</v>
      </c>
      <c r="O1669" s="13">
        <v>0.0</v>
      </c>
      <c r="P1669" s="18" t="s">
        <v>147</v>
      </c>
      <c r="Q1669" s="19">
        <v>3.0</v>
      </c>
      <c r="R1669" s="20">
        <v>1.0</v>
      </c>
      <c r="S1669" s="21">
        <v>40.0</v>
      </c>
      <c r="T1669" s="21">
        <v>120.0</v>
      </c>
      <c r="U1669" s="22">
        <v>34891.0</v>
      </c>
      <c r="V1669" s="21">
        <v>41869.2</v>
      </c>
      <c r="W1669" s="13">
        <v>173.0</v>
      </c>
      <c r="X1669" s="13">
        <v>8.0</v>
      </c>
      <c r="Y1669" s="13">
        <v>1.0</v>
      </c>
      <c r="Z1669" s="13">
        <v>6.0</v>
      </c>
      <c r="AA1669" s="13">
        <v>5.0</v>
      </c>
      <c r="AB1669" s="13">
        <v>10.0</v>
      </c>
      <c r="AC1669" s="21">
        <v>10.0</v>
      </c>
      <c r="AD1669" s="21">
        <v>0.0</v>
      </c>
      <c r="AE1669" s="13">
        <v>0.0</v>
      </c>
      <c r="AF1669" s="13">
        <v>0.0</v>
      </c>
      <c r="AG1669" s="13">
        <v>0.0</v>
      </c>
      <c r="AH1669" s="13" t="b">
        <v>1</v>
      </c>
      <c r="AI1669" s="13">
        <v>3.0</v>
      </c>
      <c r="AJ1669" s="13" t="s">
        <v>390</v>
      </c>
      <c r="AK1669" s="23" t="s">
        <v>4764</v>
      </c>
      <c r="AL1669" s="13" t="s">
        <v>4642</v>
      </c>
      <c r="AM1669" s="18" t="s">
        <v>151</v>
      </c>
    </row>
    <row r="1670" ht="14.25" customHeight="1">
      <c r="A1670" s="13" t="s">
        <v>4765</v>
      </c>
      <c r="B1670" s="14">
        <v>42342.0</v>
      </c>
      <c r="C1670" s="15" t="s">
        <v>4636</v>
      </c>
      <c r="D1670" s="15" t="s">
        <v>2027</v>
      </c>
      <c r="E1670" s="16" t="s">
        <v>4637</v>
      </c>
      <c r="F1670" s="13" t="s">
        <v>203</v>
      </c>
      <c r="G1670" s="13" t="s">
        <v>204</v>
      </c>
      <c r="H1670" s="13" t="s">
        <v>4766</v>
      </c>
      <c r="I1670" s="17" t="s">
        <v>4639</v>
      </c>
      <c r="J1670" s="13" t="s">
        <v>1228</v>
      </c>
      <c r="K1670" s="13" t="s">
        <v>4767</v>
      </c>
      <c r="L1670" s="13" t="s">
        <v>161</v>
      </c>
      <c r="M1670" s="13" t="s">
        <v>193</v>
      </c>
      <c r="N1670" s="13" t="s">
        <v>2546</v>
      </c>
      <c r="O1670" s="13">
        <v>0.0</v>
      </c>
      <c r="P1670" s="18" t="s">
        <v>147</v>
      </c>
      <c r="Q1670" s="19">
        <v>3.0</v>
      </c>
      <c r="R1670" s="20">
        <v>1.0</v>
      </c>
      <c r="S1670" s="21">
        <v>47.0</v>
      </c>
      <c r="T1670" s="21">
        <v>141.0</v>
      </c>
      <c r="U1670" s="22">
        <v>25812.89</v>
      </c>
      <c r="V1670" s="21">
        <v>36396.1749</v>
      </c>
      <c r="W1670" s="13">
        <v>182.0</v>
      </c>
      <c r="X1670" s="13">
        <v>3.0</v>
      </c>
      <c r="Y1670" s="13">
        <v>10.0</v>
      </c>
      <c r="Z1670" s="13">
        <v>10.0</v>
      </c>
      <c r="AA1670" s="13">
        <v>4.0</v>
      </c>
      <c r="AB1670" s="13">
        <v>10.0</v>
      </c>
      <c r="AC1670" s="21">
        <v>0.0</v>
      </c>
      <c r="AD1670" s="21">
        <v>10.0</v>
      </c>
      <c r="AE1670" s="13">
        <v>0.0</v>
      </c>
      <c r="AF1670" s="13">
        <v>1.0</v>
      </c>
      <c r="AG1670" s="13">
        <v>0.0</v>
      </c>
      <c r="AH1670" s="13" t="b">
        <v>0</v>
      </c>
      <c r="AI1670" s="13">
        <v>8.0</v>
      </c>
      <c r="AJ1670" s="13" t="s">
        <v>194</v>
      </c>
      <c r="AK1670" s="23" t="s">
        <v>4768</v>
      </c>
      <c r="AL1670" s="13" t="s">
        <v>4642</v>
      </c>
      <c r="AM1670" s="18" t="s">
        <v>151</v>
      </c>
    </row>
    <row r="1671" ht="14.25" customHeight="1">
      <c r="A1671" s="13" t="s">
        <v>4769</v>
      </c>
      <c r="B1671" s="14">
        <v>42342.0</v>
      </c>
      <c r="C1671" s="15" t="s">
        <v>4636</v>
      </c>
      <c r="D1671" s="15" t="s">
        <v>2027</v>
      </c>
      <c r="E1671" s="16" t="s">
        <v>4637</v>
      </c>
      <c r="F1671" s="13" t="s">
        <v>140</v>
      </c>
      <c r="G1671" s="13" t="s">
        <v>141</v>
      </c>
      <c r="H1671" s="13" t="s">
        <v>4770</v>
      </c>
      <c r="I1671" s="17" t="s">
        <v>4639</v>
      </c>
      <c r="J1671" s="13" t="s">
        <v>160</v>
      </c>
      <c r="K1671" s="13" t="s">
        <v>4771</v>
      </c>
      <c r="L1671" s="13" t="s">
        <v>161</v>
      </c>
      <c r="M1671" s="13" t="s">
        <v>145</v>
      </c>
      <c r="N1671" s="13" t="s">
        <v>244</v>
      </c>
      <c r="O1671" s="13">
        <v>0.0</v>
      </c>
      <c r="P1671" s="18" t="s">
        <v>147</v>
      </c>
      <c r="Q1671" s="19">
        <v>3.0</v>
      </c>
      <c r="R1671" s="20">
        <v>1.0</v>
      </c>
      <c r="S1671" s="21">
        <v>53.0</v>
      </c>
      <c r="T1671" s="21">
        <v>159.0</v>
      </c>
      <c r="U1671" s="22">
        <v>16800.0</v>
      </c>
      <c r="V1671" s="21">
        <v>26712.0</v>
      </c>
      <c r="W1671" s="13">
        <v>0.0</v>
      </c>
      <c r="X1671" s="13">
        <v>10.0</v>
      </c>
      <c r="Y1671" s="13">
        <v>1.0</v>
      </c>
      <c r="Z1671" s="13">
        <v>10.0</v>
      </c>
      <c r="AA1671" s="13">
        <v>2.0</v>
      </c>
      <c r="AB1671" s="13">
        <v>10.0</v>
      </c>
      <c r="AC1671" s="21">
        <v>10.0</v>
      </c>
      <c r="AD1671" s="21">
        <v>10.0</v>
      </c>
      <c r="AE1671" s="13">
        <v>0.0</v>
      </c>
      <c r="AF1671" s="13">
        <v>1.0</v>
      </c>
      <c r="AG1671" s="13">
        <v>0.0</v>
      </c>
      <c r="AH1671" s="13" t="b">
        <v>1</v>
      </c>
      <c r="AI1671" s="13">
        <v>1.0</v>
      </c>
      <c r="AJ1671" s="13" t="s">
        <v>390</v>
      </c>
      <c r="AK1671" s="23" t="s">
        <v>4772</v>
      </c>
      <c r="AL1671" s="13" t="s">
        <v>4642</v>
      </c>
      <c r="AM1671" s="18" t="s">
        <v>151</v>
      </c>
    </row>
    <row r="1672" ht="14.25" customHeight="1">
      <c r="A1672" s="13" t="s">
        <v>4773</v>
      </c>
      <c r="B1672" s="14">
        <v>42342.0</v>
      </c>
      <c r="C1672" s="15" t="s">
        <v>4636</v>
      </c>
      <c r="D1672" s="15" t="s">
        <v>2027</v>
      </c>
      <c r="E1672" s="16" t="s">
        <v>4637</v>
      </c>
      <c r="F1672" s="13" t="s">
        <v>203</v>
      </c>
      <c r="G1672" s="13" t="s">
        <v>204</v>
      </c>
      <c r="H1672" s="13" t="s">
        <v>4774</v>
      </c>
      <c r="I1672" s="17" t="s">
        <v>4639</v>
      </c>
      <c r="J1672" s="13" t="s">
        <v>206</v>
      </c>
      <c r="K1672" s="13" t="s">
        <v>2138</v>
      </c>
      <c r="L1672" s="13" t="s">
        <v>161</v>
      </c>
      <c r="M1672" s="13" t="s">
        <v>193</v>
      </c>
      <c r="N1672" s="13" t="s">
        <v>4740</v>
      </c>
      <c r="O1672" s="13">
        <v>0.0</v>
      </c>
      <c r="P1672" s="18" t="s">
        <v>147</v>
      </c>
      <c r="Q1672" s="19">
        <v>3.0</v>
      </c>
      <c r="R1672" s="20">
        <v>0.1</v>
      </c>
      <c r="S1672" s="21">
        <v>32.0</v>
      </c>
      <c r="T1672" s="21">
        <v>96.0</v>
      </c>
      <c r="U1672" s="22">
        <v>412017.39</v>
      </c>
      <c r="V1672" s="21">
        <v>39553.66944</v>
      </c>
      <c r="W1672" s="13">
        <v>2682.0</v>
      </c>
      <c r="X1672" s="13">
        <v>1.0</v>
      </c>
      <c r="Y1672" s="13">
        <v>10.0</v>
      </c>
      <c r="Z1672" s="13">
        <v>10.0</v>
      </c>
      <c r="AA1672" s="13">
        <v>1.0</v>
      </c>
      <c r="AB1672" s="13">
        <v>10.0</v>
      </c>
      <c r="AC1672" s="21">
        <v>0.0</v>
      </c>
      <c r="AD1672" s="21">
        <v>0.0</v>
      </c>
      <c r="AE1672" s="13">
        <v>0.0</v>
      </c>
      <c r="AF1672" s="13">
        <v>0.0</v>
      </c>
      <c r="AG1672" s="13">
        <v>0.0</v>
      </c>
      <c r="AH1672" s="13" t="b">
        <v>0</v>
      </c>
      <c r="AI1672" s="13">
        <v>18.0</v>
      </c>
      <c r="AJ1672" s="13" t="s">
        <v>194</v>
      </c>
      <c r="AK1672" s="23" t="s">
        <v>4775</v>
      </c>
      <c r="AL1672" s="13" t="s">
        <v>4642</v>
      </c>
      <c r="AM1672" s="18" t="s">
        <v>151</v>
      </c>
    </row>
    <row r="1673" ht="14.25" customHeight="1">
      <c r="A1673" s="13" t="s">
        <v>4776</v>
      </c>
      <c r="B1673" s="14">
        <v>42342.0</v>
      </c>
      <c r="C1673" s="15" t="s">
        <v>4636</v>
      </c>
      <c r="D1673" s="15" t="s">
        <v>2027</v>
      </c>
      <c r="E1673" s="16" t="s">
        <v>4637</v>
      </c>
      <c r="F1673" s="13" t="s">
        <v>140</v>
      </c>
      <c r="G1673" s="13" t="s">
        <v>141</v>
      </c>
      <c r="H1673" s="13" t="s">
        <v>4777</v>
      </c>
      <c r="I1673" s="17" t="s">
        <v>4639</v>
      </c>
      <c r="J1673" s="13" t="s">
        <v>143</v>
      </c>
      <c r="K1673" s="13" t="s">
        <v>3441</v>
      </c>
      <c r="L1673" s="13" t="s">
        <v>144</v>
      </c>
      <c r="M1673" s="13" t="s">
        <v>168</v>
      </c>
      <c r="N1673" s="13" t="s">
        <v>91</v>
      </c>
      <c r="O1673" s="13">
        <v>0.0</v>
      </c>
      <c r="P1673" s="18" t="s">
        <v>147</v>
      </c>
      <c r="Q1673" s="19">
        <v>3.0</v>
      </c>
      <c r="R1673" s="20">
        <v>0.125</v>
      </c>
      <c r="S1673" s="21">
        <v>24.0</v>
      </c>
      <c r="T1673" s="21">
        <v>72.0</v>
      </c>
      <c r="U1673" s="22">
        <v>252118.0</v>
      </c>
      <c r="V1673" s="21">
        <v>22690.62</v>
      </c>
      <c r="W1673" s="13">
        <v>1461.0</v>
      </c>
      <c r="X1673" s="13">
        <v>1.0</v>
      </c>
      <c r="Y1673" s="13">
        <v>1.0</v>
      </c>
      <c r="Z1673" s="13">
        <v>10.0</v>
      </c>
      <c r="AA1673" s="13">
        <v>1.0</v>
      </c>
      <c r="AB1673" s="13">
        <v>1.0</v>
      </c>
      <c r="AC1673" s="21">
        <v>0.0</v>
      </c>
      <c r="AD1673" s="21">
        <v>10.0</v>
      </c>
      <c r="AE1673" s="13">
        <v>0.0</v>
      </c>
      <c r="AF1673" s="13">
        <v>1.0</v>
      </c>
      <c r="AG1673" s="13">
        <v>0.0</v>
      </c>
      <c r="AH1673" s="13" t="b">
        <v>0</v>
      </c>
      <c r="AI1673" s="13">
        <v>14.0</v>
      </c>
      <c r="AJ1673" s="13" t="s">
        <v>386</v>
      </c>
      <c r="AK1673" s="23" t="s">
        <v>4778</v>
      </c>
      <c r="AL1673" s="13" t="s">
        <v>4642</v>
      </c>
      <c r="AM1673" s="18" t="s">
        <v>151</v>
      </c>
    </row>
    <row r="1674" ht="14.25" customHeight="1">
      <c r="A1674" s="13" t="s">
        <v>4779</v>
      </c>
      <c r="B1674" s="14">
        <v>42342.0</v>
      </c>
      <c r="C1674" s="15" t="s">
        <v>4636</v>
      </c>
      <c r="D1674" s="15" t="s">
        <v>2027</v>
      </c>
      <c r="E1674" s="16" t="s">
        <v>4637</v>
      </c>
      <c r="F1674" s="13" t="s">
        <v>153</v>
      </c>
      <c r="G1674" s="13" t="s">
        <v>154</v>
      </c>
      <c r="H1674" s="13" t="s">
        <v>4780</v>
      </c>
      <c r="I1674" s="17" t="s">
        <v>4639</v>
      </c>
      <c r="J1674" s="13" t="s">
        <v>143</v>
      </c>
      <c r="K1674" s="13" t="s">
        <v>827</v>
      </c>
      <c r="L1674" s="13" t="s">
        <v>144</v>
      </c>
      <c r="M1674" s="13" t="s">
        <v>168</v>
      </c>
      <c r="N1674" s="13" t="s">
        <v>91</v>
      </c>
      <c r="O1674" s="13">
        <v>0.0</v>
      </c>
      <c r="P1674" s="18" t="s">
        <v>147</v>
      </c>
      <c r="Q1674" s="19">
        <v>1.0</v>
      </c>
      <c r="R1674" s="20">
        <v>0.1</v>
      </c>
      <c r="S1674" s="21">
        <v>39.0</v>
      </c>
      <c r="T1674" s="21">
        <v>39.0</v>
      </c>
      <c r="U1674" s="22">
        <v>1205368.0</v>
      </c>
      <c r="V1674" s="21">
        <v>47009.352000000006</v>
      </c>
      <c r="W1674" s="13">
        <v>6985.0</v>
      </c>
      <c r="X1674" s="13">
        <v>10.0</v>
      </c>
      <c r="Y1674" s="13">
        <v>8.0</v>
      </c>
      <c r="Z1674" s="13">
        <v>10.0</v>
      </c>
      <c r="AA1674" s="13">
        <v>10.0</v>
      </c>
      <c r="AB1674" s="13">
        <v>1.0</v>
      </c>
      <c r="AC1674" s="21">
        <v>0.0</v>
      </c>
      <c r="AD1674" s="21">
        <v>0.0</v>
      </c>
      <c r="AE1674" s="13">
        <v>0.0</v>
      </c>
      <c r="AF1674" s="13">
        <v>0.0</v>
      </c>
      <c r="AG1674" s="13">
        <v>0.0</v>
      </c>
      <c r="AH1674" s="13" t="b">
        <v>0</v>
      </c>
      <c r="AI1674" s="13">
        <v>1.0</v>
      </c>
      <c r="AJ1674" s="13" t="s">
        <v>180</v>
      </c>
      <c r="AK1674" s="23" t="s">
        <v>4781</v>
      </c>
      <c r="AL1674" s="13" t="s">
        <v>4642</v>
      </c>
      <c r="AM1674" s="18" t="s">
        <v>151</v>
      </c>
    </row>
    <row r="1675" ht="14.25" customHeight="1">
      <c r="A1675" s="13" t="s">
        <v>4782</v>
      </c>
      <c r="B1675" s="14">
        <v>42342.0</v>
      </c>
      <c r="C1675" s="15" t="s">
        <v>4636</v>
      </c>
      <c r="D1675" s="15" t="s">
        <v>2027</v>
      </c>
      <c r="E1675" s="16" t="s">
        <v>4637</v>
      </c>
      <c r="F1675" s="13" t="s">
        <v>140</v>
      </c>
      <c r="G1675" s="13" t="s">
        <v>141</v>
      </c>
      <c r="H1675" s="13" t="s">
        <v>4783</v>
      </c>
      <c r="I1675" s="17" t="s">
        <v>4639</v>
      </c>
      <c r="J1675" s="13" t="s">
        <v>143</v>
      </c>
      <c r="K1675" s="13" t="s">
        <v>4784</v>
      </c>
      <c r="L1675" s="13" t="s">
        <v>167</v>
      </c>
      <c r="M1675" s="13" t="s">
        <v>168</v>
      </c>
      <c r="N1675" s="13" t="s">
        <v>91</v>
      </c>
      <c r="O1675" s="13">
        <v>0.0</v>
      </c>
      <c r="P1675" s="18" t="s">
        <v>147</v>
      </c>
      <c r="Q1675" s="19">
        <v>1.0</v>
      </c>
      <c r="R1675" s="20">
        <v>0.166666666666666</v>
      </c>
      <c r="S1675" s="21">
        <v>21.0</v>
      </c>
      <c r="T1675" s="21">
        <v>21.0</v>
      </c>
      <c r="U1675" s="22">
        <v>127871.0</v>
      </c>
      <c r="V1675" s="21">
        <v>4475.484999999982</v>
      </c>
      <c r="W1675" s="13">
        <v>741.0</v>
      </c>
      <c r="X1675" s="13">
        <v>1.0</v>
      </c>
      <c r="Y1675" s="13">
        <v>8.0</v>
      </c>
      <c r="Z1675" s="13">
        <v>10.0</v>
      </c>
      <c r="AA1675" s="13">
        <v>1.0</v>
      </c>
      <c r="AB1675" s="13">
        <v>1.0</v>
      </c>
      <c r="AC1675" s="21">
        <v>0.0</v>
      </c>
      <c r="AD1675" s="21">
        <v>0.0</v>
      </c>
      <c r="AE1675" s="13">
        <v>0.0</v>
      </c>
      <c r="AF1675" s="13">
        <v>0.0</v>
      </c>
      <c r="AG1675" s="13">
        <v>0.0</v>
      </c>
      <c r="AH1675" s="13" t="b">
        <v>0</v>
      </c>
      <c r="AI1675" s="13">
        <v>10.0</v>
      </c>
      <c r="AJ1675" s="13" t="s">
        <v>180</v>
      </c>
      <c r="AK1675" s="23" t="s">
        <v>4785</v>
      </c>
      <c r="AL1675" s="13" t="s">
        <v>4642</v>
      </c>
      <c r="AM1675" s="18" t="s">
        <v>151</v>
      </c>
    </row>
    <row r="1676" ht="14.25" customHeight="1">
      <c r="A1676" s="13" t="s">
        <v>4786</v>
      </c>
      <c r="B1676" s="14">
        <v>42343.0</v>
      </c>
      <c r="C1676" s="15" t="s">
        <v>4636</v>
      </c>
      <c r="D1676" s="15" t="s">
        <v>2027</v>
      </c>
      <c r="E1676" s="16" t="s">
        <v>4637</v>
      </c>
      <c r="F1676" s="13" t="s">
        <v>203</v>
      </c>
      <c r="G1676" s="13" t="s">
        <v>204</v>
      </c>
      <c r="H1676" s="13" t="s">
        <v>4787</v>
      </c>
      <c r="I1676" s="17" t="s">
        <v>4639</v>
      </c>
      <c r="J1676" s="13" t="s">
        <v>1177</v>
      </c>
      <c r="K1676" s="13" t="s">
        <v>3137</v>
      </c>
      <c r="L1676" s="13" t="s">
        <v>192</v>
      </c>
      <c r="M1676" s="13" t="s">
        <v>145</v>
      </c>
      <c r="N1676" s="13" t="s">
        <v>199</v>
      </c>
      <c r="O1676" s="13" t="s">
        <v>1673</v>
      </c>
      <c r="P1676" s="18" t="s">
        <v>147</v>
      </c>
      <c r="Q1676" s="19">
        <v>1.0</v>
      </c>
      <c r="R1676" s="20">
        <v>0.0833333333333333</v>
      </c>
      <c r="S1676" s="21">
        <v>39.0</v>
      </c>
      <c r="T1676" s="21">
        <v>39.0</v>
      </c>
      <c r="U1676" s="22">
        <v>12600.0</v>
      </c>
      <c r="V1676" s="21">
        <v>409.49999999999983</v>
      </c>
      <c r="W1676" s="13">
        <v>0.0</v>
      </c>
      <c r="X1676" s="13">
        <v>10.0</v>
      </c>
      <c r="Y1676" s="13">
        <v>10.0</v>
      </c>
      <c r="Z1676" s="13">
        <v>10.0</v>
      </c>
      <c r="AA1676" s="13">
        <v>1.0</v>
      </c>
      <c r="AB1676" s="13">
        <v>8.0</v>
      </c>
      <c r="AC1676" s="21">
        <v>0.0</v>
      </c>
      <c r="AD1676" s="21">
        <v>0.0</v>
      </c>
      <c r="AE1676" s="13">
        <v>0.0</v>
      </c>
      <c r="AF1676" s="13">
        <v>0.0</v>
      </c>
      <c r="AG1676" s="13">
        <v>0.0</v>
      </c>
      <c r="AH1676" s="13" t="b">
        <v>0</v>
      </c>
      <c r="AI1676" s="13">
        <v>1.0</v>
      </c>
      <c r="AJ1676" s="13" t="s">
        <v>169</v>
      </c>
      <c r="AK1676" s="23" t="s">
        <v>4788</v>
      </c>
      <c r="AL1676" s="13" t="s">
        <v>4642</v>
      </c>
      <c r="AM1676" s="18" t="s">
        <v>151</v>
      </c>
    </row>
    <row r="1677" ht="14.25" customHeight="1">
      <c r="A1677" s="13" t="s">
        <v>4786</v>
      </c>
      <c r="B1677" s="14">
        <v>42343.0</v>
      </c>
      <c r="C1677" s="15" t="s">
        <v>4636</v>
      </c>
      <c r="D1677" s="15" t="s">
        <v>2027</v>
      </c>
      <c r="E1677" s="16" t="s">
        <v>4637</v>
      </c>
      <c r="F1677" s="13" t="s">
        <v>153</v>
      </c>
      <c r="G1677" s="13" t="s">
        <v>154</v>
      </c>
      <c r="H1677" s="13" t="s">
        <v>4787</v>
      </c>
      <c r="I1677" s="17" t="s">
        <v>4639</v>
      </c>
      <c r="J1677" s="13" t="s">
        <v>1177</v>
      </c>
      <c r="K1677" s="13" t="s">
        <v>3137</v>
      </c>
      <c r="L1677" s="13" t="s">
        <v>192</v>
      </c>
      <c r="M1677" s="13" t="s">
        <v>145</v>
      </c>
      <c r="N1677" s="13" t="s">
        <v>199</v>
      </c>
      <c r="O1677" s="13" t="s">
        <v>1673</v>
      </c>
      <c r="P1677" s="18" t="s">
        <v>147</v>
      </c>
      <c r="Q1677" s="19">
        <v>1.0</v>
      </c>
      <c r="R1677" s="20">
        <v>0.0833333333333333</v>
      </c>
      <c r="S1677" s="21">
        <v>32.0</v>
      </c>
      <c r="T1677" s="21">
        <v>32.0</v>
      </c>
      <c r="U1677" s="22">
        <v>12600.0</v>
      </c>
      <c r="V1677" s="21">
        <v>335.9999999999999</v>
      </c>
      <c r="W1677" s="13">
        <v>0.0</v>
      </c>
      <c r="X1677" s="13">
        <v>10.0</v>
      </c>
      <c r="Y1677" s="13">
        <v>10.0</v>
      </c>
      <c r="Z1677" s="13">
        <v>10.0</v>
      </c>
      <c r="AA1677" s="13">
        <v>1.0</v>
      </c>
      <c r="AB1677" s="13">
        <v>1.0</v>
      </c>
      <c r="AC1677" s="21">
        <v>0.0</v>
      </c>
      <c r="AD1677" s="21">
        <v>0.0</v>
      </c>
      <c r="AE1677" s="13">
        <v>0.0</v>
      </c>
      <c r="AF1677" s="13">
        <v>0.0</v>
      </c>
      <c r="AG1677" s="13">
        <v>0.0</v>
      </c>
      <c r="AH1677" s="13" t="b">
        <v>0</v>
      </c>
      <c r="AI1677" s="13">
        <v>1.0</v>
      </c>
      <c r="AJ1677" s="13" t="s">
        <v>169</v>
      </c>
      <c r="AK1677" s="23" t="s">
        <v>4788</v>
      </c>
      <c r="AL1677" s="13" t="s">
        <v>4642</v>
      </c>
      <c r="AM1677" s="18" t="s">
        <v>151</v>
      </c>
    </row>
    <row r="1678" ht="14.25" customHeight="1">
      <c r="A1678" s="13" t="s">
        <v>4786</v>
      </c>
      <c r="B1678" s="14">
        <v>42343.0</v>
      </c>
      <c r="C1678" s="15" t="s">
        <v>4636</v>
      </c>
      <c r="D1678" s="15" t="s">
        <v>2027</v>
      </c>
      <c r="E1678" s="16" t="s">
        <v>4637</v>
      </c>
      <c r="F1678" s="13" t="s">
        <v>140</v>
      </c>
      <c r="G1678" s="13" t="s">
        <v>141</v>
      </c>
      <c r="H1678" s="13" t="s">
        <v>4787</v>
      </c>
      <c r="I1678" s="17" t="s">
        <v>4639</v>
      </c>
      <c r="J1678" s="13" t="s">
        <v>1177</v>
      </c>
      <c r="K1678" s="13" t="s">
        <v>3137</v>
      </c>
      <c r="L1678" s="13" t="s">
        <v>192</v>
      </c>
      <c r="M1678" s="13" t="s">
        <v>145</v>
      </c>
      <c r="N1678" s="13" t="s">
        <v>199</v>
      </c>
      <c r="O1678" s="13" t="s">
        <v>1673</v>
      </c>
      <c r="P1678" s="18" t="s">
        <v>147</v>
      </c>
      <c r="Q1678" s="19">
        <v>1.0</v>
      </c>
      <c r="R1678" s="20">
        <v>0.0833333333333333</v>
      </c>
      <c r="S1678" s="21">
        <v>36.0</v>
      </c>
      <c r="T1678" s="21">
        <v>36.0</v>
      </c>
      <c r="U1678" s="22">
        <v>12600.0</v>
      </c>
      <c r="V1678" s="21">
        <v>377.99999999999983</v>
      </c>
      <c r="W1678" s="13">
        <v>0.0</v>
      </c>
      <c r="X1678" s="13">
        <v>10.0</v>
      </c>
      <c r="Y1678" s="13">
        <v>10.0</v>
      </c>
      <c r="Z1678" s="13">
        <v>10.0</v>
      </c>
      <c r="AA1678" s="13">
        <v>1.0</v>
      </c>
      <c r="AB1678" s="13">
        <v>5.0</v>
      </c>
      <c r="AC1678" s="21">
        <v>0.0</v>
      </c>
      <c r="AD1678" s="21">
        <v>0.0</v>
      </c>
      <c r="AE1678" s="13">
        <v>0.0</v>
      </c>
      <c r="AF1678" s="13">
        <v>0.0</v>
      </c>
      <c r="AG1678" s="13">
        <v>0.0</v>
      </c>
      <c r="AH1678" s="13" t="b">
        <v>0</v>
      </c>
      <c r="AI1678" s="13">
        <v>1.0</v>
      </c>
      <c r="AJ1678" s="13" t="s">
        <v>169</v>
      </c>
      <c r="AK1678" s="23" t="s">
        <v>4788</v>
      </c>
      <c r="AL1678" s="13" t="s">
        <v>4642</v>
      </c>
      <c r="AM1678" s="18" t="s">
        <v>151</v>
      </c>
    </row>
    <row r="1679" ht="14.25" customHeight="1">
      <c r="A1679" s="13" t="s">
        <v>4786</v>
      </c>
      <c r="B1679" s="14">
        <v>42343.0</v>
      </c>
      <c r="C1679" s="15" t="s">
        <v>4636</v>
      </c>
      <c r="D1679" s="15" t="s">
        <v>2027</v>
      </c>
      <c r="E1679" s="16" t="s">
        <v>4637</v>
      </c>
      <c r="F1679" s="13" t="s">
        <v>185</v>
      </c>
      <c r="G1679" s="13" t="s">
        <v>186</v>
      </c>
      <c r="H1679" s="13" t="s">
        <v>4787</v>
      </c>
      <c r="I1679" s="17" t="s">
        <v>4639</v>
      </c>
      <c r="J1679" s="13" t="s">
        <v>1177</v>
      </c>
      <c r="K1679" s="13" t="s">
        <v>3137</v>
      </c>
      <c r="L1679" s="13" t="s">
        <v>192</v>
      </c>
      <c r="M1679" s="13" t="s">
        <v>145</v>
      </c>
      <c r="N1679" s="13" t="s">
        <v>199</v>
      </c>
      <c r="O1679" s="13" t="s">
        <v>1673</v>
      </c>
      <c r="P1679" s="18" t="s">
        <v>147</v>
      </c>
      <c r="Q1679" s="19">
        <v>1.0</v>
      </c>
      <c r="R1679" s="20">
        <v>0.0833333333333333</v>
      </c>
      <c r="S1679" s="21">
        <v>32.0</v>
      </c>
      <c r="T1679" s="21">
        <v>32.0</v>
      </c>
      <c r="U1679" s="22">
        <v>12600.0</v>
      </c>
      <c r="V1679" s="21">
        <v>335.9999999999999</v>
      </c>
      <c r="W1679" s="13">
        <v>0.0</v>
      </c>
      <c r="X1679" s="13">
        <v>10.0</v>
      </c>
      <c r="Y1679" s="13">
        <v>10.0</v>
      </c>
      <c r="Z1679" s="13">
        <v>10.0</v>
      </c>
      <c r="AA1679" s="13">
        <v>1.0</v>
      </c>
      <c r="AB1679" s="13">
        <v>1.0</v>
      </c>
      <c r="AC1679" s="21">
        <v>0.0</v>
      </c>
      <c r="AD1679" s="21">
        <v>0.0</v>
      </c>
      <c r="AE1679" s="13">
        <v>0.0</v>
      </c>
      <c r="AF1679" s="13">
        <v>0.0</v>
      </c>
      <c r="AG1679" s="13">
        <v>0.0</v>
      </c>
      <c r="AH1679" s="13" t="b">
        <v>0</v>
      </c>
      <c r="AI1679" s="13">
        <v>1.0</v>
      </c>
      <c r="AJ1679" s="13" t="s">
        <v>169</v>
      </c>
      <c r="AK1679" s="23" t="s">
        <v>4788</v>
      </c>
      <c r="AL1679" s="13" t="s">
        <v>4642</v>
      </c>
      <c r="AM1679" s="18" t="s">
        <v>151</v>
      </c>
    </row>
    <row r="1680" ht="14.25" customHeight="1">
      <c r="A1680" s="13" t="s">
        <v>4789</v>
      </c>
      <c r="B1680" s="14">
        <v>42343.0</v>
      </c>
      <c r="C1680" s="15" t="s">
        <v>4636</v>
      </c>
      <c r="D1680" s="15" t="s">
        <v>2027</v>
      </c>
      <c r="E1680" s="16" t="s">
        <v>4637</v>
      </c>
      <c r="F1680" s="13" t="s">
        <v>203</v>
      </c>
      <c r="G1680" s="13" t="s">
        <v>204</v>
      </c>
      <c r="H1680" s="13" t="s">
        <v>4790</v>
      </c>
      <c r="I1680" s="17" t="s">
        <v>4639</v>
      </c>
      <c r="J1680" s="13" t="s">
        <v>251</v>
      </c>
      <c r="K1680" s="13" t="s">
        <v>4791</v>
      </c>
      <c r="L1680" s="13" t="s">
        <v>174</v>
      </c>
      <c r="M1680" s="13" t="s">
        <v>168</v>
      </c>
      <c r="N1680" s="13" t="s">
        <v>56</v>
      </c>
      <c r="O1680" s="13">
        <v>0.0</v>
      </c>
      <c r="P1680" s="18" t="s">
        <v>147</v>
      </c>
      <c r="Q1680" s="19">
        <v>3.0</v>
      </c>
      <c r="R1680" s="20">
        <v>0.9</v>
      </c>
      <c r="S1680" s="21">
        <v>52.0</v>
      </c>
      <c r="T1680" s="21">
        <v>156.0</v>
      </c>
      <c r="U1680" s="22">
        <v>92416.0</v>
      </c>
      <c r="V1680" s="21">
        <v>129752.06400000001</v>
      </c>
      <c r="W1680" s="13">
        <v>680.0</v>
      </c>
      <c r="X1680" s="13">
        <v>3.0</v>
      </c>
      <c r="Y1680" s="13">
        <v>10.0</v>
      </c>
      <c r="Z1680" s="13">
        <v>10.0</v>
      </c>
      <c r="AA1680" s="13">
        <v>3.0</v>
      </c>
      <c r="AB1680" s="13">
        <v>8.0</v>
      </c>
      <c r="AC1680" s="21">
        <v>0.0</v>
      </c>
      <c r="AD1680" s="21">
        <v>10.0</v>
      </c>
      <c r="AE1680" s="13">
        <v>8.0</v>
      </c>
      <c r="AF1680" s="13">
        <v>1.0</v>
      </c>
      <c r="AG1680" s="13">
        <v>1.0</v>
      </c>
      <c r="AH1680" s="13" t="b">
        <v>0</v>
      </c>
      <c r="AI1680" s="13">
        <v>8.0</v>
      </c>
      <c r="AJ1680" s="13" t="s">
        <v>169</v>
      </c>
      <c r="AK1680" s="23" t="s">
        <v>4792</v>
      </c>
      <c r="AL1680" s="13" t="s">
        <v>4642</v>
      </c>
      <c r="AM1680" s="18" t="s">
        <v>151</v>
      </c>
    </row>
    <row r="1681" ht="14.25" customHeight="1">
      <c r="A1681" s="13" t="s">
        <v>4793</v>
      </c>
      <c r="B1681" s="14">
        <v>42343.0</v>
      </c>
      <c r="C1681" s="15" t="s">
        <v>4636</v>
      </c>
      <c r="D1681" s="15" t="s">
        <v>2027</v>
      </c>
      <c r="E1681" s="16" t="s">
        <v>4637</v>
      </c>
      <c r="F1681" s="13" t="s">
        <v>140</v>
      </c>
      <c r="G1681" s="13" t="s">
        <v>141</v>
      </c>
      <c r="H1681" s="13" t="s">
        <v>4794</v>
      </c>
      <c r="I1681" s="17" t="s">
        <v>4639</v>
      </c>
      <c r="J1681" s="13" t="s">
        <v>1177</v>
      </c>
      <c r="K1681" s="13" t="s">
        <v>3137</v>
      </c>
      <c r="L1681" s="13" t="s">
        <v>144</v>
      </c>
      <c r="M1681" s="13" t="s">
        <v>145</v>
      </c>
      <c r="N1681" s="13" t="s">
        <v>4795</v>
      </c>
      <c r="O1681" s="13">
        <v>0.0</v>
      </c>
      <c r="P1681" s="18" t="s">
        <v>147</v>
      </c>
      <c r="Q1681" s="19">
        <v>1.0</v>
      </c>
      <c r="R1681" s="20">
        <v>0.7</v>
      </c>
      <c r="S1681" s="21">
        <v>32.0</v>
      </c>
      <c r="T1681" s="21">
        <v>32.0</v>
      </c>
      <c r="U1681" s="22">
        <v>2100.0</v>
      </c>
      <c r="V1681" s="21">
        <v>470.40000000000003</v>
      </c>
      <c r="W1681" s="13">
        <v>0.0</v>
      </c>
      <c r="X1681" s="13">
        <v>10.0</v>
      </c>
      <c r="Y1681" s="13">
        <v>10.0</v>
      </c>
      <c r="Z1681" s="13">
        <v>10.0</v>
      </c>
      <c r="AA1681" s="13">
        <v>1.0</v>
      </c>
      <c r="AB1681" s="13">
        <v>1.0</v>
      </c>
      <c r="AC1681" s="21">
        <v>0.0</v>
      </c>
      <c r="AD1681" s="21">
        <v>0.0</v>
      </c>
      <c r="AE1681" s="13">
        <v>0.0</v>
      </c>
      <c r="AF1681" s="13">
        <v>0.0</v>
      </c>
      <c r="AG1681" s="13">
        <v>0.0</v>
      </c>
      <c r="AH1681" s="13" t="b">
        <v>0</v>
      </c>
      <c r="AI1681" s="13">
        <v>1.0</v>
      </c>
      <c r="AJ1681" s="13" t="s">
        <v>148</v>
      </c>
      <c r="AK1681" s="23" t="s">
        <v>4796</v>
      </c>
      <c r="AL1681" s="13" t="s">
        <v>4642</v>
      </c>
      <c r="AM1681" s="18" t="s">
        <v>151</v>
      </c>
    </row>
    <row r="1682" ht="14.25" customHeight="1">
      <c r="A1682" s="13" t="s">
        <v>4797</v>
      </c>
      <c r="B1682" s="14">
        <v>42343.0</v>
      </c>
      <c r="C1682" s="15" t="s">
        <v>4636</v>
      </c>
      <c r="D1682" s="15" t="s">
        <v>2027</v>
      </c>
      <c r="E1682" s="16" t="s">
        <v>4637</v>
      </c>
      <c r="F1682" s="13" t="s">
        <v>185</v>
      </c>
      <c r="G1682" s="13" t="s">
        <v>186</v>
      </c>
      <c r="H1682" s="13" t="s">
        <v>4798</v>
      </c>
      <c r="I1682" s="17" t="s">
        <v>4639</v>
      </c>
      <c r="J1682" s="13" t="s">
        <v>3912</v>
      </c>
      <c r="K1682" s="13" t="s">
        <v>1071</v>
      </c>
      <c r="L1682" s="13" t="s">
        <v>174</v>
      </c>
      <c r="M1682" s="13" t="s">
        <v>168</v>
      </c>
      <c r="N1682" s="13" t="s">
        <v>38</v>
      </c>
      <c r="O1682" s="13">
        <v>0.0</v>
      </c>
      <c r="P1682" s="18" t="s">
        <v>147</v>
      </c>
      <c r="Q1682" s="19">
        <v>3.0</v>
      </c>
      <c r="R1682" s="20">
        <v>0.75</v>
      </c>
      <c r="S1682" s="21">
        <v>50.0</v>
      </c>
      <c r="T1682" s="21">
        <v>150.0</v>
      </c>
      <c r="U1682" s="22">
        <v>57275.0</v>
      </c>
      <c r="V1682" s="21">
        <v>64434.375</v>
      </c>
      <c r="W1682" s="13">
        <v>460.0</v>
      </c>
      <c r="X1682" s="13">
        <v>7.0</v>
      </c>
      <c r="Y1682" s="13">
        <v>10.0</v>
      </c>
      <c r="Z1682" s="13">
        <v>10.0</v>
      </c>
      <c r="AA1682" s="13">
        <v>3.0</v>
      </c>
      <c r="AB1682" s="13">
        <v>10.0</v>
      </c>
      <c r="AC1682" s="21">
        <v>0.0</v>
      </c>
      <c r="AD1682" s="21">
        <v>10.0</v>
      </c>
      <c r="AE1682" s="13">
        <v>0.0</v>
      </c>
      <c r="AF1682" s="13">
        <v>1.0</v>
      </c>
      <c r="AG1682" s="13">
        <v>0.0</v>
      </c>
      <c r="AH1682" s="13" t="b">
        <v>0</v>
      </c>
      <c r="AI1682" s="13">
        <v>4.0</v>
      </c>
      <c r="AJ1682" s="13" t="s">
        <v>169</v>
      </c>
      <c r="AK1682" s="23" t="s">
        <v>4799</v>
      </c>
      <c r="AL1682" s="13" t="s">
        <v>4642</v>
      </c>
      <c r="AM1682" s="18" t="s">
        <v>151</v>
      </c>
    </row>
    <row r="1683" ht="14.25" customHeight="1">
      <c r="A1683" s="13" t="s">
        <v>4800</v>
      </c>
      <c r="B1683" s="14">
        <v>42343.0</v>
      </c>
      <c r="C1683" s="15" t="s">
        <v>4636</v>
      </c>
      <c r="D1683" s="15" t="s">
        <v>2027</v>
      </c>
      <c r="E1683" s="16" t="s">
        <v>4637</v>
      </c>
      <c r="F1683" s="13" t="s">
        <v>185</v>
      </c>
      <c r="G1683" s="13" t="s">
        <v>186</v>
      </c>
      <c r="H1683" s="13" t="s">
        <v>4801</v>
      </c>
      <c r="I1683" s="17" t="s">
        <v>4639</v>
      </c>
      <c r="J1683" s="13" t="s">
        <v>143</v>
      </c>
      <c r="K1683" s="13" t="s">
        <v>4718</v>
      </c>
      <c r="L1683" s="13" t="s">
        <v>192</v>
      </c>
      <c r="M1683" s="13" t="s">
        <v>145</v>
      </c>
      <c r="N1683" s="13" t="s">
        <v>469</v>
      </c>
      <c r="O1683" s="13">
        <v>0.0</v>
      </c>
      <c r="P1683" s="18" t="s">
        <v>147</v>
      </c>
      <c r="Q1683" s="19">
        <v>3.0</v>
      </c>
      <c r="R1683" s="20">
        <v>0.35</v>
      </c>
      <c r="S1683" s="21">
        <v>43.0</v>
      </c>
      <c r="T1683" s="21">
        <v>129.0</v>
      </c>
      <c r="U1683" s="22">
        <v>16800.0</v>
      </c>
      <c r="V1683" s="21">
        <v>7585.2</v>
      </c>
      <c r="W1683" s="13">
        <v>0.0</v>
      </c>
      <c r="X1683" s="13">
        <v>6.0</v>
      </c>
      <c r="Y1683" s="13">
        <v>10.0</v>
      </c>
      <c r="Z1683" s="13">
        <v>0.0</v>
      </c>
      <c r="AA1683" s="13">
        <v>7.0</v>
      </c>
      <c r="AB1683" s="13">
        <v>10.0</v>
      </c>
      <c r="AC1683" s="21">
        <v>0.0</v>
      </c>
      <c r="AD1683" s="21">
        <v>10.0</v>
      </c>
      <c r="AE1683" s="13">
        <v>0.0</v>
      </c>
      <c r="AF1683" s="13">
        <v>1.0</v>
      </c>
      <c r="AG1683" s="13">
        <v>0.0</v>
      </c>
      <c r="AH1683" s="13" t="b">
        <v>0</v>
      </c>
      <c r="AI1683" s="13">
        <v>5.0</v>
      </c>
      <c r="AJ1683" s="13" t="s">
        <v>194</v>
      </c>
      <c r="AK1683" s="23" t="s">
        <v>4802</v>
      </c>
      <c r="AL1683" s="13" t="s">
        <v>4642</v>
      </c>
      <c r="AM1683" s="18" t="s">
        <v>151</v>
      </c>
    </row>
    <row r="1684" ht="14.25" customHeight="1">
      <c r="A1684" s="13" t="s">
        <v>4803</v>
      </c>
      <c r="B1684" s="14">
        <v>42343.0</v>
      </c>
      <c r="C1684" s="15" t="s">
        <v>4636</v>
      </c>
      <c r="D1684" s="15" t="s">
        <v>2027</v>
      </c>
      <c r="E1684" s="16" t="s">
        <v>4637</v>
      </c>
      <c r="F1684" s="13" t="s">
        <v>140</v>
      </c>
      <c r="G1684" s="13" t="s">
        <v>141</v>
      </c>
      <c r="H1684" s="13" t="s">
        <v>4804</v>
      </c>
      <c r="I1684" s="17" t="s">
        <v>4639</v>
      </c>
      <c r="J1684" s="13" t="s">
        <v>1177</v>
      </c>
      <c r="K1684" s="13" t="s">
        <v>3137</v>
      </c>
      <c r="L1684" s="13" t="s">
        <v>144</v>
      </c>
      <c r="M1684" s="13" t="s">
        <v>145</v>
      </c>
      <c r="N1684" s="13" t="s">
        <v>4170</v>
      </c>
      <c r="O1684" s="13">
        <v>0.0</v>
      </c>
      <c r="P1684" s="18" t="s">
        <v>147</v>
      </c>
      <c r="Q1684" s="19">
        <v>1.0</v>
      </c>
      <c r="R1684" s="20">
        <v>0.333333333333333</v>
      </c>
      <c r="S1684" s="21">
        <v>32.0</v>
      </c>
      <c r="T1684" s="21">
        <v>32.0</v>
      </c>
      <c r="U1684" s="22">
        <v>4900.0</v>
      </c>
      <c r="V1684" s="21">
        <v>522.6666666666662</v>
      </c>
      <c r="W1684" s="13">
        <v>0.0</v>
      </c>
      <c r="X1684" s="13">
        <v>10.0</v>
      </c>
      <c r="Y1684" s="13">
        <v>10.0</v>
      </c>
      <c r="Z1684" s="13">
        <v>10.0</v>
      </c>
      <c r="AA1684" s="13">
        <v>1.0</v>
      </c>
      <c r="AB1684" s="13">
        <v>1.0</v>
      </c>
      <c r="AC1684" s="21">
        <v>0.0</v>
      </c>
      <c r="AD1684" s="21">
        <v>0.0</v>
      </c>
      <c r="AE1684" s="13">
        <v>0.0</v>
      </c>
      <c r="AF1684" s="13">
        <v>0.0</v>
      </c>
      <c r="AG1684" s="13">
        <v>0.0</v>
      </c>
      <c r="AH1684" s="13" t="b">
        <v>0</v>
      </c>
      <c r="AI1684" s="13">
        <v>1.0</v>
      </c>
      <c r="AJ1684" s="13" t="s">
        <v>148</v>
      </c>
      <c r="AK1684" s="23" t="s">
        <v>4805</v>
      </c>
      <c r="AL1684" s="13" t="s">
        <v>4642</v>
      </c>
      <c r="AM1684" s="18" t="s">
        <v>151</v>
      </c>
    </row>
    <row r="1685" ht="14.25" customHeight="1">
      <c r="A1685" s="13" t="s">
        <v>4806</v>
      </c>
      <c r="B1685" s="14">
        <v>42344.0</v>
      </c>
      <c r="C1685" s="15" t="s">
        <v>4636</v>
      </c>
      <c r="D1685" s="15" t="s">
        <v>2027</v>
      </c>
      <c r="E1685" s="16" t="s">
        <v>4637</v>
      </c>
      <c r="F1685" s="13" t="s">
        <v>153</v>
      </c>
      <c r="G1685" s="13" t="s">
        <v>154</v>
      </c>
      <c r="H1685" s="13" t="s">
        <v>4807</v>
      </c>
      <c r="I1685" s="17" t="s">
        <v>4639</v>
      </c>
      <c r="J1685" s="13" t="s">
        <v>143</v>
      </c>
      <c r="K1685" s="13" t="s">
        <v>4808</v>
      </c>
      <c r="L1685" s="13" t="s">
        <v>221</v>
      </c>
      <c r="M1685" s="13" t="s">
        <v>145</v>
      </c>
      <c r="N1685" s="13" t="s">
        <v>1208</v>
      </c>
      <c r="O1685" s="13" t="s">
        <v>4809</v>
      </c>
      <c r="P1685" s="18" t="s">
        <v>147</v>
      </c>
      <c r="Q1685" s="19">
        <v>1.0</v>
      </c>
      <c r="R1685" s="20">
        <v>0.0769230769230769</v>
      </c>
      <c r="S1685" s="21">
        <v>29.0</v>
      </c>
      <c r="T1685" s="21">
        <v>29.0</v>
      </c>
      <c r="U1685" s="22">
        <v>12600.0</v>
      </c>
      <c r="V1685" s="21">
        <v>281.076923076923</v>
      </c>
      <c r="W1685" s="13">
        <v>0.0</v>
      </c>
      <c r="X1685" s="13">
        <v>4.0</v>
      </c>
      <c r="Y1685" s="13">
        <v>10.0</v>
      </c>
      <c r="Z1685" s="13">
        <v>6.0</v>
      </c>
      <c r="AA1685" s="13">
        <v>1.0</v>
      </c>
      <c r="AB1685" s="13">
        <v>8.0</v>
      </c>
      <c r="AC1685" s="21">
        <v>0.0</v>
      </c>
      <c r="AD1685" s="21">
        <v>0.0</v>
      </c>
      <c r="AE1685" s="13">
        <v>0.0</v>
      </c>
      <c r="AF1685" s="13">
        <v>0.0</v>
      </c>
      <c r="AG1685" s="13">
        <v>0.0</v>
      </c>
      <c r="AH1685" s="13" t="b">
        <v>0</v>
      </c>
      <c r="AI1685" s="13">
        <v>7.0</v>
      </c>
      <c r="AJ1685" s="13" t="s">
        <v>169</v>
      </c>
      <c r="AK1685" s="23" t="s">
        <v>4810</v>
      </c>
      <c r="AL1685" s="13" t="s">
        <v>4642</v>
      </c>
      <c r="AM1685" s="18" t="s">
        <v>151</v>
      </c>
    </row>
    <row r="1686" ht="14.25" customHeight="1">
      <c r="A1686" s="13" t="s">
        <v>4811</v>
      </c>
      <c r="B1686" s="14">
        <v>42344.0</v>
      </c>
      <c r="C1686" s="15" t="s">
        <v>4636</v>
      </c>
      <c r="D1686" s="15" t="s">
        <v>2027</v>
      </c>
      <c r="E1686" s="16" t="s">
        <v>4637</v>
      </c>
      <c r="F1686" s="13" t="s">
        <v>140</v>
      </c>
      <c r="G1686" s="13" t="s">
        <v>141</v>
      </c>
      <c r="H1686" s="13" t="s">
        <v>4812</v>
      </c>
      <c r="I1686" s="17" t="s">
        <v>4639</v>
      </c>
      <c r="J1686" s="13" t="s">
        <v>1177</v>
      </c>
      <c r="K1686" s="13" t="s">
        <v>3137</v>
      </c>
      <c r="L1686" s="13" t="s">
        <v>144</v>
      </c>
      <c r="M1686" s="13" t="s">
        <v>145</v>
      </c>
      <c r="N1686" s="13" t="s">
        <v>4813</v>
      </c>
      <c r="O1686" s="13" t="s">
        <v>4814</v>
      </c>
      <c r="P1686" s="18" t="s">
        <v>147</v>
      </c>
      <c r="Q1686" s="19">
        <v>1.0</v>
      </c>
      <c r="R1686" s="20">
        <v>0.2</v>
      </c>
      <c r="S1686" s="21">
        <v>32.0</v>
      </c>
      <c r="T1686" s="21">
        <v>32.0</v>
      </c>
      <c r="U1686" s="22">
        <v>2800.0</v>
      </c>
      <c r="V1686" s="21">
        <v>179.20000000000002</v>
      </c>
      <c r="W1686" s="13">
        <v>0.0</v>
      </c>
      <c r="X1686" s="13">
        <v>10.0</v>
      </c>
      <c r="Y1686" s="13">
        <v>10.0</v>
      </c>
      <c r="Z1686" s="13">
        <v>10.0</v>
      </c>
      <c r="AA1686" s="13">
        <v>1.0</v>
      </c>
      <c r="AB1686" s="13">
        <v>1.0</v>
      </c>
      <c r="AC1686" s="21">
        <v>0.0</v>
      </c>
      <c r="AD1686" s="21">
        <v>0.0</v>
      </c>
      <c r="AE1686" s="13">
        <v>0.0</v>
      </c>
      <c r="AF1686" s="13">
        <v>0.0</v>
      </c>
      <c r="AG1686" s="13">
        <v>0.0</v>
      </c>
      <c r="AH1686" s="13" t="b">
        <v>0</v>
      </c>
      <c r="AI1686" s="13">
        <v>1.0</v>
      </c>
      <c r="AJ1686" s="13" t="s">
        <v>148</v>
      </c>
      <c r="AK1686" s="23" t="s">
        <v>4815</v>
      </c>
      <c r="AL1686" s="13" t="s">
        <v>4642</v>
      </c>
      <c r="AM1686" s="18" t="s">
        <v>151</v>
      </c>
    </row>
    <row r="1687" ht="14.25" customHeight="1">
      <c r="A1687" s="13" t="s">
        <v>4816</v>
      </c>
      <c r="B1687" s="14">
        <v>42344.0</v>
      </c>
      <c r="C1687" s="15" t="s">
        <v>4636</v>
      </c>
      <c r="D1687" s="15" t="s">
        <v>2027</v>
      </c>
      <c r="E1687" s="16" t="s">
        <v>4637</v>
      </c>
      <c r="F1687" s="13" t="s">
        <v>185</v>
      </c>
      <c r="G1687" s="13" t="s">
        <v>186</v>
      </c>
      <c r="H1687" s="13" t="s">
        <v>4817</v>
      </c>
      <c r="I1687" s="17" t="s">
        <v>4639</v>
      </c>
      <c r="J1687" s="13" t="s">
        <v>3912</v>
      </c>
      <c r="K1687" s="13" t="s">
        <v>3913</v>
      </c>
      <c r="L1687" s="13" t="s">
        <v>174</v>
      </c>
      <c r="M1687" s="13" t="s">
        <v>168</v>
      </c>
      <c r="N1687" s="13" t="s">
        <v>32</v>
      </c>
      <c r="O1687" s="13">
        <v>0.0</v>
      </c>
      <c r="P1687" s="18" t="s">
        <v>147</v>
      </c>
      <c r="Q1687" s="19">
        <v>3.0</v>
      </c>
      <c r="R1687" s="20">
        <v>1.0</v>
      </c>
      <c r="S1687" s="21">
        <v>63.0</v>
      </c>
      <c r="T1687" s="21">
        <v>189.0</v>
      </c>
      <c r="U1687" s="22">
        <v>20165.0</v>
      </c>
      <c r="V1687" s="21">
        <v>38111.85</v>
      </c>
      <c r="W1687" s="13">
        <v>138.0</v>
      </c>
      <c r="X1687" s="13">
        <v>1.0</v>
      </c>
      <c r="Y1687" s="13">
        <v>10.0</v>
      </c>
      <c r="Z1687" s="13">
        <v>6.0</v>
      </c>
      <c r="AA1687" s="13">
        <v>6.0</v>
      </c>
      <c r="AB1687" s="13">
        <v>10.0</v>
      </c>
      <c r="AC1687" s="21">
        <v>0.0</v>
      </c>
      <c r="AD1687" s="21">
        <v>30.0</v>
      </c>
      <c r="AE1687" s="13">
        <v>0.0</v>
      </c>
      <c r="AF1687" s="13">
        <v>4.0</v>
      </c>
      <c r="AG1687" s="13">
        <v>0.0</v>
      </c>
      <c r="AH1687" s="13" t="b">
        <v>0</v>
      </c>
      <c r="AI1687" s="13">
        <v>12.0</v>
      </c>
      <c r="AJ1687" s="13" t="s">
        <v>163</v>
      </c>
      <c r="AK1687" s="23" t="s">
        <v>4818</v>
      </c>
      <c r="AL1687" s="13" t="s">
        <v>4642</v>
      </c>
      <c r="AM1687" s="18" t="s">
        <v>151</v>
      </c>
    </row>
    <row r="1688" ht="14.25" customHeight="1">
      <c r="A1688" s="13" t="s">
        <v>4819</v>
      </c>
      <c r="B1688" s="14">
        <v>42344.0</v>
      </c>
      <c r="C1688" s="15" t="s">
        <v>4636</v>
      </c>
      <c r="D1688" s="15" t="s">
        <v>2027</v>
      </c>
      <c r="E1688" s="16" t="s">
        <v>4637</v>
      </c>
      <c r="F1688" s="13" t="s">
        <v>140</v>
      </c>
      <c r="G1688" s="13" t="s">
        <v>141</v>
      </c>
      <c r="H1688" s="13" t="s">
        <v>4820</v>
      </c>
      <c r="I1688" s="17" t="s">
        <v>4639</v>
      </c>
      <c r="J1688" s="13" t="s">
        <v>379</v>
      </c>
      <c r="K1688" s="13" t="s">
        <v>3967</v>
      </c>
      <c r="L1688" s="13" t="s">
        <v>174</v>
      </c>
      <c r="M1688" s="13" t="s">
        <v>145</v>
      </c>
      <c r="N1688" s="13" t="s">
        <v>2879</v>
      </c>
      <c r="O1688" s="13">
        <v>0.0</v>
      </c>
      <c r="P1688" s="18" t="s">
        <v>147</v>
      </c>
      <c r="Q1688" s="19">
        <v>3.0</v>
      </c>
      <c r="R1688" s="20">
        <v>1.0</v>
      </c>
      <c r="S1688" s="21">
        <v>39.0</v>
      </c>
      <c r="T1688" s="21">
        <v>117.0</v>
      </c>
      <c r="U1688" s="22">
        <v>11200.0</v>
      </c>
      <c r="V1688" s="21">
        <v>13104.0</v>
      </c>
      <c r="W1688" s="13">
        <v>0.0</v>
      </c>
      <c r="X1688" s="13">
        <v>6.0</v>
      </c>
      <c r="Y1688" s="13">
        <v>1.0</v>
      </c>
      <c r="Z1688" s="13">
        <v>6.0</v>
      </c>
      <c r="AA1688" s="13">
        <v>6.0</v>
      </c>
      <c r="AB1688" s="13">
        <v>10.0</v>
      </c>
      <c r="AC1688" s="21">
        <v>10.0</v>
      </c>
      <c r="AD1688" s="21">
        <v>0.0</v>
      </c>
      <c r="AE1688" s="13">
        <v>0.0</v>
      </c>
      <c r="AF1688" s="13">
        <v>0.0</v>
      </c>
      <c r="AG1688" s="13">
        <v>0.0</v>
      </c>
      <c r="AH1688" s="13" t="b">
        <v>1</v>
      </c>
      <c r="AI1688" s="13">
        <v>5.0</v>
      </c>
      <c r="AJ1688" s="13" t="s">
        <v>390</v>
      </c>
      <c r="AK1688" s="23" t="s">
        <v>4821</v>
      </c>
      <c r="AL1688" s="13" t="s">
        <v>4642</v>
      </c>
      <c r="AM1688" s="18" t="s">
        <v>151</v>
      </c>
    </row>
    <row r="1689" ht="14.25" customHeight="1">
      <c r="A1689" s="13" t="s">
        <v>4822</v>
      </c>
      <c r="B1689" s="14">
        <v>42344.0</v>
      </c>
      <c r="C1689" s="15" t="s">
        <v>4636</v>
      </c>
      <c r="D1689" s="15" t="s">
        <v>2027</v>
      </c>
      <c r="E1689" s="16" t="s">
        <v>4637</v>
      </c>
      <c r="F1689" s="13" t="s">
        <v>140</v>
      </c>
      <c r="G1689" s="13" t="s">
        <v>141</v>
      </c>
      <c r="H1689" s="13" t="s">
        <v>4823</v>
      </c>
      <c r="I1689" s="17" t="s">
        <v>4639</v>
      </c>
      <c r="J1689" s="13" t="s">
        <v>143</v>
      </c>
      <c r="K1689" s="13" t="s">
        <v>1250</v>
      </c>
      <c r="L1689" s="13" t="s">
        <v>144</v>
      </c>
      <c r="M1689" s="13" t="s">
        <v>145</v>
      </c>
      <c r="N1689" s="13" t="s">
        <v>3971</v>
      </c>
      <c r="O1689" s="13">
        <v>0.0</v>
      </c>
      <c r="P1689" s="18" t="s">
        <v>147</v>
      </c>
      <c r="Q1689" s="19">
        <v>1.0</v>
      </c>
      <c r="R1689" s="20">
        <v>0.2</v>
      </c>
      <c r="S1689" s="21">
        <v>32.0</v>
      </c>
      <c r="T1689" s="21">
        <v>32.0</v>
      </c>
      <c r="U1689" s="22">
        <v>2800.0</v>
      </c>
      <c r="V1689" s="21">
        <v>179.20000000000002</v>
      </c>
      <c r="W1689" s="13">
        <v>0.0</v>
      </c>
      <c r="X1689" s="13">
        <v>10.0</v>
      </c>
      <c r="Y1689" s="13">
        <v>10.0</v>
      </c>
      <c r="Z1689" s="13">
        <v>10.0</v>
      </c>
      <c r="AA1689" s="13">
        <v>1.0</v>
      </c>
      <c r="AB1689" s="13">
        <v>1.0</v>
      </c>
      <c r="AC1689" s="21">
        <v>0.0</v>
      </c>
      <c r="AD1689" s="21">
        <v>0.0</v>
      </c>
      <c r="AE1689" s="13">
        <v>0.0</v>
      </c>
      <c r="AF1689" s="13">
        <v>0.0</v>
      </c>
      <c r="AG1689" s="13">
        <v>0.0</v>
      </c>
      <c r="AH1689" s="13" t="b">
        <v>0</v>
      </c>
      <c r="AI1689" s="13">
        <v>1.0</v>
      </c>
      <c r="AJ1689" s="13" t="s">
        <v>194</v>
      </c>
      <c r="AK1689" s="23" t="s">
        <v>4824</v>
      </c>
      <c r="AL1689" s="13" t="s">
        <v>4642</v>
      </c>
      <c r="AM1689" s="18" t="s">
        <v>151</v>
      </c>
    </row>
    <row r="1690" ht="14.25" customHeight="1">
      <c r="A1690" s="13" t="s">
        <v>4825</v>
      </c>
      <c r="B1690" s="14">
        <v>42345.0</v>
      </c>
      <c r="C1690" s="15" t="s">
        <v>4636</v>
      </c>
      <c r="D1690" s="15" t="s">
        <v>2027</v>
      </c>
      <c r="E1690" s="16" t="s">
        <v>4637</v>
      </c>
      <c r="F1690" s="13" t="s">
        <v>203</v>
      </c>
      <c r="G1690" s="13" t="s">
        <v>204</v>
      </c>
      <c r="H1690" s="13" t="s">
        <v>4826</v>
      </c>
      <c r="I1690" s="17" t="s">
        <v>4639</v>
      </c>
      <c r="J1690" s="13" t="s">
        <v>191</v>
      </c>
      <c r="K1690" s="13" t="s">
        <v>4308</v>
      </c>
      <c r="L1690" s="13" t="s">
        <v>192</v>
      </c>
      <c r="M1690" s="13" t="s">
        <v>145</v>
      </c>
      <c r="N1690" s="13" t="s">
        <v>14</v>
      </c>
      <c r="O1690" s="13" t="s">
        <v>13</v>
      </c>
      <c r="P1690" s="18" t="s">
        <v>147</v>
      </c>
      <c r="Q1690" s="19">
        <v>1.0</v>
      </c>
      <c r="R1690" s="20">
        <v>0.428571428571428</v>
      </c>
      <c r="S1690" s="21">
        <v>40.0</v>
      </c>
      <c r="T1690" s="21">
        <v>40.0</v>
      </c>
      <c r="U1690" s="22">
        <v>18900.0</v>
      </c>
      <c r="V1690" s="21">
        <v>3239.999999999996</v>
      </c>
      <c r="W1690" s="13">
        <v>0.0</v>
      </c>
      <c r="X1690" s="13">
        <v>7.0</v>
      </c>
      <c r="Y1690" s="13">
        <v>10.0</v>
      </c>
      <c r="Z1690" s="13">
        <v>10.0</v>
      </c>
      <c r="AA1690" s="13">
        <v>3.0</v>
      </c>
      <c r="AB1690" s="13">
        <v>10.0</v>
      </c>
      <c r="AC1690" s="21">
        <v>0.0</v>
      </c>
      <c r="AD1690" s="21">
        <v>0.0</v>
      </c>
      <c r="AE1690" s="13">
        <v>0.0</v>
      </c>
      <c r="AF1690" s="13">
        <v>0.0</v>
      </c>
      <c r="AG1690" s="13">
        <v>0.0</v>
      </c>
      <c r="AH1690" s="13" t="b">
        <v>0</v>
      </c>
      <c r="AI1690" s="13">
        <v>4.0</v>
      </c>
      <c r="AJ1690" s="13" t="s">
        <v>169</v>
      </c>
      <c r="AK1690" s="23" t="s">
        <v>4827</v>
      </c>
      <c r="AL1690" s="13" t="s">
        <v>4642</v>
      </c>
      <c r="AM1690" s="18" t="s">
        <v>151</v>
      </c>
    </row>
    <row r="1691" ht="14.25" customHeight="1">
      <c r="A1691" s="13" t="s">
        <v>4828</v>
      </c>
      <c r="B1691" s="14">
        <v>42345.0</v>
      </c>
      <c r="C1691" s="15" t="s">
        <v>4636</v>
      </c>
      <c r="D1691" s="15" t="s">
        <v>2027</v>
      </c>
      <c r="E1691" s="16" t="s">
        <v>4637</v>
      </c>
      <c r="F1691" s="13" t="s">
        <v>140</v>
      </c>
      <c r="G1691" s="13" t="s">
        <v>141</v>
      </c>
      <c r="H1691" s="13" t="s">
        <v>4829</v>
      </c>
      <c r="I1691" s="17" t="s">
        <v>4639</v>
      </c>
      <c r="J1691" s="13" t="s">
        <v>143</v>
      </c>
      <c r="K1691" s="13" t="s">
        <v>4677</v>
      </c>
      <c r="L1691" s="13" t="s">
        <v>167</v>
      </c>
      <c r="M1691" s="13" t="s">
        <v>145</v>
      </c>
      <c r="N1691" s="13" t="s">
        <v>199</v>
      </c>
      <c r="O1691" s="13" t="s">
        <v>1234</v>
      </c>
      <c r="P1691" s="18" t="s">
        <v>147</v>
      </c>
      <c r="Q1691" s="19">
        <v>1.0</v>
      </c>
      <c r="R1691" s="20">
        <v>0.1</v>
      </c>
      <c r="S1691" s="21">
        <v>32.0</v>
      </c>
      <c r="T1691" s="21">
        <v>32.0</v>
      </c>
      <c r="U1691" s="22">
        <v>12600.0</v>
      </c>
      <c r="V1691" s="21">
        <v>403.2</v>
      </c>
      <c r="W1691" s="13">
        <v>0.0</v>
      </c>
      <c r="X1691" s="13">
        <v>10.0</v>
      </c>
      <c r="Y1691" s="13">
        <v>10.0</v>
      </c>
      <c r="Z1691" s="13">
        <v>10.0</v>
      </c>
      <c r="AA1691" s="13">
        <v>1.0</v>
      </c>
      <c r="AB1691" s="13">
        <v>1.0</v>
      </c>
      <c r="AC1691" s="21">
        <v>0.0</v>
      </c>
      <c r="AD1691" s="21">
        <v>0.0</v>
      </c>
      <c r="AE1691" s="13">
        <v>0.0</v>
      </c>
      <c r="AF1691" s="13">
        <v>0.0</v>
      </c>
      <c r="AG1691" s="13">
        <v>0.0</v>
      </c>
      <c r="AH1691" s="13" t="b">
        <v>0</v>
      </c>
      <c r="AI1691" s="13">
        <v>1.0</v>
      </c>
      <c r="AJ1691" s="13" t="s">
        <v>169</v>
      </c>
      <c r="AK1691" s="23" t="s">
        <v>4830</v>
      </c>
      <c r="AL1691" s="13" t="s">
        <v>4642</v>
      </c>
      <c r="AM1691" s="18" t="s">
        <v>151</v>
      </c>
    </row>
    <row r="1692" ht="14.25" customHeight="1">
      <c r="A1692" s="13" t="s">
        <v>4831</v>
      </c>
      <c r="B1692" s="14">
        <v>42345.0</v>
      </c>
      <c r="C1692" s="15" t="s">
        <v>4636</v>
      </c>
      <c r="D1692" s="15" t="s">
        <v>2027</v>
      </c>
      <c r="E1692" s="16" t="s">
        <v>4637</v>
      </c>
      <c r="F1692" s="13" t="s">
        <v>140</v>
      </c>
      <c r="G1692" s="13" t="s">
        <v>141</v>
      </c>
      <c r="H1692" s="13" t="s">
        <v>4832</v>
      </c>
      <c r="I1692" s="17" t="s">
        <v>4639</v>
      </c>
      <c r="J1692" s="13" t="s">
        <v>173</v>
      </c>
      <c r="K1692" s="13" t="s">
        <v>4833</v>
      </c>
      <c r="L1692" s="13" t="s">
        <v>174</v>
      </c>
      <c r="M1692" s="13" t="s">
        <v>145</v>
      </c>
      <c r="N1692" s="13" t="s">
        <v>14</v>
      </c>
      <c r="O1692" s="13" t="s">
        <v>3725</v>
      </c>
      <c r="P1692" s="18" t="s">
        <v>147</v>
      </c>
      <c r="Q1692" s="19">
        <v>3.0</v>
      </c>
      <c r="R1692" s="20">
        <v>1.0</v>
      </c>
      <c r="S1692" s="21">
        <v>51.0</v>
      </c>
      <c r="T1692" s="21">
        <v>153.0</v>
      </c>
      <c r="U1692" s="22">
        <v>18900.0</v>
      </c>
      <c r="V1692" s="21">
        <v>28917.0</v>
      </c>
      <c r="W1692" s="13">
        <v>0.0</v>
      </c>
      <c r="X1692" s="13">
        <v>7.0</v>
      </c>
      <c r="Y1692" s="13">
        <v>8.0</v>
      </c>
      <c r="Z1692" s="13">
        <v>6.0</v>
      </c>
      <c r="AA1692" s="13">
        <v>10.0</v>
      </c>
      <c r="AB1692" s="13">
        <v>10.0</v>
      </c>
      <c r="AC1692" s="21">
        <v>0.0</v>
      </c>
      <c r="AD1692" s="21">
        <v>10.0</v>
      </c>
      <c r="AE1692" s="13">
        <v>0.0</v>
      </c>
      <c r="AF1692" s="13">
        <v>1.0</v>
      </c>
      <c r="AG1692" s="13">
        <v>0.0</v>
      </c>
      <c r="AH1692" s="13" t="b">
        <v>0</v>
      </c>
      <c r="AI1692" s="13">
        <v>4.0</v>
      </c>
      <c r="AJ1692" s="13" t="s">
        <v>180</v>
      </c>
      <c r="AK1692" s="23" t="s">
        <v>4834</v>
      </c>
      <c r="AL1692" s="13" t="s">
        <v>4642</v>
      </c>
      <c r="AM1692" s="18" t="s">
        <v>151</v>
      </c>
    </row>
    <row r="1693" ht="14.25" customHeight="1">
      <c r="A1693" s="13" t="s">
        <v>4835</v>
      </c>
      <c r="B1693" s="14">
        <v>42345.0</v>
      </c>
      <c r="C1693" s="15" t="s">
        <v>4636</v>
      </c>
      <c r="D1693" s="15" t="s">
        <v>2027</v>
      </c>
      <c r="E1693" s="16" t="s">
        <v>4637</v>
      </c>
      <c r="F1693" s="13" t="s">
        <v>153</v>
      </c>
      <c r="G1693" s="13" t="s">
        <v>154</v>
      </c>
      <c r="H1693" s="13" t="s">
        <v>4836</v>
      </c>
      <c r="I1693" s="17" t="s">
        <v>4639</v>
      </c>
      <c r="J1693" s="13" t="s">
        <v>143</v>
      </c>
      <c r="K1693" s="13" t="s">
        <v>827</v>
      </c>
      <c r="L1693" s="13" t="s">
        <v>221</v>
      </c>
      <c r="M1693" s="13" t="s">
        <v>145</v>
      </c>
      <c r="N1693" s="13" t="s">
        <v>4</v>
      </c>
      <c r="O1693" s="13" t="s">
        <v>1790</v>
      </c>
      <c r="P1693" s="18" t="s">
        <v>147</v>
      </c>
      <c r="Q1693" s="19">
        <v>1.0</v>
      </c>
      <c r="R1693" s="20">
        <v>0.222222222222222</v>
      </c>
      <c r="S1693" s="21">
        <v>29.0</v>
      </c>
      <c r="T1693" s="21">
        <v>29.0</v>
      </c>
      <c r="U1693" s="22">
        <v>22400.0</v>
      </c>
      <c r="V1693" s="21">
        <v>1443.555555555554</v>
      </c>
      <c r="W1693" s="13">
        <v>0.0</v>
      </c>
      <c r="X1693" s="13">
        <v>6.0</v>
      </c>
      <c r="Y1693" s="13">
        <v>10.0</v>
      </c>
      <c r="Z1693" s="13">
        <v>10.0</v>
      </c>
      <c r="AA1693" s="13">
        <v>2.0</v>
      </c>
      <c r="AB1693" s="13">
        <v>1.0</v>
      </c>
      <c r="AC1693" s="21">
        <v>0.0</v>
      </c>
      <c r="AD1693" s="21">
        <v>0.0</v>
      </c>
      <c r="AE1693" s="13">
        <v>0.0</v>
      </c>
      <c r="AF1693" s="13">
        <v>0.0</v>
      </c>
      <c r="AG1693" s="13">
        <v>0.0</v>
      </c>
      <c r="AH1693" s="13" t="b">
        <v>0</v>
      </c>
      <c r="AI1693" s="13">
        <v>5.0</v>
      </c>
      <c r="AJ1693" s="13" t="s">
        <v>148</v>
      </c>
      <c r="AK1693" s="23" t="s">
        <v>4837</v>
      </c>
      <c r="AL1693" s="13" t="s">
        <v>4642</v>
      </c>
      <c r="AM1693" s="18" t="s">
        <v>151</v>
      </c>
    </row>
    <row r="1694" ht="14.25" customHeight="1">
      <c r="A1694" s="13" t="s">
        <v>4838</v>
      </c>
      <c r="B1694" s="14">
        <v>42345.0</v>
      </c>
      <c r="C1694" s="15" t="s">
        <v>4636</v>
      </c>
      <c r="D1694" s="15" t="s">
        <v>2027</v>
      </c>
      <c r="E1694" s="16" t="s">
        <v>4637</v>
      </c>
      <c r="F1694" s="13" t="s">
        <v>140</v>
      </c>
      <c r="G1694" s="13" t="s">
        <v>141</v>
      </c>
      <c r="H1694" s="13" t="s">
        <v>4839</v>
      </c>
      <c r="I1694" s="17" t="s">
        <v>4639</v>
      </c>
      <c r="J1694" s="13" t="s">
        <v>379</v>
      </c>
      <c r="K1694" s="13" t="s">
        <v>3967</v>
      </c>
      <c r="L1694" s="13" t="s">
        <v>174</v>
      </c>
      <c r="M1694" s="13" t="s">
        <v>145</v>
      </c>
      <c r="N1694" s="13" t="s">
        <v>4840</v>
      </c>
      <c r="O1694" s="13">
        <v>0.0</v>
      </c>
      <c r="P1694" s="18" t="s">
        <v>147</v>
      </c>
      <c r="Q1694" s="19">
        <v>3.0</v>
      </c>
      <c r="R1694" s="20">
        <v>1.0</v>
      </c>
      <c r="S1694" s="21">
        <v>56.0</v>
      </c>
      <c r="T1694" s="21">
        <v>168.0</v>
      </c>
      <c r="U1694" s="22">
        <v>3500.0</v>
      </c>
      <c r="V1694" s="21">
        <v>5880.0</v>
      </c>
      <c r="W1694" s="13">
        <v>0.0</v>
      </c>
      <c r="X1694" s="13">
        <v>10.0</v>
      </c>
      <c r="Y1694" s="13">
        <v>10.0</v>
      </c>
      <c r="Z1694" s="13">
        <v>10.0</v>
      </c>
      <c r="AA1694" s="13">
        <v>6.0</v>
      </c>
      <c r="AB1694" s="13">
        <v>10.0</v>
      </c>
      <c r="AC1694" s="21">
        <v>10.0</v>
      </c>
      <c r="AD1694" s="21">
        <v>0.0</v>
      </c>
      <c r="AE1694" s="13">
        <v>0.0</v>
      </c>
      <c r="AF1694" s="13">
        <v>0.0</v>
      </c>
      <c r="AG1694" s="13">
        <v>0.0</v>
      </c>
      <c r="AH1694" s="13" t="b">
        <v>1</v>
      </c>
      <c r="AI1694" s="13">
        <v>1.0</v>
      </c>
      <c r="AJ1694" s="13" t="s">
        <v>148</v>
      </c>
      <c r="AK1694" s="23" t="s">
        <v>4841</v>
      </c>
      <c r="AL1694" s="13" t="s">
        <v>4642</v>
      </c>
      <c r="AM1694" s="18" t="s">
        <v>151</v>
      </c>
    </row>
    <row r="1695" ht="14.25" customHeight="1">
      <c r="A1695" s="13" t="s">
        <v>4842</v>
      </c>
      <c r="B1695" s="14">
        <v>42345.0</v>
      </c>
      <c r="C1695" s="15" t="s">
        <v>4636</v>
      </c>
      <c r="D1695" s="15" t="s">
        <v>2027</v>
      </c>
      <c r="E1695" s="16" t="s">
        <v>4637</v>
      </c>
      <c r="F1695" s="13" t="s">
        <v>188</v>
      </c>
      <c r="G1695" s="13" t="s">
        <v>189</v>
      </c>
      <c r="H1695" s="13" t="s">
        <v>4843</v>
      </c>
      <c r="I1695" s="17" t="s">
        <v>4639</v>
      </c>
      <c r="J1695" s="13" t="s">
        <v>143</v>
      </c>
      <c r="K1695" s="13" t="s">
        <v>2398</v>
      </c>
      <c r="L1695" s="13" t="s">
        <v>174</v>
      </c>
      <c r="M1695" s="13" t="s">
        <v>168</v>
      </c>
      <c r="N1695" s="13" t="s">
        <v>40</v>
      </c>
      <c r="O1695" s="13">
        <v>0.0</v>
      </c>
      <c r="P1695" s="18" t="s">
        <v>147</v>
      </c>
      <c r="Q1695" s="19">
        <v>1.0</v>
      </c>
      <c r="R1695" s="20">
        <v>0.2</v>
      </c>
      <c r="S1695" s="21">
        <v>21.0</v>
      </c>
      <c r="T1695" s="21">
        <v>21.0</v>
      </c>
      <c r="U1695" s="22">
        <v>29049.26</v>
      </c>
      <c r="V1695" s="21">
        <v>1220.06892</v>
      </c>
      <c r="W1695" s="13">
        <v>145.0</v>
      </c>
      <c r="X1695" s="13">
        <v>8.0</v>
      </c>
      <c r="Y1695" s="13">
        <v>10.0</v>
      </c>
      <c r="Z1695" s="13">
        <v>1.0</v>
      </c>
      <c r="AA1695" s="13">
        <v>1.0</v>
      </c>
      <c r="AB1695" s="13">
        <v>1.0</v>
      </c>
      <c r="AC1695" s="21">
        <v>0.0</v>
      </c>
      <c r="AD1695" s="21">
        <v>0.0</v>
      </c>
      <c r="AE1695" s="13">
        <v>0.0</v>
      </c>
      <c r="AF1695" s="13">
        <v>0.0</v>
      </c>
      <c r="AG1695" s="13">
        <v>0.0</v>
      </c>
      <c r="AH1695" s="13" t="b">
        <v>0</v>
      </c>
      <c r="AI1695" s="13">
        <v>3.0</v>
      </c>
      <c r="AJ1695" s="13" t="s">
        <v>194</v>
      </c>
      <c r="AK1695" s="23" t="s">
        <v>4844</v>
      </c>
      <c r="AL1695" s="13" t="s">
        <v>4642</v>
      </c>
      <c r="AM1695" s="18" t="s">
        <v>151</v>
      </c>
    </row>
    <row r="1696" ht="14.25" customHeight="1">
      <c r="A1696" s="13" t="s">
        <v>4845</v>
      </c>
      <c r="B1696" s="14">
        <v>42345.0</v>
      </c>
      <c r="C1696" s="15" t="s">
        <v>4636</v>
      </c>
      <c r="D1696" s="15" t="s">
        <v>2027</v>
      </c>
      <c r="E1696" s="16" t="s">
        <v>4637</v>
      </c>
      <c r="F1696" s="13" t="s">
        <v>140</v>
      </c>
      <c r="G1696" s="13" t="s">
        <v>141</v>
      </c>
      <c r="H1696" s="13" t="s">
        <v>4846</v>
      </c>
      <c r="I1696" s="17" t="s">
        <v>4639</v>
      </c>
      <c r="J1696" s="13" t="s">
        <v>379</v>
      </c>
      <c r="K1696" s="13" t="s">
        <v>3967</v>
      </c>
      <c r="L1696" s="13" t="s">
        <v>221</v>
      </c>
      <c r="M1696" s="13" t="s">
        <v>145</v>
      </c>
      <c r="N1696" s="13" t="s">
        <v>1931</v>
      </c>
      <c r="O1696" s="13">
        <v>0.0</v>
      </c>
      <c r="P1696" s="18" t="s">
        <v>147</v>
      </c>
      <c r="Q1696" s="19">
        <v>1.0</v>
      </c>
      <c r="R1696" s="20">
        <v>0.05</v>
      </c>
      <c r="S1696" s="21">
        <v>35.0</v>
      </c>
      <c r="T1696" s="21">
        <v>35.0</v>
      </c>
      <c r="U1696" s="22">
        <v>12600.0</v>
      </c>
      <c r="V1696" s="21">
        <v>220.5</v>
      </c>
      <c r="W1696" s="13">
        <v>0.0</v>
      </c>
      <c r="X1696" s="13">
        <v>4.0</v>
      </c>
      <c r="Y1696" s="13">
        <v>10.0</v>
      </c>
      <c r="Z1696" s="13">
        <v>10.0</v>
      </c>
      <c r="AA1696" s="13">
        <v>1.0</v>
      </c>
      <c r="AB1696" s="13">
        <v>10.0</v>
      </c>
      <c r="AC1696" s="21">
        <v>0.0</v>
      </c>
      <c r="AD1696" s="21">
        <v>0.0</v>
      </c>
      <c r="AE1696" s="13">
        <v>0.0</v>
      </c>
      <c r="AF1696" s="13">
        <v>0.0</v>
      </c>
      <c r="AG1696" s="13">
        <v>0.0</v>
      </c>
      <c r="AH1696" s="13" t="b">
        <v>0</v>
      </c>
      <c r="AI1696" s="13">
        <v>7.0</v>
      </c>
      <c r="AJ1696" s="13" t="s">
        <v>353</v>
      </c>
      <c r="AK1696" s="23" t="s">
        <v>4847</v>
      </c>
      <c r="AL1696" s="13" t="s">
        <v>4642</v>
      </c>
      <c r="AM1696" s="18" t="s">
        <v>151</v>
      </c>
    </row>
    <row r="1697" ht="14.25" customHeight="1">
      <c r="A1697" s="13" t="s">
        <v>4848</v>
      </c>
      <c r="B1697" s="14">
        <v>42346.0</v>
      </c>
      <c r="C1697" s="15" t="s">
        <v>4636</v>
      </c>
      <c r="D1697" s="15" t="s">
        <v>2027</v>
      </c>
      <c r="E1697" s="16" t="s">
        <v>4637</v>
      </c>
      <c r="F1697" s="13" t="s">
        <v>203</v>
      </c>
      <c r="G1697" s="13" t="s">
        <v>204</v>
      </c>
      <c r="H1697" s="13" t="s">
        <v>4849</v>
      </c>
      <c r="I1697" s="17" t="s">
        <v>4639</v>
      </c>
      <c r="J1697" s="13" t="s">
        <v>191</v>
      </c>
      <c r="K1697" s="13" t="s">
        <v>4308</v>
      </c>
      <c r="L1697" s="13" t="s">
        <v>192</v>
      </c>
      <c r="M1697" s="13" t="s">
        <v>168</v>
      </c>
      <c r="N1697" s="13" t="s">
        <v>16</v>
      </c>
      <c r="O1697" s="13" t="s">
        <v>13</v>
      </c>
      <c r="P1697" s="18" t="s">
        <v>147</v>
      </c>
      <c r="Q1697" s="19">
        <v>1.0</v>
      </c>
      <c r="R1697" s="20">
        <v>0.428571428571428</v>
      </c>
      <c r="S1697" s="21">
        <v>25.0</v>
      </c>
      <c r="T1697" s="21">
        <v>25.0</v>
      </c>
      <c r="U1697" s="22">
        <v>11525.0</v>
      </c>
      <c r="V1697" s="21">
        <v>1234.8214285714268</v>
      </c>
      <c r="W1697" s="13">
        <v>170.0</v>
      </c>
      <c r="X1697" s="13">
        <v>1.0</v>
      </c>
      <c r="Y1697" s="13">
        <v>10.0</v>
      </c>
      <c r="Z1697" s="13">
        <v>1.0</v>
      </c>
      <c r="AA1697" s="13">
        <v>3.0</v>
      </c>
      <c r="AB1697" s="13">
        <v>10.0</v>
      </c>
      <c r="AC1697" s="21">
        <v>0.0</v>
      </c>
      <c r="AD1697" s="21">
        <v>0.0</v>
      </c>
      <c r="AE1697" s="13">
        <v>0.0</v>
      </c>
      <c r="AF1697" s="13">
        <v>0.0</v>
      </c>
      <c r="AG1697" s="13">
        <v>0.0</v>
      </c>
      <c r="AH1697" s="13" t="b">
        <v>0</v>
      </c>
      <c r="AI1697" s="13">
        <v>10.0</v>
      </c>
      <c r="AJ1697" s="13" t="s">
        <v>169</v>
      </c>
      <c r="AK1697" s="23" t="s">
        <v>4850</v>
      </c>
      <c r="AL1697" s="13" t="s">
        <v>4642</v>
      </c>
      <c r="AM1697" s="18" t="s">
        <v>151</v>
      </c>
    </row>
    <row r="1698" ht="14.25" customHeight="1">
      <c r="A1698" s="13" t="s">
        <v>4851</v>
      </c>
      <c r="B1698" s="14">
        <v>42346.0</v>
      </c>
      <c r="C1698" s="15" t="s">
        <v>4636</v>
      </c>
      <c r="D1698" s="15" t="s">
        <v>2027</v>
      </c>
      <c r="E1698" s="16" t="s">
        <v>4637</v>
      </c>
      <c r="F1698" s="13" t="s">
        <v>153</v>
      </c>
      <c r="G1698" s="13" t="s">
        <v>154</v>
      </c>
      <c r="H1698" s="13" t="s">
        <v>4852</v>
      </c>
      <c r="I1698" s="17" t="s">
        <v>4639</v>
      </c>
      <c r="J1698" s="13" t="s">
        <v>143</v>
      </c>
      <c r="K1698" s="13" t="s">
        <v>1250</v>
      </c>
      <c r="L1698" s="13" t="s">
        <v>167</v>
      </c>
      <c r="M1698" s="13" t="s">
        <v>193</v>
      </c>
      <c r="N1698" s="13" t="s">
        <v>11</v>
      </c>
      <c r="O1698" s="13" t="s">
        <v>1256</v>
      </c>
      <c r="P1698" s="18" t="s">
        <v>147</v>
      </c>
      <c r="Q1698" s="19">
        <v>1.0</v>
      </c>
      <c r="R1698" s="20">
        <v>0.368421052631578</v>
      </c>
      <c r="S1698" s="21">
        <v>20.0</v>
      </c>
      <c r="T1698" s="21">
        <v>20.0</v>
      </c>
      <c r="U1698" s="22">
        <v>460000.0</v>
      </c>
      <c r="V1698" s="21">
        <v>33894.73684210518</v>
      </c>
      <c r="W1698" s="13">
        <v>1771.0</v>
      </c>
      <c r="X1698" s="13">
        <v>1.0</v>
      </c>
      <c r="Y1698" s="13">
        <v>1.0</v>
      </c>
      <c r="Z1698" s="13">
        <v>10.0</v>
      </c>
      <c r="AA1698" s="13">
        <v>7.0</v>
      </c>
      <c r="AB1698" s="13">
        <v>1.0</v>
      </c>
      <c r="AC1698" s="21">
        <v>0.0</v>
      </c>
      <c r="AD1698" s="21">
        <v>0.0</v>
      </c>
      <c r="AE1698" s="13">
        <v>0.0</v>
      </c>
      <c r="AF1698" s="13">
        <v>0.0</v>
      </c>
      <c r="AG1698" s="13">
        <v>0.0</v>
      </c>
      <c r="AH1698" s="13" t="b">
        <v>0</v>
      </c>
      <c r="AI1698" s="13">
        <v>79.0</v>
      </c>
      <c r="AJ1698" s="13" t="s">
        <v>386</v>
      </c>
      <c r="AK1698" s="23" t="s">
        <v>4853</v>
      </c>
      <c r="AL1698" s="13" t="s">
        <v>4642</v>
      </c>
      <c r="AM1698" s="18" t="s">
        <v>151</v>
      </c>
    </row>
    <row r="1699" ht="14.25" customHeight="1">
      <c r="A1699" s="13" t="s">
        <v>4851</v>
      </c>
      <c r="B1699" s="14">
        <v>42346.0</v>
      </c>
      <c r="C1699" s="15" t="s">
        <v>4636</v>
      </c>
      <c r="D1699" s="15" t="s">
        <v>2027</v>
      </c>
      <c r="E1699" s="16" t="s">
        <v>4637</v>
      </c>
      <c r="F1699" s="13" t="s">
        <v>188</v>
      </c>
      <c r="G1699" s="13" t="s">
        <v>189</v>
      </c>
      <c r="H1699" s="13" t="s">
        <v>4852</v>
      </c>
      <c r="I1699" s="17" t="s">
        <v>4639</v>
      </c>
      <c r="J1699" s="13" t="s">
        <v>143</v>
      </c>
      <c r="K1699" s="13" t="s">
        <v>1250</v>
      </c>
      <c r="L1699" s="13" t="s">
        <v>167</v>
      </c>
      <c r="M1699" s="13" t="s">
        <v>193</v>
      </c>
      <c r="N1699" s="13" t="s">
        <v>11</v>
      </c>
      <c r="O1699" s="13" t="s">
        <v>1256</v>
      </c>
      <c r="P1699" s="18" t="s">
        <v>147</v>
      </c>
      <c r="Q1699" s="19">
        <v>1.0</v>
      </c>
      <c r="R1699" s="20">
        <v>0.263157894736842</v>
      </c>
      <c r="S1699" s="21">
        <v>18.0</v>
      </c>
      <c r="T1699" s="21">
        <v>18.0</v>
      </c>
      <c r="U1699" s="22">
        <v>460000.0</v>
      </c>
      <c r="V1699" s="21">
        <v>21789.473684210516</v>
      </c>
      <c r="W1699" s="13">
        <v>1771.0</v>
      </c>
      <c r="X1699" s="13">
        <v>1.0</v>
      </c>
      <c r="Y1699" s="13">
        <v>1.0</v>
      </c>
      <c r="Z1699" s="13">
        <v>10.0</v>
      </c>
      <c r="AA1699" s="13">
        <v>5.0</v>
      </c>
      <c r="AB1699" s="13">
        <v>1.0</v>
      </c>
      <c r="AC1699" s="21">
        <v>0.0</v>
      </c>
      <c r="AD1699" s="21">
        <v>0.0</v>
      </c>
      <c r="AE1699" s="13">
        <v>0.0</v>
      </c>
      <c r="AF1699" s="13">
        <v>0.0</v>
      </c>
      <c r="AG1699" s="13">
        <v>0.0</v>
      </c>
      <c r="AH1699" s="13" t="b">
        <v>0</v>
      </c>
      <c r="AI1699" s="13">
        <v>79.0</v>
      </c>
      <c r="AJ1699" s="13" t="s">
        <v>386</v>
      </c>
      <c r="AK1699" s="23" t="s">
        <v>4853</v>
      </c>
      <c r="AL1699" s="13" t="s">
        <v>4642</v>
      </c>
      <c r="AM1699" s="18" t="s">
        <v>151</v>
      </c>
    </row>
    <row r="1700" ht="14.25" customHeight="1">
      <c r="A1700" s="13" t="s">
        <v>4854</v>
      </c>
      <c r="B1700" s="14">
        <v>42346.0</v>
      </c>
      <c r="C1700" s="15" t="s">
        <v>4636</v>
      </c>
      <c r="D1700" s="15" t="s">
        <v>2027</v>
      </c>
      <c r="E1700" s="16" t="s">
        <v>4637</v>
      </c>
      <c r="F1700" s="13" t="s">
        <v>153</v>
      </c>
      <c r="G1700" s="13" t="s">
        <v>154</v>
      </c>
      <c r="H1700" s="13" t="s">
        <v>4855</v>
      </c>
      <c r="I1700" s="17" t="s">
        <v>4639</v>
      </c>
      <c r="J1700" s="13" t="s">
        <v>143</v>
      </c>
      <c r="K1700" s="13" t="s">
        <v>4677</v>
      </c>
      <c r="L1700" s="13" t="s">
        <v>144</v>
      </c>
      <c r="M1700" s="13" t="s">
        <v>193</v>
      </c>
      <c r="N1700" s="13" t="s">
        <v>11</v>
      </c>
      <c r="O1700" s="13" t="s">
        <v>1256</v>
      </c>
      <c r="P1700" s="18" t="s">
        <v>147</v>
      </c>
      <c r="Q1700" s="19">
        <v>1.0</v>
      </c>
      <c r="R1700" s="20">
        <v>0.4</v>
      </c>
      <c r="S1700" s="21">
        <v>26.0</v>
      </c>
      <c r="T1700" s="21">
        <v>26.0</v>
      </c>
      <c r="U1700" s="22">
        <v>151168.83</v>
      </c>
      <c r="V1700" s="21">
        <v>15721.55832</v>
      </c>
      <c r="W1700" s="13">
        <v>582.0</v>
      </c>
      <c r="X1700" s="13">
        <v>1.0</v>
      </c>
      <c r="Y1700" s="13">
        <v>10.0</v>
      </c>
      <c r="Z1700" s="13">
        <v>10.0</v>
      </c>
      <c r="AA1700" s="13">
        <v>4.0</v>
      </c>
      <c r="AB1700" s="13">
        <v>1.0</v>
      </c>
      <c r="AC1700" s="21">
        <v>0.0</v>
      </c>
      <c r="AD1700" s="21">
        <v>0.0</v>
      </c>
      <c r="AE1700" s="13">
        <v>0.0</v>
      </c>
      <c r="AF1700" s="13">
        <v>0.0</v>
      </c>
      <c r="AG1700" s="13">
        <v>0.0</v>
      </c>
      <c r="AH1700" s="13" t="b">
        <v>0</v>
      </c>
      <c r="AI1700" s="13">
        <v>14.0</v>
      </c>
      <c r="AJ1700" s="13" t="s">
        <v>194</v>
      </c>
      <c r="AK1700" s="23" t="s">
        <v>4856</v>
      </c>
      <c r="AL1700" s="13" t="s">
        <v>4642</v>
      </c>
      <c r="AM1700" s="18" t="s">
        <v>151</v>
      </c>
    </row>
    <row r="1701" ht="14.25" customHeight="1">
      <c r="A1701" s="13" t="s">
        <v>4854</v>
      </c>
      <c r="B1701" s="14">
        <v>42346.0</v>
      </c>
      <c r="C1701" s="15" t="s">
        <v>4636</v>
      </c>
      <c r="D1701" s="15" t="s">
        <v>2027</v>
      </c>
      <c r="E1701" s="16" t="s">
        <v>4637</v>
      </c>
      <c r="F1701" s="13" t="s">
        <v>140</v>
      </c>
      <c r="G1701" s="13" t="s">
        <v>141</v>
      </c>
      <c r="H1701" s="13" t="s">
        <v>4855</v>
      </c>
      <c r="I1701" s="17" t="s">
        <v>4639</v>
      </c>
      <c r="J1701" s="13" t="s">
        <v>143</v>
      </c>
      <c r="K1701" s="13" t="s">
        <v>4677</v>
      </c>
      <c r="L1701" s="13" t="s">
        <v>144</v>
      </c>
      <c r="M1701" s="13" t="s">
        <v>193</v>
      </c>
      <c r="N1701" s="13" t="s">
        <v>11</v>
      </c>
      <c r="O1701" s="13" t="s">
        <v>1256</v>
      </c>
      <c r="P1701" s="18" t="s">
        <v>147</v>
      </c>
      <c r="Q1701" s="19">
        <v>1.0</v>
      </c>
      <c r="R1701" s="20">
        <v>0.3</v>
      </c>
      <c r="S1701" s="21">
        <v>34.0</v>
      </c>
      <c r="T1701" s="21">
        <v>34.0</v>
      </c>
      <c r="U1701" s="22">
        <v>151168.83</v>
      </c>
      <c r="V1701" s="21">
        <v>15419.22066</v>
      </c>
      <c r="W1701" s="13">
        <v>582.0</v>
      </c>
      <c r="X1701" s="13">
        <v>1.0</v>
      </c>
      <c r="Y1701" s="13">
        <v>10.0</v>
      </c>
      <c r="Z1701" s="13">
        <v>10.0</v>
      </c>
      <c r="AA1701" s="13">
        <v>3.0</v>
      </c>
      <c r="AB1701" s="13">
        <v>10.0</v>
      </c>
      <c r="AC1701" s="21">
        <v>0.0</v>
      </c>
      <c r="AD1701" s="21">
        <v>0.0</v>
      </c>
      <c r="AE1701" s="13">
        <v>0.0</v>
      </c>
      <c r="AF1701" s="13">
        <v>0.0</v>
      </c>
      <c r="AG1701" s="13">
        <v>0.0</v>
      </c>
      <c r="AH1701" s="13" t="b">
        <v>0</v>
      </c>
      <c r="AI1701" s="13">
        <v>14.0</v>
      </c>
      <c r="AJ1701" s="13" t="s">
        <v>194</v>
      </c>
      <c r="AK1701" s="23" t="s">
        <v>4856</v>
      </c>
      <c r="AL1701" s="13" t="s">
        <v>4642</v>
      </c>
      <c r="AM1701" s="18" t="s">
        <v>151</v>
      </c>
    </row>
    <row r="1702" ht="14.25" customHeight="1">
      <c r="A1702" s="13" t="s">
        <v>4857</v>
      </c>
      <c r="B1702" s="14">
        <v>42346.0</v>
      </c>
      <c r="C1702" s="15" t="s">
        <v>4636</v>
      </c>
      <c r="D1702" s="15" t="s">
        <v>2027</v>
      </c>
      <c r="E1702" s="16" t="s">
        <v>4637</v>
      </c>
      <c r="F1702" s="13" t="s">
        <v>153</v>
      </c>
      <c r="G1702" s="13" t="s">
        <v>154</v>
      </c>
      <c r="H1702" s="13" t="s">
        <v>4858</v>
      </c>
      <c r="I1702" s="17" t="s">
        <v>4639</v>
      </c>
      <c r="J1702" s="13" t="s">
        <v>143</v>
      </c>
      <c r="K1702" s="13" t="s">
        <v>4859</v>
      </c>
      <c r="L1702" s="13" t="s">
        <v>167</v>
      </c>
      <c r="M1702" s="13" t="s">
        <v>193</v>
      </c>
      <c r="N1702" s="13" t="s">
        <v>11</v>
      </c>
      <c r="O1702" s="13" t="s">
        <v>1256</v>
      </c>
      <c r="P1702" s="18" t="s">
        <v>147</v>
      </c>
      <c r="Q1702" s="19">
        <v>1.0</v>
      </c>
      <c r="R1702" s="20">
        <v>0.166666666666666</v>
      </c>
      <c r="S1702" s="21">
        <v>24.0</v>
      </c>
      <c r="T1702" s="21">
        <v>24.0</v>
      </c>
      <c r="U1702" s="22">
        <v>151688.31</v>
      </c>
      <c r="V1702" s="21">
        <v>6067.532399999975</v>
      </c>
      <c r="W1702" s="13">
        <v>584.0</v>
      </c>
      <c r="X1702" s="13">
        <v>1.0</v>
      </c>
      <c r="Y1702" s="13">
        <v>10.0</v>
      </c>
      <c r="Z1702" s="13">
        <v>10.0</v>
      </c>
      <c r="AA1702" s="13">
        <v>2.0</v>
      </c>
      <c r="AB1702" s="13">
        <v>1.0</v>
      </c>
      <c r="AC1702" s="21">
        <v>0.0</v>
      </c>
      <c r="AD1702" s="21">
        <v>0.0</v>
      </c>
      <c r="AE1702" s="13">
        <v>0.0</v>
      </c>
      <c r="AF1702" s="13">
        <v>0.0</v>
      </c>
      <c r="AG1702" s="13">
        <v>0.0</v>
      </c>
      <c r="AH1702" s="13" t="b">
        <v>0</v>
      </c>
      <c r="AI1702" s="13">
        <v>18.0</v>
      </c>
      <c r="AJ1702" s="13" t="s">
        <v>169</v>
      </c>
      <c r="AK1702" s="23" t="s">
        <v>4860</v>
      </c>
      <c r="AL1702" s="13" t="s">
        <v>4642</v>
      </c>
      <c r="AM1702" s="18" t="s">
        <v>151</v>
      </c>
    </row>
    <row r="1703" ht="14.25" customHeight="1">
      <c r="A1703" s="13" t="s">
        <v>4861</v>
      </c>
      <c r="B1703" s="14">
        <v>42346.0</v>
      </c>
      <c r="C1703" s="15" t="s">
        <v>4636</v>
      </c>
      <c r="D1703" s="15" t="s">
        <v>2027</v>
      </c>
      <c r="E1703" s="16" t="s">
        <v>4637</v>
      </c>
      <c r="F1703" s="13" t="s">
        <v>153</v>
      </c>
      <c r="G1703" s="13" t="s">
        <v>154</v>
      </c>
      <c r="H1703" s="13" t="s">
        <v>4862</v>
      </c>
      <c r="I1703" s="17" t="s">
        <v>4639</v>
      </c>
      <c r="J1703" s="13" t="s">
        <v>143</v>
      </c>
      <c r="K1703" s="13" t="s">
        <v>4863</v>
      </c>
      <c r="L1703" s="13" t="s">
        <v>167</v>
      </c>
      <c r="M1703" s="13" t="s">
        <v>193</v>
      </c>
      <c r="N1703" s="13" t="s">
        <v>11</v>
      </c>
      <c r="O1703" s="13" t="s">
        <v>1256</v>
      </c>
      <c r="P1703" s="18" t="s">
        <v>147</v>
      </c>
      <c r="Q1703" s="19">
        <v>1.0</v>
      </c>
      <c r="R1703" s="20">
        <v>0.166666666666666</v>
      </c>
      <c r="S1703" s="21">
        <v>23.0</v>
      </c>
      <c r="T1703" s="21">
        <v>23.0</v>
      </c>
      <c r="U1703" s="22">
        <v>153766.23</v>
      </c>
      <c r="V1703" s="21">
        <v>5894.3721499999765</v>
      </c>
      <c r="W1703" s="13">
        <v>592.0</v>
      </c>
      <c r="X1703" s="13">
        <v>1.0</v>
      </c>
      <c r="Y1703" s="13">
        <v>10.0</v>
      </c>
      <c r="Z1703" s="13">
        <v>10.0</v>
      </c>
      <c r="AA1703" s="13">
        <v>1.0</v>
      </c>
      <c r="AB1703" s="13">
        <v>1.0</v>
      </c>
      <c r="AC1703" s="21">
        <v>0.0</v>
      </c>
      <c r="AD1703" s="21">
        <v>0.0</v>
      </c>
      <c r="AE1703" s="13">
        <v>0.0</v>
      </c>
      <c r="AF1703" s="13">
        <v>0.0</v>
      </c>
      <c r="AG1703" s="13">
        <v>0.0</v>
      </c>
      <c r="AH1703" s="13" t="b">
        <v>0</v>
      </c>
      <c r="AI1703" s="13">
        <v>22.0</v>
      </c>
      <c r="AJ1703" s="13" t="s">
        <v>194</v>
      </c>
      <c r="AK1703" s="23" t="s">
        <v>4864</v>
      </c>
      <c r="AL1703" s="13" t="s">
        <v>4642</v>
      </c>
      <c r="AM1703" s="18" t="s">
        <v>151</v>
      </c>
    </row>
    <row r="1704" ht="14.25" customHeight="1">
      <c r="A1704" s="13" t="s">
        <v>4861</v>
      </c>
      <c r="B1704" s="14">
        <v>42346.0</v>
      </c>
      <c r="C1704" s="15" t="s">
        <v>4636</v>
      </c>
      <c r="D1704" s="15" t="s">
        <v>2027</v>
      </c>
      <c r="E1704" s="16" t="s">
        <v>4637</v>
      </c>
      <c r="F1704" s="13" t="s">
        <v>140</v>
      </c>
      <c r="G1704" s="13" t="s">
        <v>141</v>
      </c>
      <c r="H1704" s="13" t="s">
        <v>4862</v>
      </c>
      <c r="I1704" s="17" t="s">
        <v>4639</v>
      </c>
      <c r="J1704" s="13" t="s">
        <v>143</v>
      </c>
      <c r="K1704" s="13" t="s">
        <v>4863</v>
      </c>
      <c r="L1704" s="13" t="s">
        <v>167</v>
      </c>
      <c r="M1704" s="13" t="s">
        <v>193</v>
      </c>
      <c r="N1704" s="13" t="s">
        <v>11</v>
      </c>
      <c r="O1704" s="13" t="s">
        <v>1256</v>
      </c>
      <c r="P1704" s="18" t="s">
        <v>147</v>
      </c>
      <c r="Q1704" s="19">
        <v>1.0</v>
      </c>
      <c r="R1704" s="20">
        <v>0.166666666666666</v>
      </c>
      <c r="S1704" s="21">
        <v>23.0</v>
      </c>
      <c r="T1704" s="21">
        <v>23.0</v>
      </c>
      <c r="U1704" s="22">
        <v>153766.23</v>
      </c>
      <c r="V1704" s="21">
        <v>5894.3721499999765</v>
      </c>
      <c r="W1704" s="13">
        <v>592.0</v>
      </c>
      <c r="X1704" s="13">
        <v>1.0</v>
      </c>
      <c r="Y1704" s="13">
        <v>10.0</v>
      </c>
      <c r="Z1704" s="13">
        <v>10.0</v>
      </c>
      <c r="AA1704" s="13">
        <v>1.0</v>
      </c>
      <c r="AB1704" s="13">
        <v>1.0</v>
      </c>
      <c r="AC1704" s="21">
        <v>0.0</v>
      </c>
      <c r="AD1704" s="21">
        <v>0.0</v>
      </c>
      <c r="AE1704" s="13">
        <v>0.0</v>
      </c>
      <c r="AF1704" s="13">
        <v>0.0</v>
      </c>
      <c r="AG1704" s="13">
        <v>0.0</v>
      </c>
      <c r="AH1704" s="13" t="b">
        <v>0</v>
      </c>
      <c r="AI1704" s="13">
        <v>22.0</v>
      </c>
      <c r="AJ1704" s="13" t="s">
        <v>194</v>
      </c>
      <c r="AK1704" s="23" t="s">
        <v>4864</v>
      </c>
      <c r="AL1704" s="13" t="s">
        <v>4642</v>
      </c>
      <c r="AM1704" s="18" t="s">
        <v>151</v>
      </c>
    </row>
    <row r="1705" ht="14.25" customHeight="1">
      <c r="A1705" s="13" t="s">
        <v>4865</v>
      </c>
      <c r="B1705" s="14">
        <v>42346.0</v>
      </c>
      <c r="C1705" s="15" t="s">
        <v>4636</v>
      </c>
      <c r="D1705" s="15" t="s">
        <v>2027</v>
      </c>
      <c r="E1705" s="16" t="s">
        <v>4637</v>
      </c>
      <c r="F1705" s="13" t="s">
        <v>153</v>
      </c>
      <c r="G1705" s="13" t="s">
        <v>154</v>
      </c>
      <c r="H1705" s="13" t="s">
        <v>4866</v>
      </c>
      <c r="I1705" s="17" t="s">
        <v>4639</v>
      </c>
      <c r="J1705" s="13" t="s">
        <v>143</v>
      </c>
      <c r="K1705" s="13" t="s">
        <v>827</v>
      </c>
      <c r="L1705" s="13" t="s">
        <v>144</v>
      </c>
      <c r="M1705" s="13" t="s">
        <v>193</v>
      </c>
      <c r="N1705" s="13" t="s">
        <v>11</v>
      </c>
      <c r="O1705" s="13" t="s">
        <v>2871</v>
      </c>
      <c r="P1705" s="18" t="s">
        <v>147</v>
      </c>
      <c r="Q1705" s="19">
        <v>1.0</v>
      </c>
      <c r="R1705" s="20">
        <v>0.166666666666666</v>
      </c>
      <c r="S1705" s="21">
        <v>23.0</v>
      </c>
      <c r="T1705" s="21">
        <v>23.0</v>
      </c>
      <c r="U1705" s="22">
        <v>627107.0</v>
      </c>
      <c r="V1705" s="21">
        <v>24039.10166666657</v>
      </c>
      <c r="W1705" s="13">
        <v>2362.0</v>
      </c>
      <c r="X1705" s="13">
        <v>1.0</v>
      </c>
      <c r="Y1705" s="13">
        <v>10.0</v>
      </c>
      <c r="Z1705" s="13">
        <v>10.0</v>
      </c>
      <c r="AA1705" s="13">
        <v>1.0</v>
      </c>
      <c r="AB1705" s="13">
        <v>1.0</v>
      </c>
      <c r="AC1705" s="21">
        <v>0.0</v>
      </c>
      <c r="AD1705" s="21">
        <v>0.0</v>
      </c>
      <c r="AE1705" s="13">
        <v>0.0</v>
      </c>
      <c r="AF1705" s="13">
        <v>0.0</v>
      </c>
      <c r="AG1705" s="13">
        <v>0.0</v>
      </c>
      <c r="AH1705" s="13" t="b">
        <v>0</v>
      </c>
      <c r="AI1705" s="13">
        <v>74.0</v>
      </c>
      <c r="AJ1705" s="13" t="s">
        <v>194</v>
      </c>
      <c r="AK1705" s="23" t="s">
        <v>4867</v>
      </c>
      <c r="AL1705" s="13" t="s">
        <v>4642</v>
      </c>
      <c r="AM1705" s="18" t="s">
        <v>151</v>
      </c>
    </row>
    <row r="1706" ht="14.25" customHeight="1">
      <c r="A1706" s="13" t="s">
        <v>4865</v>
      </c>
      <c r="B1706" s="14">
        <v>42346.0</v>
      </c>
      <c r="C1706" s="15" t="s">
        <v>4636</v>
      </c>
      <c r="D1706" s="15" t="s">
        <v>2027</v>
      </c>
      <c r="E1706" s="16" t="s">
        <v>4637</v>
      </c>
      <c r="F1706" s="13" t="s">
        <v>188</v>
      </c>
      <c r="G1706" s="13" t="s">
        <v>189</v>
      </c>
      <c r="H1706" s="13" t="s">
        <v>4866</v>
      </c>
      <c r="I1706" s="17" t="s">
        <v>4639</v>
      </c>
      <c r="J1706" s="13" t="s">
        <v>143</v>
      </c>
      <c r="K1706" s="13" t="s">
        <v>827</v>
      </c>
      <c r="L1706" s="13" t="s">
        <v>144</v>
      </c>
      <c r="M1706" s="13" t="s">
        <v>193</v>
      </c>
      <c r="N1706" s="13" t="s">
        <v>11</v>
      </c>
      <c r="O1706" s="13" t="s">
        <v>2871</v>
      </c>
      <c r="P1706" s="18" t="s">
        <v>147</v>
      </c>
      <c r="Q1706" s="19">
        <v>1.0</v>
      </c>
      <c r="R1706" s="20">
        <v>0.166666666666666</v>
      </c>
      <c r="S1706" s="21">
        <v>23.0</v>
      </c>
      <c r="T1706" s="21">
        <v>23.0</v>
      </c>
      <c r="U1706" s="22">
        <v>627107.0</v>
      </c>
      <c r="V1706" s="21">
        <v>24039.10166666657</v>
      </c>
      <c r="W1706" s="13">
        <v>2362.0</v>
      </c>
      <c r="X1706" s="13">
        <v>1.0</v>
      </c>
      <c r="Y1706" s="13">
        <v>10.0</v>
      </c>
      <c r="Z1706" s="13">
        <v>10.0</v>
      </c>
      <c r="AA1706" s="13">
        <v>1.0</v>
      </c>
      <c r="AB1706" s="13">
        <v>1.0</v>
      </c>
      <c r="AC1706" s="21">
        <v>0.0</v>
      </c>
      <c r="AD1706" s="21">
        <v>0.0</v>
      </c>
      <c r="AE1706" s="13">
        <v>0.0</v>
      </c>
      <c r="AF1706" s="13">
        <v>0.0</v>
      </c>
      <c r="AG1706" s="13">
        <v>0.0</v>
      </c>
      <c r="AH1706" s="13" t="b">
        <v>0</v>
      </c>
      <c r="AI1706" s="13">
        <v>74.0</v>
      </c>
      <c r="AJ1706" s="13" t="s">
        <v>194</v>
      </c>
      <c r="AK1706" s="23" t="s">
        <v>4867</v>
      </c>
      <c r="AL1706" s="13" t="s">
        <v>4642</v>
      </c>
      <c r="AM1706" s="18" t="s">
        <v>151</v>
      </c>
    </row>
    <row r="1707" ht="14.25" customHeight="1">
      <c r="A1707" s="13" t="s">
        <v>4868</v>
      </c>
      <c r="B1707" s="14">
        <v>42346.0</v>
      </c>
      <c r="C1707" s="15" t="s">
        <v>4636</v>
      </c>
      <c r="D1707" s="15" t="s">
        <v>2027</v>
      </c>
      <c r="E1707" s="16" t="s">
        <v>4637</v>
      </c>
      <c r="F1707" s="13" t="s">
        <v>153</v>
      </c>
      <c r="G1707" s="13" t="s">
        <v>154</v>
      </c>
      <c r="H1707" s="13" t="s">
        <v>4869</v>
      </c>
      <c r="I1707" s="17" t="s">
        <v>4639</v>
      </c>
      <c r="J1707" s="13" t="s">
        <v>143</v>
      </c>
      <c r="K1707" s="13" t="s">
        <v>2398</v>
      </c>
      <c r="L1707" s="13" t="s">
        <v>221</v>
      </c>
      <c r="M1707" s="13" t="s">
        <v>145</v>
      </c>
      <c r="N1707" s="13" t="s">
        <v>788</v>
      </c>
      <c r="O1707" s="13" t="s">
        <v>4870</v>
      </c>
      <c r="P1707" s="18" t="s">
        <v>147</v>
      </c>
      <c r="Q1707" s="19">
        <v>1.0</v>
      </c>
      <c r="R1707" s="20">
        <v>0.0909090909090909</v>
      </c>
      <c r="S1707" s="21">
        <v>24.0</v>
      </c>
      <c r="T1707" s="21">
        <v>24.0</v>
      </c>
      <c r="U1707" s="22">
        <v>16800.0</v>
      </c>
      <c r="V1707" s="21">
        <v>366.54545454545445</v>
      </c>
      <c r="W1707" s="13">
        <v>0.0</v>
      </c>
      <c r="X1707" s="13">
        <v>6.0</v>
      </c>
      <c r="Y1707" s="13">
        <v>10.0</v>
      </c>
      <c r="Z1707" s="13">
        <v>6.0</v>
      </c>
      <c r="AA1707" s="13">
        <v>1.0</v>
      </c>
      <c r="AB1707" s="13">
        <v>1.0</v>
      </c>
      <c r="AC1707" s="21">
        <v>0.0</v>
      </c>
      <c r="AD1707" s="21">
        <v>0.0</v>
      </c>
      <c r="AE1707" s="13">
        <v>0.0</v>
      </c>
      <c r="AF1707" s="13">
        <v>0.0</v>
      </c>
      <c r="AG1707" s="13">
        <v>0.0</v>
      </c>
      <c r="AH1707" s="13" t="b">
        <v>0</v>
      </c>
      <c r="AI1707" s="13">
        <v>5.0</v>
      </c>
      <c r="AJ1707" s="13" t="s">
        <v>194</v>
      </c>
      <c r="AK1707" s="23" t="s">
        <v>4871</v>
      </c>
      <c r="AL1707" s="13" t="s">
        <v>4642</v>
      </c>
      <c r="AM1707" s="18" t="s">
        <v>151</v>
      </c>
    </row>
    <row r="1708" ht="14.25" customHeight="1">
      <c r="A1708" s="13" t="s">
        <v>4868</v>
      </c>
      <c r="B1708" s="14">
        <v>42346.0</v>
      </c>
      <c r="C1708" s="15" t="s">
        <v>4636</v>
      </c>
      <c r="D1708" s="15" t="s">
        <v>2027</v>
      </c>
      <c r="E1708" s="16" t="s">
        <v>4637</v>
      </c>
      <c r="F1708" s="13" t="s">
        <v>140</v>
      </c>
      <c r="G1708" s="13" t="s">
        <v>141</v>
      </c>
      <c r="H1708" s="13" t="s">
        <v>4869</v>
      </c>
      <c r="I1708" s="17" t="s">
        <v>4639</v>
      </c>
      <c r="J1708" s="13" t="s">
        <v>143</v>
      </c>
      <c r="K1708" s="13" t="s">
        <v>2398</v>
      </c>
      <c r="L1708" s="13" t="s">
        <v>221</v>
      </c>
      <c r="M1708" s="13" t="s">
        <v>145</v>
      </c>
      <c r="N1708" s="13" t="s">
        <v>788</v>
      </c>
      <c r="O1708" s="13" t="s">
        <v>4870</v>
      </c>
      <c r="P1708" s="18" t="s">
        <v>147</v>
      </c>
      <c r="Q1708" s="19">
        <v>1.0</v>
      </c>
      <c r="R1708" s="20">
        <v>0.0909090909090909</v>
      </c>
      <c r="S1708" s="21">
        <v>24.0</v>
      </c>
      <c r="T1708" s="21">
        <v>24.0</v>
      </c>
      <c r="U1708" s="22">
        <v>16800.0</v>
      </c>
      <c r="V1708" s="21">
        <v>366.54545454545445</v>
      </c>
      <c r="W1708" s="13">
        <v>0.0</v>
      </c>
      <c r="X1708" s="13">
        <v>6.0</v>
      </c>
      <c r="Y1708" s="13">
        <v>10.0</v>
      </c>
      <c r="Z1708" s="13">
        <v>6.0</v>
      </c>
      <c r="AA1708" s="13">
        <v>1.0</v>
      </c>
      <c r="AB1708" s="13">
        <v>1.0</v>
      </c>
      <c r="AC1708" s="21">
        <v>0.0</v>
      </c>
      <c r="AD1708" s="21">
        <v>0.0</v>
      </c>
      <c r="AE1708" s="13">
        <v>0.0</v>
      </c>
      <c r="AF1708" s="13">
        <v>0.0</v>
      </c>
      <c r="AG1708" s="13">
        <v>0.0</v>
      </c>
      <c r="AH1708" s="13" t="b">
        <v>0</v>
      </c>
      <c r="AI1708" s="13">
        <v>5.0</v>
      </c>
      <c r="AJ1708" s="13" t="s">
        <v>194</v>
      </c>
      <c r="AK1708" s="23" t="s">
        <v>4871</v>
      </c>
      <c r="AL1708" s="13" t="s">
        <v>4642</v>
      </c>
      <c r="AM1708" s="18" t="s">
        <v>151</v>
      </c>
    </row>
    <row r="1709" ht="14.25" customHeight="1">
      <c r="A1709" s="13" t="s">
        <v>4872</v>
      </c>
      <c r="B1709" s="14">
        <v>42346.0</v>
      </c>
      <c r="C1709" s="15" t="s">
        <v>4636</v>
      </c>
      <c r="D1709" s="15" t="s">
        <v>2027</v>
      </c>
      <c r="E1709" s="16" t="s">
        <v>4637</v>
      </c>
      <c r="F1709" s="13" t="s">
        <v>188</v>
      </c>
      <c r="G1709" s="13" t="s">
        <v>189</v>
      </c>
      <c r="H1709" s="13" t="s">
        <v>4873</v>
      </c>
      <c r="I1709" s="17" t="s">
        <v>4639</v>
      </c>
      <c r="J1709" s="13" t="s">
        <v>143</v>
      </c>
      <c r="K1709" s="13" t="s">
        <v>4808</v>
      </c>
      <c r="L1709" s="13" t="s">
        <v>167</v>
      </c>
      <c r="M1709" s="13" t="s">
        <v>193</v>
      </c>
      <c r="N1709" s="13" t="s">
        <v>570</v>
      </c>
      <c r="O1709" s="13" t="s">
        <v>4874</v>
      </c>
      <c r="P1709" s="18" t="s">
        <v>147</v>
      </c>
      <c r="Q1709" s="19">
        <v>1.0</v>
      </c>
      <c r="R1709" s="20">
        <v>0.125</v>
      </c>
      <c r="S1709" s="21">
        <v>23.0</v>
      </c>
      <c r="T1709" s="21">
        <v>23.0</v>
      </c>
      <c r="U1709" s="22">
        <v>154990.0</v>
      </c>
      <c r="V1709" s="21">
        <v>4455.962500000001</v>
      </c>
      <c r="W1709" s="13">
        <v>297.0</v>
      </c>
      <c r="X1709" s="13">
        <v>1.0</v>
      </c>
      <c r="Y1709" s="13">
        <v>10.0</v>
      </c>
      <c r="Z1709" s="13">
        <v>10.0</v>
      </c>
      <c r="AA1709" s="13">
        <v>1.0</v>
      </c>
      <c r="AB1709" s="13">
        <v>1.0</v>
      </c>
      <c r="AC1709" s="21">
        <v>0.0</v>
      </c>
      <c r="AD1709" s="21">
        <v>0.0</v>
      </c>
      <c r="AE1709" s="13">
        <v>0.0</v>
      </c>
      <c r="AF1709" s="13">
        <v>0.0</v>
      </c>
      <c r="AG1709" s="13">
        <v>0.0</v>
      </c>
      <c r="AH1709" s="13" t="b">
        <v>0</v>
      </c>
      <c r="AI1709" s="13">
        <v>54.0</v>
      </c>
      <c r="AJ1709" s="13" t="s">
        <v>169</v>
      </c>
      <c r="AK1709" s="23" t="s">
        <v>4875</v>
      </c>
      <c r="AL1709" s="13" t="s">
        <v>4642</v>
      </c>
      <c r="AM1709" s="18" t="s">
        <v>151</v>
      </c>
    </row>
    <row r="1710" ht="14.25" customHeight="1">
      <c r="A1710" s="13" t="s">
        <v>4876</v>
      </c>
      <c r="B1710" s="14">
        <v>42346.0</v>
      </c>
      <c r="C1710" s="15" t="s">
        <v>4636</v>
      </c>
      <c r="D1710" s="15" t="s">
        <v>2027</v>
      </c>
      <c r="E1710" s="16" t="s">
        <v>4637</v>
      </c>
      <c r="F1710" s="13" t="s">
        <v>153</v>
      </c>
      <c r="G1710" s="13" t="s">
        <v>154</v>
      </c>
      <c r="H1710" s="13" t="s">
        <v>4877</v>
      </c>
      <c r="I1710" s="17" t="s">
        <v>4639</v>
      </c>
      <c r="J1710" s="13" t="s">
        <v>143</v>
      </c>
      <c r="K1710" s="13" t="s">
        <v>2153</v>
      </c>
      <c r="L1710" s="13" t="s">
        <v>167</v>
      </c>
      <c r="M1710" s="13" t="s">
        <v>193</v>
      </c>
      <c r="N1710" s="13" t="s">
        <v>11</v>
      </c>
      <c r="O1710" s="13" t="s">
        <v>1762</v>
      </c>
      <c r="P1710" s="18" t="s">
        <v>147</v>
      </c>
      <c r="Q1710" s="19">
        <v>1.0</v>
      </c>
      <c r="R1710" s="20">
        <v>0.111111111111111</v>
      </c>
      <c r="S1710" s="21">
        <v>32.0</v>
      </c>
      <c r="T1710" s="21">
        <v>32.0</v>
      </c>
      <c r="U1710" s="22">
        <v>152727.27</v>
      </c>
      <c r="V1710" s="21">
        <v>5430.302933333328</v>
      </c>
      <c r="W1710" s="13">
        <v>588.0</v>
      </c>
      <c r="X1710" s="13">
        <v>1.0</v>
      </c>
      <c r="Y1710" s="13">
        <v>10.0</v>
      </c>
      <c r="Z1710" s="13">
        <v>10.0</v>
      </c>
      <c r="AA1710" s="13">
        <v>1.0</v>
      </c>
      <c r="AB1710" s="13">
        <v>10.0</v>
      </c>
      <c r="AC1710" s="21">
        <v>0.0</v>
      </c>
      <c r="AD1710" s="21">
        <v>0.0</v>
      </c>
      <c r="AE1710" s="13">
        <v>0.0</v>
      </c>
      <c r="AF1710" s="13">
        <v>0.0</v>
      </c>
      <c r="AG1710" s="13">
        <v>0.0</v>
      </c>
      <c r="AH1710" s="13" t="b">
        <v>0</v>
      </c>
      <c r="AI1710" s="13">
        <v>17.0</v>
      </c>
      <c r="AJ1710" s="13" t="s">
        <v>169</v>
      </c>
      <c r="AK1710" s="23" t="s">
        <v>4878</v>
      </c>
      <c r="AL1710" s="13" t="s">
        <v>4642</v>
      </c>
      <c r="AM1710" s="18" t="s">
        <v>151</v>
      </c>
    </row>
    <row r="1711" ht="14.25" customHeight="1">
      <c r="A1711" s="13" t="s">
        <v>4876</v>
      </c>
      <c r="B1711" s="14">
        <v>42346.0</v>
      </c>
      <c r="C1711" s="15" t="s">
        <v>4636</v>
      </c>
      <c r="D1711" s="15" t="s">
        <v>2027</v>
      </c>
      <c r="E1711" s="16" t="s">
        <v>4637</v>
      </c>
      <c r="F1711" s="13" t="s">
        <v>140</v>
      </c>
      <c r="G1711" s="13" t="s">
        <v>141</v>
      </c>
      <c r="H1711" s="13" t="s">
        <v>4877</v>
      </c>
      <c r="I1711" s="17" t="s">
        <v>4639</v>
      </c>
      <c r="J1711" s="13" t="s">
        <v>143</v>
      </c>
      <c r="K1711" s="13" t="s">
        <v>2153</v>
      </c>
      <c r="L1711" s="13" t="s">
        <v>167</v>
      </c>
      <c r="M1711" s="13" t="s">
        <v>193</v>
      </c>
      <c r="N1711" s="13" t="s">
        <v>11</v>
      </c>
      <c r="O1711" s="13" t="s">
        <v>1762</v>
      </c>
      <c r="P1711" s="18" t="s">
        <v>147</v>
      </c>
      <c r="Q1711" s="19">
        <v>1.0</v>
      </c>
      <c r="R1711" s="20">
        <v>0.222222222222222</v>
      </c>
      <c r="S1711" s="21">
        <v>24.0</v>
      </c>
      <c r="T1711" s="21">
        <v>24.0</v>
      </c>
      <c r="U1711" s="22">
        <v>152727.27</v>
      </c>
      <c r="V1711" s="21">
        <v>8145.454399999991</v>
      </c>
      <c r="W1711" s="13">
        <v>588.0</v>
      </c>
      <c r="X1711" s="13">
        <v>1.0</v>
      </c>
      <c r="Y1711" s="13">
        <v>10.0</v>
      </c>
      <c r="Z1711" s="13">
        <v>10.0</v>
      </c>
      <c r="AA1711" s="13">
        <v>2.0</v>
      </c>
      <c r="AB1711" s="13">
        <v>1.0</v>
      </c>
      <c r="AC1711" s="21">
        <v>0.0</v>
      </c>
      <c r="AD1711" s="21">
        <v>0.0</v>
      </c>
      <c r="AE1711" s="13">
        <v>0.0</v>
      </c>
      <c r="AF1711" s="13">
        <v>0.0</v>
      </c>
      <c r="AG1711" s="13">
        <v>0.0</v>
      </c>
      <c r="AH1711" s="13" t="b">
        <v>0</v>
      </c>
      <c r="AI1711" s="13">
        <v>17.0</v>
      </c>
      <c r="AJ1711" s="13" t="s">
        <v>169</v>
      </c>
      <c r="AK1711" s="23" t="s">
        <v>4878</v>
      </c>
      <c r="AL1711" s="13" t="s">
        <v>4642</v>
      </c>
      <c r="AM1711" s="18" t="s">
        <v>151</v>
      </c>
    </row>
    <row r="1712" ht="14.25" customHeight="1">
      <c r="A1712" s="13" t="s">
        <v>4879</v>
      </c>
      <c r="B1712" s="14">
        <v>42346.0</v>
      </c>
      <c r="C1712" s="15" t="s">
        <v>4636</v>
      </c>
      <c r="D1712" s="15" t="s">
        <v>2027</v>
      </c>
      <c r="E1712" s="16" t="s">
        <v>4637</v>
      </c>
      <c r="F1712" s="13" t="s">
        <v>153</v>
      </c>
      <c r="G1712" s="13" t="s">
        <v>154</v>
      </c>
      <c r="H1712" s="13" t="s">
        <v>4880</v>
      </c>
      <c r="I1712" s="17" t="s">
        <v>4639</v>
      </c>
      <c r="J1712" s="13" t="s">
        <v>143</v>
      </c>
      <c r="K1712" s="13" t="s">
        <v>4784</v>
      </c>
      <c r="L1712" s="13" t="s">
        <v>167</v>
      </c>
      <c r="M1712" s="13" t="s">
        <v>193</v>
      </c>
      <c r="N1712" s="13" t="s">
        <v>11</v>
      </c>
      <c r="O1712" s="13" t="s">
        <v>1762</v>
      </c>
      <c r="P1712" s="18" t="s">
        <v>147</v>
      </c>
      <c r="Q1712" s="19">
        <v>1.0</v>
      </c>
      <c r="R1712" s="20">
        <v>0.075</v>
      </c>
      <c r="S1712" s="21">
        <v>29.0</v>
      </c>
      <c r="T1712" s="21">
        <v>29.0</v>
      </c>
      <c r="U1712" s="22">
        <v>619740.26</v>
      </c>
      <c r="V1712" s="21">
        <v>13479.350655</v>
      </c>
      <c r="W1712" s="13">
        <v>2386.0</v>
      </c>
      <c r="X1712" s="13">
        <v>7.0</v>
      </c>
      <c r="Y1712" s="13">
        <v>10.0</v>
      </c>
      <c r="Z1712" s="13">
        <v>10.0</v>
      </c>
      <c r="AA1712" s="13">
        <v>1.0</v>
      </c>
      <c r="AB1712" s="13">
        <v>1.0</v>
      </c>
      <c r="AC1712" s="21">
        <v>0.0</v>
      </c>
      <c r="AD1712" s="21">
        <v>0.0</v>
      </c>
      <c r="AE1712" s="13">
        <v>0.0</v>
      </c>
      <c r="AF1712" s="13">
        <v>0.0</v>
      </c>
      <c r="AG1712" s="13">
        <v>0.0</v>
      </c>
      <c r="AH1712" s="13" t="b">
        <v>0</v>
      </c>
      <c r="AI1712" s="13">
        <v>4.0</v>
      </c>
      <c r="AJ1712" s="13" t="s">
        <v>194</v>
      </c>
      <c r="AK1712" s="23" t="s">
        <v>4881</v>
      </c>
      <c r="AL1712" s="13" t="s">
        <v>4642</v>
      </c>
      <c r="AM1712" s="18" t="s">
        <v>151</v>
      </c>
    </row>
    <row r="1713" ht="14.25" customHeight="1">
      <c r="A1713" s="13" t="s">
        <v>4882</v>
      </c>
      <c r="B1713" s="14">
        <v>42346.0</v>
      </c>
      <c r="C1713" s="15" t="s">
        <v>4636</v>
      </c>
      <c r="D1713" s="15" t="s">
        <v>2027</v>
      </c>
      <c r="E1713" s="16" t="s">
        <v>4637</v>
      </c>
      <c r="F1713" s="13" t="s">
        <v>153</v>
      </c>
      <c r="G1713" s="13" t="s">
        <v>154</v>
      </c>
      <c r="H1713" s="13" t="s">
        <v>4883</v>
      </c>
      <c r="I1713" s="17" t="s">
        <v>4639</v>
      </c>
      <c r="J1713" s="13" t="s">
        <v>143</v>
      </c>
      <c r="K1713" s="13" t="s">
        <v>4884</v>
      </c>
      <c r="L1713" s="13" t="s">
        <v>167</v>
      </c>
      <c r="M1713" s="13" t="s">
        <v>193</v>
      </c>
      <c r="N1713" s="13" t="s">
        <v>11</v>
      </c>
      <c r="O1713" s="13" t="s">
        <v>1762</v>
      </c>
      <c r="P1713" s="18" t="s">
        <v>147</v>
      </c>
      <c r="Q1713" s="19">
        <v>1.0</v>
      </c>
      <c r="R1713" s="20">
        <v>0.0909090909090909</v>
      </c>
      <c r="S1713" s="21">
        <v>14.0</v>
      </c>
      <c r="T1713" s="21">
        <v>14.0</v>
      </c>
      <c r="U1713" s="22">
        <v>151168.83</v>
      </c>
      <c r="V1713" s="21">
        <v>1923.9669272727272</v>
      </c>
      <c r="W1713" s="13">
        <v>582.0</v>
      </c>
      <c r="X1713" s="13">
        <v>1.0</v>
      </c>
      <c r="Y1713" s="13">
        <v>1.0</v>
      </c>
      <c r="Z1713" s="13">
        <v>10.0</v>
      </c>
      <c r="AA1713" s="13">
        <v>1.0</v>
      </c>
      <c r="AB1713" s="13">
        <v>1.0</v>
      </c>
      <c r="AC1713" s="21">
        <v>0.0</v>
      </c>
      <c r="AD1713" s="21">
        <v>0.0</v>
      </c>
      <c r="AE1713" s="13">
        <v>0.0</v>
      </c>
      <c r="AF1713" s="13">
        <v>0.0</v>
      </c>
      <c r="AG1713" s="13">
        <v>0.0</v>
      </c>
      <c r="AH1713" s="13" t="b">
        <v>0</v>
      </c>
      <c r="AI1713" s="13">
        <v>16.0</v>
      </c>
      <c r="AJ1713" s="13" t="s">
        <v>386</v>
      </c>
      <c r="AK1713" s="23" t="s">
        <v>4885</v>
      </c>
      <c r="AL1713" s="13" t="s">
        <v>4642</v>
      </c>
      <c r="AM1713" s="18" t="s">
        <v>151</v>
      </c>
    </row>
    <row r="1714" ht="14.25" customHeight="1">
      <c r="A1714" s="13" t="s">
        <v>4882</v>
      </c>
      <c r="B1714" s="14">
        <v>42346.0</v>
      </c>
      <c r="C1714" s="15" t="s">
        <v>4636</v>
      </c>
      <c r="D1714" s="15" t="s">
        <v>2027</v>
      </c>
      <c r="E1714" s="16" t="s">
        <v>4637</v>
      </c>
      <c r="F1714" s="13" t="s">
        <v>140</v>
      </c>
      <c r="G1714" s="13" t="s">
        <v>141</v>
      </c>
      <c r="H1714" s="13" t="s">
        <v>4883</v>
      </c>
      <c r="I1714" s="17" t="s">
        <v>4639</v>
      </c>
      <c r="J1714" s="13" t="s">
        <v>143</v>
      </c>
      <c r="K1714" s="13" t="s">
        <v>4884</v>
      </c>
      <c r="L1714" s="13" t="s">
        <v>167</v>
      </c>
      <c r="M1714" s="13" t="s">
        <v>193</v>
      </c>
      <c r="N1714" s="13" t="s">
        <v>11</v>
      </c>
      <c r="O1714" s="13" t="s">
        <v>1762</v>
      </c>
      <c r="P1714" s="18" t="s">
        <v>147</v>
      </c>
      <c r="Q1714" s="19">
        <v>1.0</v>
      </c>
      <c r="R1714" s="20">
        <v>0.272727272727272</v>
      </c>
      <c r="S1714" s="21">
        <v>16.0</v>
      </c>
      <c r="T1714" s="21">
        <v>16.0</v>
      </c>
      <c r="U1714" s="22">
        <v>151168.83</v>
      </c>
      <c r="V1714" s="21">
        <v>6596.458036363618</v>
      </c>
      <c r="W1714" s="13">
        <v>582.0</v>
      </c>
      <c r="X1714" s="13">
        <v>1.0</v>
      </c>
      <c r="Y1714" s="13">
        <v>1.0</v>
      </c>
      <c r="Z1714" s="13">
        <v>10.0</v>
      </c>
      <c r="AA1714" s="13">
        <v>3.0</v>
      </c>
      <c r="AB1714" s="13">
        <v>1.0</v>
      </c>
      <c r="AC1714" s="21">
        <v>0.0</v>
      </c>
      <c r="AD1714" s="21">
        <v>0.0</v>
      </c>
      <c r="AE1714" s="13">
        <v>0.0</v>
      </c>
      <c r="AF1714" s="13">
        <v>0.0</v>
      </c>
      <c r="AG1714" s="13">
        <v>0.0</v>
      </c>
      <c r="AH1714" s="13" t="b">
        <v>0</v>
      </c>
      <c r="AI1714" s="13">
        <v>16.0</v>
      </c>
      <c r="AJ1714" s="13" t="s">
        <v>386</v>
      </c>
      <c r="AK1714" s="23" t="s">
        <v>4885</v>
      </c>
      <c r="AL1714" s="13" t="s">
        <v>4642</v>
      </c>
      <c r="AM1714" s="18" t="s">
        <v>151</v>
      </c>
    </row>
    <row r="1715" ht="14.25" customHeight="1">
      <c r="A1715" s="13" t="s">
        <v>4886</v>
      </c>
      <c r="B1715" s="14">
        <v>42346.0</v>
      </c>
      <c r="C1715" s="15" t="s">
        <v>4636</v>
      </c>
      <c r="D1715" s="15" t="s">
        <v>2027</v>
      </c>
      <c r="E1715" s="16" t="s">
        <v>4637</v>
      </c>
      <c r="F1715" s="13" t="s">
        <v>140</v>
      </c>
      <c r="G1715" s="13" t="s">
        <v>141</v>
      </c>
      <c r="H1715" s="13" t="s">
        <v>4887</v>
      </c>
      <c r="I1715" s="17" t="s">
        <v>4639</v>
      </c>
      <c r="J1715" s="13" t="s">
        <v>143</v>
      </c>
      <c r="K1715" s="13" t="s">
        <v>827</v>
      </c>
      <c r="L1715" s="13" t="s">
        <v>144</v>
      </c>
      <c r="M1715" s="13" t="s">
        <v>193</v>
      </c>
      <c r="N1715" s="13" t="s">
        <v>11</v>
      </c>
      <c r="O1715" s="13" t="s">
        <v>3639</v>
      </c>
      <c r="P1715" s="18" t="s">
        <v>147</v>
      </c>
      <c r="Q1715" s="19">
        <v>1.0</v>
      </c>
      <c r="R1715" s="20">
        <v>0.5</v>
      </c>
      <c r="S1715" s="21">
        <v>32.0</v>
      </c>
      <c r="T1715" s="21">
        <v>32.0</v>
      </c>
      <c r="U1715" s="22">
        <v>1255011.0</v>
      </c>
      <c r="V1715" s="21">
        <v>200801.76</v>
      </c>
      <c r="W1715" s="13">
        <v>4727.0</v>
      </c>
      <c r="X1715" s="13">
        <v>10.0</v>
      </c>
      <c r="Y1715" s="13">
        <v>10.0</v>
      </c>
      <c r="Z1715" s="13">
        <v>10.0</v>
      </c>
      <c r="AA1715" s="13">
        <v>1.0</v>
      </c>
      <c r="AB1715" s="13">
        <v>1.0</v>
      </c>
      <c r="AC1715" s="21">
        <v>0.0</v>
      </c>
      <c r="AD1715" s="21">
        <v>0.0</v>
      </c>
      <c r="AE1715" s="13">
        <v>0.0</v>
      </c>
      <c r="AF1715" s="13">
        <v>0.0</v>
      </c>
      <c r="AG1715" s="13">
        <v>0.0</v>
      </c>
      <c r="AH1715" s="13" t="b">
        <v>0</v>
      </c>
      <c r="AI1715" s="13">
        <v>1.0</v>
      </c>
      <c r="AJ1715" s="13" t="s">
        <v>169</v>
      </c>
      <c r="AK1715" s="23" t="s">
        <v>4888</v>
      </c>
      <c r="AL1715" s="13" t="s">
        <v>4642</v>
      </c>
      <c r="AM1715" s="18" t="s">
        <v>151</v>
      </c>
    </row>
    <row r="1716" ht="14.25" customHeight="1">
      <c r="A1716" s="13" t="s">
        <v>4886</v>
      </c>
      <c r="B1716" s="14">
        <v>42346.0</v>
      </c>
      <c r="C1716" s="15" t="s">
        <v>4636</v>
      </c>
      <c r="D1716" s="15" t="s">
        <v>2027</v>
      </c>
      <c r="E1716" s="16" t="s">
        <v>4637</v>
      </c>
      <c r="F1716" s="13" t="s">
        <v>185</v>
      </c>
      <c r="G1716" s="13" t="s">
        <v>186</v>
      </c>
      <c r="H1716" s="13" t="s">
        <v>4887</v>
      </c>
      <c r="I1716" s="17" t="s">
        <v>4639</v>
      </c>
      <c r="J1716" s="13" t="s">
        <v>143</v>
      </c>
      <c r="K1716" s="13" t="s">
        <v>827</v>
      </c>
      <c r="L1716" s="13" t="s">
        <v>192</v>
      </c>
      <c r="M1716" s="13" t="s">
        <v>193</v>
      </c>
      <c r="N1716" s="13" t="s">
        <v>11</v>
      </c>
      <c r="O1716" s="13" t="s">
        <v>3639</v>
      </c>
      <c r="P1716" s="18" t="s">
        <v>147</v>
      </c>
      <c r="Q1716" s="19">
        <v>1.0</v>
      </c>
      <c r="R1716" s="20">
        <v>0.0666666666666666</v>
      </c>
      <c r="S1716" s="21">
        <v>32.0</v>
      </c>
      <c r="T1716" s="21">
        <v>32.0</v>
      </c>
      <c r="U1716" s="22">
        <v>1255011.0</v>
      </c>
      <c r="V1716" s="21">
        <v>26773.56799999997</v>
      </c>
      <c r="W1716" s="13">
        <v>4727.0</v>
      </c>
      <c r="X1716" s="13">
        <v>10.0</v>
      </c>
      <c r="Y1716" s="13">
        <v>10.0</v>
      </c>
      <c r="Z1716" s="13">
        <v>10.0</v>
      </c>
      <c r="AA1716" s="13">
        <v>1.0</v>
      </c>
      <c r="AB1716" s="13">
        <v>1.0</v>
      </c>
      <c r="AC1716" s="21">
        <v>0.0</v>
      </c>
      <c r="AD1716" s="21">
        <v>0.0</v>
      </c>
      <c r="AE1716" s="13">
        <v>0.0</v>
      </c>
      <c r="AF1716" s="13">
        <v>0.0</v>
      </c>
      <c r="AG1716" s="13">
        <v>0.0</v>
      </c>
      <c r="AH1716" s="13" t="b">
        <v>0</v>
      </c>
      <c r="AI1716" s="13">
        <v>1.0</v>
      </c>
      <c r="AJ1716" s="13" t="s">
        <v>169</v>
      </c>
      <c r="AK1716" s="23" t="s">
        <v>4888</v>
      </c>
      <c r="AL1716" s="13" t="s">
        <v>4642</v>
      </c>
      <c r="AM1716" s="18" t="s">
        <v>151</v>
      </c>
    </row>
    <row r="1717" ht="14.25" customHeight="1">
      <c r="A1717" s="13" t="s">
        <v>4889</v>
      </c>
      <c r="B1717" s="14">
        <v>42346.0</v>
      </c>
      <c r="C1717" s="15" t="s">
        <v>4636</v>
      </c>
      <c r="D1717" s="15" t="s">
        <v>2027</v>
      </c>
      <c r="E1717" s="16" t="s">
        <v>4637</v>
      </c>
      <c r="F1717" s="13" t="s">
        <v>153</v>
      </c>
      <c r="G1717" s="13" t="s">
        <v>154</v>
      </c>
      <c r="H1717" s="13" t="s">
        <v>4890</v>
      </c>
      <c r="I1717" s="17" t="s">
        <v>4639</v>
      </c>
      <c r="J1717" s="13" t="s">
        <v>143</v>
      </c>
      <c r="K1717" s="13" t="s">
        <v>1250</v>
      </c>
      <c r="L1717" s="13" t="s">
        <v>144</v>
      </c>
      <c r="M1717" s="13" t="s">
        <v>193</v>
      </c>
      <c r="N1717" s="13" t="s">
        <v>11</v>
      </c>
      <c r="O1717" s="13">
        <v>0.0</v>
      </c>
      <c r="P1717" s="18" t="s">
        <v>147</v>
      </c>
      <c r="Q1717" s="19">
        <v>1.0</v>
      </c>
      <c r="R1717" s="20">
        <v>0.05</v>
      </c>
      <c r="S1717" s="21">
        <v>23.0</v>
      </c>
      <c r="T1717" s="21">
        <v>23.0</v>
      </c>
      <c r="U1717" s="22">
        <v>309571.0</v>
      </c>
      <c r="V1717" s="21">
        <v>3560.0665000000004</v>
      </c>
      <c r="W1717" s="13">
        <v>1166.0</v>
      </c>
      <c r="X1717" s="13">
        <v>1.0</v>
      </c>
      <c r="Y1717" s="13">
        <v>10.0</v>
      </c>
      <c r="Z1717" s="13">
        <v>10.0</v>
      </c>
      <c r="AA1717" s="13">
        <v>1.0</v>
      </c>
      <c r="AB1717" s="13">
        <v>1.0</v>
      </c>
      <c r="AC1717" s="21">
        <v>0.0</v>
      </c>
      <c r="AD1717" s="21">
        <v>0.0</v>
      </c>
      <c r="AE1717" s="13">
        <v>0.0</v>
      </c>
      <c r="AF1717" s="13">
        <v>0.0</v>
      </c>
      <c r="AG1717" s="13">
        <v>0.0</v>
      </c>
      <c r="AH1717" s="13" t="b">
        <v>0</v>
      </c>
      <c r="AI1717" s="13">
        <v>12.0</v>
      </c>
      <c r="AJ1717" s="13" t="s">
        <v>194</v>
      </c>
      <c r="AK1717" s="23" t="s">
        <v>4891</v>
      </c>
      <c r="AL1717" s="13" t="s">
        <v>4642</v>
      </c>
      <c r="AM1717" s="18" t="s">
        <v>151</v>
      </c>
    </row>
    <row r="1718" ht="14.25" customHeight="1">
      <c r="A1718" s="13" t="s">
        <v>4892</v>
      </c>
      <c r="B1718" s="14">
        <v>42346.0</v>
      </c>
      <c r="C1718" s="15" t="s">
        <v>4636</v>
      </c>
      <c r="D1718" s="15" t="s">
        <v>2027</v>
      </c>
      <c r="E1718" s="16" t="s">
        <v>4637</v>
      </c>
      <c r="F1718" s="13" t="s">
        <v>153</v>
      </c>
      <c r="G1718" s="13" t="s">
        <v>154</v>
      </c>
      <c r="H1718" s="13" t="s">
        <v>4893</v>
      </c>
      <c r="I1718" s="17" t="s">
        <v>4639</v>
      </c>
      <c r="J1718" s="13" t="s">
        <v>143</v>
      </c>
      <c r="K1718" s="13" t="s">
        <v>4859</v>
      </c>
      <c r="L1718" s="13" t="s">
        <v>144</v>
      </c>
      <c r="M1718" s="13" t="s">
        <v>193</v>
      </c>
      <c r="N1718" s="13" t="s">
        <v>11</v>
      </c>
      <c r="O1718" s="13">
        <v>0.0</v>
      </c>
      <c r="P1718" s="18" t="s">
        <v>147</v>
      </c>
      <c r="Q1718" s="19">
        <v>1.0</v>
      </c>
      <c r="R1718" s="20">
        <v>0.32</v>
      </c>
      <c r="S1718" s="21">
        <v>32.0</v>
      </c>
      <c r="T1718" s="21">
        <v>32.0</v>
      </c>
      <c r="U1718" s="22">
        <v>1231948.05</v>
      </c>
      <c r="V1718" s="21">
        <v>126151.48032000002</v>
      </c>
      <c r="W1718" s="13">
        <v>4743.0</v>
      </c>
      <c r="X1718" s="13">
        <v>1.0</v>
      </c>
      <c r="Y1718" s="13">
        <v>10.0</v>
      </c>
      <c r="Z1718" s="13">
        <v>10.0</v>
      </c>
      <c r="AA1718" s="13">
        <v>10.0</v>
      </c>
      <c r="AB1718" s="13">
        <v>1.0</v>
      </c>
      <c r="AC1718" s="21">
        <v>0.0</v>
      </c>
      <c r="AD1718" s="21">
        <v>0.0</v>
      </c>
      <c r="AE1718" s="13">
        <v>0.0</v>
      </c>
      <c r="AF1718" s="13">
        <v>0.0</v>
      </c>
      <c r="AG1718" s="13">
        <v>0.0</v>
      </c>
      <c r="AH1718" s="13" t="b">
        <v>0</v>
      </c>
      <c r="AI1718" s="13">
        <v>44.0</v>
      </c>
      <c r="AJ1718" s="13" t="s">
        <v>194</v>
      </c>
      <c r="AK1718" s="23" t="s">
        <v>4894</v>
      </c>
      <c r="AL1718" s="13" t="s">
        <v>4642</v>
      </c>
      <c r="AM1718" s="18" t="s">
        <v>151</v>
      </c>
    </row>
    <row r="1719" ht="14.25" customHeight="1">
      <c r="A1719" s="13" t="s">
        <v>4892</v>
      </c>
      <c r="B1719" s="14">
        <v>42346.0</v>
      </c>
      <c r="C1719" s="15" t="s">
        <v>4636</v>
      </c>
      <c r="D1719" s="15" t="s">
        <v>2027</v>
      </c>
      <c r="E1719" s="16" t="s">
        <v>4637</v>
      </c>
      <c r="F1719" s="13" t="s">
        <v>140</v>
      </c>
      <c r="G1719" s="13" t="s">
        <v>141</v>
      </c>
      <c r="H1719" s="13" t="s">
        <v>4893</v>
      </c>
      <c r="I1719" s="17" t="s">
        <v>4639</v>
      </c>
      <c r="J1719" s="13" t="s">
        <v>143</v>
      </c>
      <c r="K1719" s="13" t="s">
        <v>4859</v>
      </c>
      <c r="L1719" s="13" t="s">
        <v>144</v>
      </c>
      <c r="M1719" s="13" t="s">
        <v>193</v>
      </c>
      <c r="N1719" s="13" t="s">
        <v>11</v>
      </c>
      <c r="O1719" s="13">
        <v>0.0</v>
      </c>
      <c r="P1719" s="18" t="s">
        <v>147</v>
      </c>
      <c r="Q1719" s="19">
        <v>1.0</v>
      </c>
      <c r="R1719" s="20">
        <v>0.25</v>
      </c>
      <c r="S1719" s="21">
        <v>32.0</v>
      </c>
      <c r="T1719" s="21">
        <v>32.0</v>
      </c>
      <c r="U1719" s="22">
        <v>1231948.05</v>
      </c>
      <c r="V1719" s="21">
        <v>98555.84400000001</v>
      </c>
      <c r="W1719" s="13">
        <v>4743.0</v>
      </c>
      <c r="X1719" s="13">
        <v>1.0</v>
      </c>
      <c r="Y1719" s="13">
        <v>10.0</v>
      </c>
      <c r="Z1719" s="13">
        <v>10.0</v>
      </c>
      <c r="AA1719" s="13">
        <v>10.0</v>
      </c>
      <c r="AB1719" s="13">
        <v>1.0</v>
      </c>
      <c r="AC1719" s="21">
        <v>0.0</v>
      </c>
      <c r="AD1719" s="21">
        <v>0.0</v>
      </c>
      <c r="AE1719" s="13">
        <v>0.0</v>
      </c>
      <c r="AF1719" s="13">
        <v>0.0</v>
      </c>
      <c r="AG1719" s="13">
        <v>0.0</v>
      </c>
      <c r="AH1719" s="13" t="b">
        <v>0</v>
      </c>
      <c r="AI1719" s="13">
        <v>44.0</v>
      </c>
      <c r="AJ1719" s="13" t="s">
        <v>194</v>
      </c>
      <c r="AK1719" s="23" t="s">
        <v>4894</v>
      </c>
      <c r="AL1719" s="13" t="s">
        <v>4642</v>
      </c>
      <c r="AM1719" s="18" t="s">
        <v>151</v>
      </c>
    </row>
    <row r="1720" ht="14.25" customHeight="1">
      <c r="A1720" s="13" t="s">
        <v>4892</v>
      </c>
      <c r="B1720" s="14">
        <v>42346.0</v>
      </c>
      <c r="C1720" s="15" t="s">
        <v>4636</v>
      </c>
      <c r="D1720" s="15" t="s">
        <v>2027</v>
      </c>
      <c r="E1720" s="16" t="s">
        <v>4637</v>
      </c>
      <c r="F1720" s="13" t="s">
        <v>188</v>
      </c>
      <c r="G1720" s="13" t="s">
        <v>189</v>
      </c>
      <c r="H1720" s="13" t="s">
        <v>4893</v>
      </c>
      <c r="I1720" s="17" t="s">
        <v>4639</v>
      </c>
      <c r="J1720" s="13" t="s">
        <v>143</v>
      </c>
      <c r="K1720" s="13" t="s">
        <v>4859</v>
      </c>
      <c r="L1720" s="13" t="s">
        <v>144</v>
      </c>
      <c r="M1720" s="13" t="s">
        <v>193</v>
      </c>
      <c r="N1720" s="13" t="s">
        <v>11</v>
      </c>
      <c r="O1720" s="13">
        <v>0.0</v>
      </c>
      <c r="P1720" s="18" t="s">
        <v>147</v>
      </c>
      <c r="Q1720" s="19">
        <v>1.0</v>
      </c>
      <c r="R1720" s="20">
        <v>0.24390243902439</v>
      </c>
      <c r="S1720" s="21">
        <v>32.0</v>
      </c>
      <c r="T1720" s="21">
        <v>32.0</v>
      </c>
      <c r="U1720" s="22">
        <v>1231948.05</v>
      </c>
      <c r="V1720" s="21">
        <v>96152.04292682918</v>
      </c>
      <c r="W1720" s="13">
        <v>4743.0</v>
      </c>
      <c r="X1720" s="13">
        <v>1.0</v>
      </c>
      <c r="Y1720" s="13">
        <v>10.0</v>
      </c>
      <c r="Z1720" s="13">
        <v>10.0</v>
      </c>
      <c r="AA1720" s="13">
        <v>10.0</v>
      </c>
      <c r="AB1720" s="13">
        <v>1.0</v>
      </c>
      <c r="AC1720" s="21">
        <v>0.0</v>
      </c>
      <c r="AD1720" s="21">
        <v>0.0</v>
      </c>
      <c r="AE1720" s="13">
        <v>0.0</v>
      </c>
      <c r="AF1720" s="13">
        <v>0.0</v>
      </c>
      <c r="AG1720" s="13">
        <v>0.0</v>
      </c>
      <c r="AH1720" s="13" t="b">
        <v>0</v>
      </c>
      <c r="AI1720" s="13">
        <v>44.0</v>
      </c>
      <c r="AJ1720" s="13" t="s">
        <v>194</v>
      </c>
      <c r="AK1720" s="23" t="s">
        <v>4894</v>
      </c>
      <c r="AL1720" s="13" t="s">
        <v>4642</v>
      </c>
      <c r="AM1720" s="18" t="s">
        <v>151</v>
      </c>
    </row>
    <row r="1721" ht="14.25" customHeight="1">
      <c r="A1721" s="13" t="s">
        <v>4895</v>
      </c>
      <c r="B1721" s="14">
        <v>42346.0</v>
      </c>
      <c r="C1721" s="15" t="s">
        <v>4636</v>
      </c>
      <c r="D1721" s="15" t="s">
        <v>2027</v>
      </c>
      <c r="E1721" s="16" t="s">
        <v>4637</v>
      </c>
      <c r="F1721" s="13" t="s">
        <v>153</v>
      </c>
      <c r="G1721" s="13" t="s">
        <v>154</v>
      </c>
      <c r="H1721" s="13" t="s">
        <v>4896</v>
      </c>
      <c r="I1721" s="17" t="s">
        <v>4639</v>
      </c>
      <c r="J1721" s="13" t="s">
        <v>143</v>
      </c>
      <c r="K1721" s="13" t="s">
        <v>4897</v>
      </c>
      <c r="L1721" s="13" t="s">
        <v>144</v>
      </c>
      <c r="M1721" s="13" t="s">
        <v>193</v>
      </c>
      <c r="N1721" s="13" t="s">
        <v>11</v>
      </c>
      <c r="O1721" s="13">
        <v>0.0</v>
      </c>
      <c r="P1721" s="18" t="s">
        <v>147</v>
      </c>
      <c r="Q1721" s="19">
        <v>1.0</v>
      </c>
      <c r="R1721" s="20">
        <v>0.333333333333333</v>
      </c>
      <c r="S1721" s="21">
        <v>32.0</v>
      </c>
      <c r="T1721" s="21">
        <v>32.0</v>
      </c>
      <c r="U1721" s="22">
        <v>1265100.0</v>
      </c>
      <c r="V1721" s="21">
        <v>134943.99999999985</v>
      </c>
      <c r="W1721" s="13">
        <v>4765.0</v>
      </c>
      <c r="X1721" s="13">
        <v>1.0</v>
      </c>
      <c r="Y1721" s="13">
        <v>10.0</v>
      </c>
      <c r="Z1721" s="13">
        <v>10.0</v>
      </c>
      <c r="AA1721" s="13">
        <v>10.0</v>
      </c>
      <c r="AB1721" s="13">
        <v>1.0</v>
      </c>
      <c r="AC1721" s="21">
        <v>0.0</v>
      </c>
      <c r="AD1721" s="21">
        <v>0.0</v>
      </c>
      <c r="AE1721" s="13">
        <v>0.0</v>
      </c>
      <c r="AF1721" s="13">
        <v>0.0</v>
      </c>
      <c r="AG1721" s="13">
        <v>0.0</v>
      </c>
      <c r="AH1721" s="13" t="b">
        <v>0</v>
      </c>
      <c r="AI1721" s="13">
        <v>12.0</v>
      </c>
      <c r="AJ1721" s="13" t="s">
        <v>169</v>
      </c>
      <c r="AK1721" s="23" t="s">
        <v>4898</v>
      </c>
      <c r="AL1721" s="13" t="s">
        <v>4642</v>
      </c>
      <c r="AM1721" s="18" t="s">
        <v>151</v>
      </c>
    </row>
    <row r="1722" ht="14.25" customHeight="1">
      <c r="A1722" s="13" t="s">
        <v>4899</v>
      </c>
      <c r="B1722" s="14">
        <v>42346.0</v>
      </c>
      <c r="C1722" s="15" t="s">
        <v>4636</v>
      </c>
      <c r="D1722" s="15" t="s">
        <v>2027</v>
      </c>
      <c r="E1722" s="16" t="s">
        <v>4637</v>
      </c>
      <c r="F1722" s="13" t="s">
        <v>140</v>
      </c>
      <c r="G1722" s="13" t="s">
        <v>141</v>
      </c>
      <c r="H1722" s="13" t="s">
        <v>4900</v>
      </c>
      <c r="I1722" s="17" t="s">
        <v>4639</v>
      </c>
      <c r="J1722" s="13" t="s">
        <v>143</v>
      </c>
      <c r="K1722" s="13" t="s">
        <v>4808</v>
      </c>
      <c r="L1722" s="13" t="s">
        <v>167</v>
      </c>
      <c r="M1722" s="13" t="s">
        <v>145</v>
      </c>
      <c r="N1722" s="13" t="s">
        <v>3415</v>
      </c>
      <c r="O1722" s="13">
        <v>0.0</v>
      </c>
      <c r="P1722" s="18" t="s">
        <v>147</v>
      </c>
      <c r="Q1722" s="19">
        <v>1.0</v>
      </c>
      <c r="R1722" s="20">
        <v>0.6</v>
      </c>
      <c r="S1722" s="21">
        <v>25.0</v>
      </c>
      <c r="T1722" s="21">
        <v>25.0</v>
      </c>
      <c r="U1722" s="22">
        <v>4200.0</v>
      </c>
      <c r="V1722" s="21">
        <v>630.0</v>
      </c>
      <c r="W1722" s="13">
        <v>0.0</v>
      </c>
      <c r="X1722" s="13">
        <v>10.0</v>
      </c>
      <c r="Y1722" s="13">
        <v>1.0</v>
      </c>
      <c r="Z1722" s="13">
        <v>10.0</v>
      </c>
      <c r="AA1722" s="13">
        <v>3.0</v>
      </c>
      <c r="AB1722" s="13">
        <v>1.0</v>
      </c>
      <c r="AC1722" s="21">
        <v>0.0</v>
      </c>
      <c r="AD1722" s="21">
        <v>0.0</v>
      </c>
      <c r="AE1722" s="13">
        <v>0.0</v>
      </c>
      <c r="AF1722" s="13">
        <v>0.0</v>
      </c>
      <c r="AG1722" s="13">
        <v>0.0</v>
      </c>
      <c r="AH1722" s="13" t="b">
        <v>0</v>
      </c>
      <c r="AI1722" s="13">
        <v>1.0</v>
      </c>
      <c r="AJ1722" s="13" t="s">
        <v>286</v>
      </c>
      <c r="AK1722" s="23" t="s">
        <v>4901</v>
      </c>
      <c r="AL1722" s="13" t="s">
        <v>4642</v>
      </c>
      <c r="AM1722" s="18" t="s">
        <v>151</v>
      </c>
    </row>
    <row r="1723" ht="14.25" customHeight="1">
      <c r="A1723" s="13" t="s">
        <v>4902</v>
      </c>
      <c r="B1723" s="14">
        <v>42346.0</v>
      </c>
      <c r="C1723" s="15" t="s">
        <v>4636</v>
      </c>
      <c r="D1723" s="15" t="s">
        <v>2027</v>
      </c>
      <c r="E1723" s="16" t="s">
        <v>4637</v>
      </c>
      <c r="F1723" s="13" t="s">
        <v>153</v>
      </c>
      <c r="G1723" s="13" t="s">
        <v>154</v>
      </c>
      <c r="H1723" s="13" t="s">
        <v>4903</v>
      </c>
      <c r="I1723" s="17" t="s">
        <v>4639</v>
      </c>
      <c r="J1723" s="13" t="s">
        <v>379</v>
      </c>
      <c r="K1723" s="13" t="s">
        <v>3967</v>
      </c>
      <c r="L1723" s="13" t="s">
        <v>174</v>
      </c>
      <c r="M1723" s="13" t="s">
        <v>145</v>
      </c>
      <c r="N1723" s="13" t="s">
        <v>2487</v>
      </c>
      <c r="O1723" s="13">
        <v>0.0</v>
      </c>
      <c r="P1723" s="18" t="s">
        <v>147</v>
      </c>
      <c r="Q1723" s="19">
        <v>1.0</v>
      </c>
      <c r="R1723" s="20">
        <v>0.0666666666666666</v>
      </c>
      <c r="S1723" s="21">
        <v>31.0</v>
      </c>
      <c r="T1723" s="21">
        <v>31.0</v>
      </c>
      <c r="U1723" s="22">
        <v>14700.0</v>
      </c>
      <c r="V1723" s="21">
        <v>303.79999999999967</v>
      </c>
      <c r="W1723" s="13">
        <v>0.0</v>
      </c>
      <c r="X1723" s="13">
        <v>5.0</v>
      </c>
      <c r="Y1723" s="13">
        <v>8.0</v>
      </c>
      <c r="Z1723" s="13">
        <v>6.0</v>
      </c>
      <c r="AA1723" s="13">
        <v>1.0</v>
      </c>
      <c r="AB1723" s="13">
        <v>1.0</v>
      </c>
      <c r="AC1723" s="21">
        <v>0.0</v>
      </c>
      <c r="AD1723" s="21">
        <v>10.0</v>
      </c>
      <c r="AE1723" s="13">
        <v>0.0</v>
      </c>
      <c r="AF1723" s="13">
        <v>1.0</v>
      </c>
      <c r="AG1723" s="13">
        <v>0.0</v>
      </c>
      <c r="AH1723" s="13" t="b">
        <v>0</v>
      </c>
      <c r="AI1723" s="13">
        <v>6.0</v>
      </c>
      <c r="AJ1723" s="13" t="s">
        <v>200</v>
      </c>
      <c r="AK1723" s="23" t="s">
        <v>4904</v>
      </c>
      <c r="AL1723" s="13" t="s">
        <v>4642</v>
      </c>
      <c r="AM1723" s="18" t="s">
        <v>151</v>
      </c>
    </row>
    <row r="1724" ht="14.25" customHeight="1">
      <c r="A1724" s="13" t="s">
        <v>4902</v>
      </c>
      <c r="B1724" s="14">
        <v>42346.0</v>
      </c>
      <c r="C1724" s="15" t="s">
        <v>4636</v>
      </c>
      <c r="D1724" s="15" t="s">
        <v>2027</v>
      </c>
      <c r="E1724" s="16" t="s">
        <v>4637</v>
      </c>
      <c r="F1724" s="13" t="s">
        <v>140</v>
      </c>
      <c r="G1724" s="13" t="s">
        <v>141</v>
      </c>
      <c r="H1724" s="13" t="s">
        <v>4903</v>
      </c>
      <c r="I1724" s="17" t="s">
        <v>4639</v>
      </c>
      <c r="J1724" s="13" t="s">
        <v>379</v>
      </c>
      <c r="K1724" s="13" t="s">
        <v>3967</v>
      </c>
      <c r="L1724" s="13" t="s">
        <v>174</v>
      </c>
      <c r="M1724" s="13" t="s">
        <v>145</v>
      </c>
      <c r="N1724" s="13" t="s">
        <v>2487</v>
      </c>
      <c r="O1724" s="13">
        <v>0.0</v>
      </c>
      <c r="P1724" s="18" t="s">
        <v>147</v>
      </c>
      <c r="Q1724" s="19">
        <v>1.0</v>
      </c>
      <c r="R1724" s="20">
        <v>0.0666666666666666</v>
      </c>
      <c r="S1724" s="21">
        <v>31.0</v>
      </c>
      <c r="T1724" s="21">
        <v>31.0</v>
      </c>
      <c r="U1724" s="22">
        <v>14700.0</v>
      </c>
      <c r="V1724" s="21">
        <v>303.79999999999967</v>
      </c>
      <c r="W1724" s="13">
        <v>0.0</v>
      </c>
      <c r="X1724" s="13">
        <v>5.0</v>
      </c>
      <c r="Y1724" s="13">
        <v>8.0</v>
      </c>
      <c r="Z1724" s="13">
        <v>6.0</v>
      </c>
      <c r="AA1724" s="13">
        <v>1.0</v>
      </c>
      <c r="AB1724" s="13">
        <v>1.0</v>
      </c>
      <c r="AC1724" s="21">
        <v>0.0</v>
      </c>
      <c r="AD1724" s="21">
        <v>10.0</v>
      </c>
      <c r="AE1724" s="13">
        <v>0.0</v>
      </c>
      <c r="AF1724" s="13">
        <v>1.0</v>
      </c>
      <c r="AG1724" s="13">
        <v>0.0</v>
      </c>
      <c r="AH1724" s="13" t="b">
        <v>0</v>
      </c>
      <c r="AI1724" s="13">
        <v>6.0</v>
      </c>
      <c r="AJ1724" s="13" t="s">
        <v>200</v>
      </c>
      <c r="AK1724" s="23" t="s">
        <v>4904</v>
      </c>
      <c r="AL1724" s="13" t="s">
        <v>4642</v>
      </c>
      <c r="AM1724" s="18" t="s">
        <v>151</v>
      </c>
    </row>
    <row r="1725" ht="14.25" customHeight="1">
      <c r="A1725" s="13" t="s">
        <v>4902</v>
      </c>
      <c r="B1725" s="14">
        <v>42346.0</v>
      </c>
      <c r="C1725" s="15" t="s">
        <v>4636</v>
      </c>
      <c r="D1725" s="15" t="s">
        <v>2027</v>
      </c>
      <c r="E1725" s="16" t="s">
        <v>4637</v>
      </c>
      <c r="F1725" s="13" t="s">
        <v>185</v>
      </c>
      <c r="G1725" s="13" t="s">
        <v>186</v>
      </c>
      <c r="H1725" s="13" t="s">
        <v>4903</v>
      </c>
      <c r="I1725" s="17" t="s">
        <v>4639</v>
      </c>
      <c r="J1725" s="13" t="s">
        <v>379</v>
      </c>
      <c r="K1725" s="13" t="s">
        <v>3967</v>
      </c>
      <c r="L1725" s="13" t="s">
        <v>174</v>
      </c>
      <c r="M1725" s="13" t="s">
        <v>145</v>
      </c>
      <c r="N1725" s="13" t="s">
        <v>2487</v>
      </c>
      <c r="O1725" s="13">
        <v>0.0</v>
      </c>
      <c r="P1725" s="18" t="s">
        <v>147</v>
      </c>
      <c r="Q1725" s="19">
        <v>1.0</v>
      </c>
      <c r="R1725" s="20">
        <v>0.0666666666666666</v>
      </c>
      <c r="S1725" s="21">
        <v>31.0</v>
      </c>
      <c r="T1725" s="21">
        <v>31.0</v>
      </c>
      <c r="U1725" s="22">
        <v>14700.0</v>
      </c>
      <c r="V1725" s="21">
        <v>303.79999999999967</v>
      </c>
      <c r="W1725" s="13">
        <v>0.0</v>
      </c>
      <c r="X1725" s="13">
        <v>5.0</v>
      </c>
      <c r="Y1725" s="13">
        <v>8.0</v>
      </c>
      <c r="Z1725" s="13">
        <v>6.0</v>
      </c>
      <c r="AA1725" s="13">
        <v>1.0</v>
      </c>
      <c r="AB1725" s="13">
        <v>1.0</v>
      </c>
      <c r="AC1725" s="21">
        <v>0.0</v>
      </c>
      <c r="AD1725" s="21">
        <v>10.0</v>
      </c>
      <c r="AE1725" s="13">
        <v>0.0</v>
      </c>
      <c r="AF1725" s="13">
        <v>1.0</v>
      </c>
      <c r="AG1725" s="13">
        <v>0.0</v>
      </c>
      <c r="AH1725" s="13" t="b">
        <v>0</v>
      </c>
      <c r="AI1725" s="13">
        <v>6.0</v>
      </c>
      <c r="AJ1725" s="13" t="s">
        <v>200</v>
      </c>
      <c r="AK1725" s="23" t="s">
        <v>4904</v>
      </c>
      <c r="AL1725" s="13" t="s">
        <v>4642</v>
      </c>
      <c r="AM1725" s="18" t="s">
        <v>151</v>
      </c>
    </row>
    <row r="1726" ht="14.25" customHeight="1">
      <c r="A1726" s="13" t="s">
        <v>4905</v>
      </c>
      <c r="B1726" s="14">
        <v>42346.0</v>
      </c>
      <c r="C1726" s="15" t="s">
        <v>4636</v>
      </c>
      <c r="D1726" s="15" t="s">
        <v>2027</v>
      </c>
      <c r="E1726" s="16" t="s">
        <v>4637</v>
      </c>
      <c r="F1726" s="13" t="s">
        <v>203</v>
      </c>
      <c r="G1726" s="13" t="s">
        <v>204</v>
      </c>
      <c r="H1726" s="13" t="s">
        <v>4906</v>
      </c>
      <c r="I1726" s="17" t="s">
        <v>4639</v>
      </c>
      <c r="J1726" s="13" t="s">
        <v>143</v>
      </c>
      <c r="K1726" s="13" t="s">
        <v>827</v>
      </c>
      <c r="L1726" s="13" t="s">
        <v>161</v>
      </c>
      <c r="M1726" s="13" t="s">
        <v>168</v>
      </c>
      <c r="N1726" s="13" t="s">
        <v>2148</v>
      </c>
      <c r="O1726" s="13">
        <v>0.0</v>
      </c>
      <c r="P1726" s="18" t="s">
        <v>147</v>
      </c>
      <c r="Q1726" s="19">
        <v>1.0</v>
      </c>
      <c r="R1726" s="20">
        <v>0.111111111111111</v>
      </c>
      <c r="S1726" s="21">
        <v>22.0</v>
      </c>
      <c r="T1726" s="21">
        <v>22.0</v>
      </c>
      <c r="U1726" s="22">
        <v>29534.0</v>
      </c>
      <c r="V1726" s="21">
        <v>721.9422222222214</v>
      </c>
      <c r="W1726" s="13">
        <v>293.0</v>
      </c>
      <c r="X1726" s="13">
        <v>5.0</v>
      </c>
      <c r="Y1726" s="13">
        <v>8.0</v>
      </c>
      <c r="Z1726" s="13">
        <v>6.0</v>
      </c>
      <c r="AA1726" s="13">
        <v>2.0</v>
      </c>
      <c r="AB1726" s="13">
        <v>1.0</v>
      </c>
      <c r="AC1726" s="21">
        <v>0.0</v>
      </c>
      <c r="AD1726" s="21">
        <v>0.0</v>
      </c>
      <c r="AE1726" s="13">
        <v>0.0</v>
      </c>
      <c r="AF1726" s="13">
        <v>0.0</v>
      </c>
      <c r="AG1726" s="13">
        <v>0.0</v>
      </c>
      <c r="AH1726" s="13" t="b">
        <v>0</v>
      </c>
      <c r="AI1726" s="13">
        <v>6.0</v>
      </c>
      <c r="AJ1726" s="13" t="s">
        <v>200</v>
      </c>
      <c r="AK1726" s="23" t="s">
        <v>4907</v>
      </c>
      <c r="AL1726" s="13" t="s">
        <v>4642</v>
      </c>
      <c r="AM1726" s="18" t="s">
        <v>151</v>
      </c>
    </row>
    <row r="1727" ht="14.25" customHeight="1">
      <c r="A1727" s="13" t="s">
        <v>4908</v>
      </c>
      <c r="B1727" s="14">
        <v>42346.0</v>
      </c>
      <c r="C1727" s="15" t="s">
        <v>4636</v>
      </c>
      <c r="D1727" s="15" t="s">
        <v>2027</v>
      </c>
      <c r="E1727" s="16" t="s">
        <v>4637</v>
      </c>
      <c r="F1727" s="13" t="s">
        <v>185</v>
      </c>
      <c r="G1727" s="13" t="s">
        <v>186</v>
      </c>
      <c r="H1727" s="13" t="s">
        <v>4909</v>
      </c>
      <c r="I1727" s="17" t="s">
        <v>4639</v>
      </c>
      <c r="J1727" s="13" t="s">
        <v>416</v>
      </c>
      <c r="K1727" s="13" t="s">
        <v>2043</v>
      </c>
      <c r="L1727" s="13" t="s">
        <v>174</v>
      </c>
      <c r="M1727" s="13" t="s">
        <v>168</v>
      </c>
      <c r="N1727" s="13" t="s">
        <v>56</v>
      </c>
      <c r="O1727" s="13">
        <v>0.0</v>
      </c>
      <c r="P1727" s="18" t="s">
        <v>147</v>
      </c>
      <c r="Q1727" s="19">
        <v>1.0</v>
      </c>
      <c r="R1727" s="20">
        <v>0.0833333333333333</v>
      </c>
      <c r="S1727" s="21">
        <v>17.0</v>
      </c>
      <c r="T1727" s="21">
        <v>17.0</v>
      </c>
      <c r="U1727" s="22">
        <v>19050.0</v>
      </c>
      <c r="V1727" s="21">
        <v>269.8749999999999</v>
      </c>
      <c r="W1727" s="13">
        <v>254.0</v>
      </c>
      <c r="X1727" s="13">
        <v>6.0</v>
      </c>
      <c r="Y1727" s="13">
        <v>9.0</v>
      </c>
      <c r="Z1727" s="13">
        <v>0.0</v>
      </c>
      <c r="AA1727" s="13">
        <v>1.0</v>
      </c>
      <c r="AB1727" s="13">
        <v>1.0</v>
      </c>
      <c r="AC1727" s="21">
        <v>0.0</v>
      </c>
      <c r="AD1727" s="21">
        <v>0.0</v>
      </c>
      <c r="AE1727" s="13">
        <v>0.0</v>
      </c>
      <c r="AF1727" s="13">
        <v>0.0</v>
      </c>
      <c r="AG1727" s="13">
        <v>0.0</v>
      </c>
      <c r="AH1727" s="13" t="b">
        <v>0</v>
      </c>
      <c r="AI1727" s="13">
        <v>5.0</v>
      </c>
      <c r="AJ1727" s="13" t="s">
        <v>176</v>
      </c>
      <c r="AK1727" s="23" t="s">
        <v>4910</v>
      </c>
      <c r="AL1727" s="13" t="s">
        <v>4642</v>
      </c>
      <c r="AM1727" s="18" t="s">
        <v>151</v>
      </c>
    </row>
    <row r="1728" ht="14.25" customHeight="1">
      <c r="A1728" s="13" t="s">
        <v>4911</v>
      </c>
      <c r="B1728" s="14">
        <v>42347.0</v>
      </c>
      <c r="C1728" s="15" t="s">
        <v>4636</v>
      </c>
      <c r="D1728" s="15" t="s">
        <v>2027</v>
      </c>
      <c r="E1728" s="16" t="s">
        <v>4637</v>
      </c>
      <c r="F1728" s="13" t="s">
        <v>153</v>
      </c>
      <c r="G1728" s="13" t="s">
        <v>154</v>
      </c>
      <c r="H1728" s="13" t="s">
        <v>4912</v>
      </c>
      <c r="I1728" s="17" t="s">
        <v>4639</v>
      </c>
      <c r="J1728" s="13" t="s">
        <v>379</v>
      </c>
      <c r="K1728" s="13" t="s">
        <v>3967</v>
      </c>
      <c r="L1728" s="13" t="s">
        <v>174</v>
      </c>
      <c r="M1728" s="13" t="s">
        <v>145</v>
      </c>
      <c r="N1728" s="13" t="s">
        <v>4</v>
      </c>
      <c r="O1728" s="13" t="s">
        <v>4913</v>
      </c>
      <c r="P1728" s="18" t="s">
        <v>147</v>
      </c>
      <c r="Q1728" s="19">
        <v>1.0</v>
      </c>
      <c r="R1728" s="20">
        <v>0.0769230769230769</v>
      </c>
      <c r="S1728" s="21">
        <v>35.0</v>
      </c>
      <c r="T1728" s="21">
        <v>35.0</v>
      </c>
      <c r="U1728" s="22">
        <v>22400.0</v>
      </c>
      <c r="V1728" s="21">
        <v>603.0769230769229</v>
      </c>
      <c r="W1728" s="13">
        <v>0.0</v>
      </c>
      <c r="X1728" s="13">
        <v>6.0</v>
      </c>
      <c r="Y1728" s="13">
        <v>10.0</v>
      </c>
      <c r="Z1728" s="13">
        <v>10.0</v>
      </c>
      <c r="AA1728" s="13">
        <v>1.0</v>
      </c>
      <c r="AB1728" s="13">
        <v>8.0</v>
      </c>
      <c r="AC1728" s="21">
        <v>0.0</v>
      </c>
      <c r="AD1728" s="21">
        <v>0.0</v>
      </c>
      <c r="AE1728" s="13">
        <v>0.0</v>
      </c>
      <c r="AF1728" s="13">
        <v>0.0</v>
      </c>
      <c r="AG1728" s="13">
        <v>0.0</v>
      </c>
      <c r="AH1728" s="13" t="b">
        <v>0</v>
      </c>
      <c r="AI1728" s="13">
        <v>5.0</v>
      </c>
      <c r="AJ1728" s="13" t="s">
        <v>169</v>
      </c>
      <c r="AK1728" s="23" t="s">
        <v>4914</v>
      </c>
      <c r="AL1728" s="13" t="s">
        <v>4642</v>
      </c>
      <c r="AM1728" s="18" t="s">
        <v>151</v>
      </c>
    </row>
    <row r="1729" ht="14.25" customHeight="1">
      <c r="A1729" s="13" t="s">
        <v>4911</v>
      </c>
      <c r="B1729" s="14">
        <v>42347.0</v>
      </c>
      <c r="C1729" s="15" t="s">
        <v>4636</v>
      </c>
      <c r="D1729" s="15" t="s">
        <v>2027</v>
      </c>
      <c r="E1729" s="16" t="s">
        <v>4637</v>
      </c>
      <c r="F1729" s="13" t="s">
        <v>140</v>
      </c>
      <c r="G1729" s="13" t="s">
        <v>141</v>
      </c>
      <c r="H1729" s="13" t="s">
        <v>4912</v>
      </c>
      <c r="I1729" s="17" t="s">
        <v>4639</v>
      </c>
      <c r="J1729" s="13" t="s">
        <v>379</v>
      </c>
      <c r="K1729" s="13" t="s">
        <v>3967</v>
      </c>
      <c r="L1729" s="13" t="s">
        <v>174</v>
      </c>
      <c r="M1729" s="13" t="s">
        <v>145</v>
      </c>
      <c r="N1729" s="13" t="s">
        <v>4</v>
      </c>
      <c r="O1729" s="13" t="s">
        <v>4913</v>
      </c>
      <c r="P1729" s="18" t="s">
        <v>147</v>
      </c>
      <c r="Q1729" s="19">
        <v>1.0</v>
      </c>
      <c r="R1729" s="20">
        <v>0.0769230769230769</v>
      </c>
      <c r="S1729" s="21">
        <v>35.0</v>
      </c>
      <c r="T1729" s="21">
        <v>35.0</v>
      </c>
      <c r="U1729" s="22">
        <v>22400.0</v>
      </c>
      <c r="V1729" s="21">
        <v>603.0769230769229</v>
      </c>
      <c r="W1729" s="13">
        <v>0.0</v>
      </c>
      <c r="X1729" s="13">
        <v>6.0</v>
      </c>
      <c r="Y1729" s="13">
        <v>10.0</v>
      </c>
      <c r="Z1729" s="13">
        <v>10.0</v>
      </c>
      <c r="AA1729" s="13">
        <v>1.0</v>
      </c>
      <c r="AB1729" s="13">
        <v>8.0</v>
      </c>
      <c r="AC1729" s="21">
        <v>0.0</v>
      </c>
      <c r="AD1729" s="21">
        <v>0.0</v>
      </c>
      <c r="AE1729" s="13">
        <v>0.0</v>
      </c>
      <c r="AF1729" s="13">
        <v>0.0</v>
      </c>
      <c r="AG1729" s="13">
        <v>0.0</v>
      </c>
      <c r="AH1729" s="13" t="b">
        <v>0</v>
      </c>
      <c r="AI1729" s="13">
        <v>5.0</v>
      </c>
      <c r="AJ1729" s="13" t="s">
        <v>169</v>
      </c>
      <c r="AK1729" s="23" t="s">
        <v>4914</v>
      </c>
      <c r="AL1729" s="13" t="s">
        <v>4642</v>
      </c>
      <c r="AM1729" s="18" t="s">
        <v>151</v>
      </c>
    </row>
    <row r="1730" ht="14.25" customHeight="1">
      <c r="A1730" s="13" t="s">
        <v>4911</v>
      </c>
      <c r="B1730" s="14">
        <v>42347.0</v>
      </c>
      <c r="C1730" s="15" t="s">
        <v>4636</v>
      </c>
      <c r="D1730" s="15" t="s">
        <v>2027</v>
      </c>
      <c r="E1730" s="16" t="s">
        <v>4637</v>
      </c>
      <c r="F1730" s="13" t="s">
        <v>185</v>
      </c>
      <c r="G1730" s="13" t="s">
        <v>186</v>
      </c>
      <c r="H1730" s="13" t="s">
        <v>4912</v>
      </c>
      <c r="I1730" s="17" t="s">
        <v>4639</v>
      </c>
      <c r="J1730" s="13" t="s">
        <v>379</v>
      </c>
      <c r="K1730" s="13" t="s">
        <v>3967</v>
      </c>
      <c r="L1730" s="13" t="s">
        <v>174</v>
      </c>
      <c r="M1730" s="13" t="s">
        <v>145</v>
      </c>
      <c r="N1730" s="13" t="s">
        <v>4</v>
      </c>
      <c r="O1730" s="13" t="s">
        <v>4913</v>
      </c>
      <c r="P1730" s="18" t="s">
        <v>147</v>
      </c>
      <c r="Q1730" s="19">
        <v>1.0</v>
      </c>
      <c r="R1730" s="20">
        <v>0.0769230769230769</v>
      </c>
      <c r="S1730" s="21">
        <v>35.0</v>
      </c>
      <c r="T1730" s="21">
        <v>35.0</v>
      </c>
      <c r="U1730" s="22">
        <v>22400.0</v>
      </c>
      <c r="V1730" s="21">
        <v>603.0769230769229</v>
      </c>
      <c r="W1730" s="13">
        <v>0.0</v>
      </c>
      <c r="X1730" s="13">
        <v>6.0</v>
      </c>
      <c r="Y1730" s="13">
        <v>10.0</v>
      </c>
      <c r="Z1730" s="13">
        <v>10.0</v>
      </c>
      <c r="AA1730" s="13">
        <v>1.0</v>
      </c>
      <c r="AB1730" s="13">
        <v>8.0</v>
      </c>
      <c r="AC1730" s="21">
        <v>0.0</v>
      </c>
      <c r="AD1730" s="21">
        <v>0.0</v>
      </c>
      <c r="AE1730" s="13">
        <v>0.0</v>
      </c>
      <c r="AF1730" s="13">
        <v>0.0</v>
      </c>
      <c r="AG1730" s="13">
        <v>0.0</v>
      </c>
      <c r="AH1730" s="13" t="b">
        <v>0</v>
      </c>
      <c r="AI1730" s="13">
        <v>5.0</v>
      </c>
      <c r="AJ1730" s="13" t="s">
        <v>169</v>
      </c>
      <c r="AK1730" s="23" t="s">
        <v>4914</v>
      </c>
      <c r="AL1730" s="13" t="s">
        <v>4642</v>
      </c>
      <c r="AM1730" s="18" t="s">
        <v>151</v>
      </c>
    </row>
    <row r="1731" ht="14.25" customHeight="1">
      <c r="A1731" s="13" t="s">
        <v>4915</v>
      </c>
      <c r="B1731" s="14">
        <v>42347.0</v>
      </c>
      <c r="C1731" s="15" t="s">
        <v>4636</v>
      </c>
      <c r="D1731" s="15" t="s">
        <v>2027</v>
      </c>
      <c r="E1731" s="16" t="s">
        <v>4637</v>
      </c>
      <c r="F1731" s="13" t="s">
        <v>140</v>
      </c>
      <c r="G1731" s="13" t="s">
        <v>141</v>
      </c>
      <c r="H1731" s="13" t="s">
        <v>4916</v>
      </c>
      <c r="I1731" s="17" t="s">
        <v>4639</v>
      </c>
      <c r="J1731" s="13" t="s">
        <v>198</v>
      </c>
      <c r="K1731" s="13" t="s">
        <v>1879</v>
      </c>
      <c r="L1731" s="13" t="s">
        <v>174</v>
      </c>
      <c r="M1731" s="13" t="s">
        <v>145</v>
      </c>
      <c r="N1731" s="13" t="s">
        <v>788</v>
      </c>
      <c r="O1731" s="13" t="s">
        <v>4917</v>
      </c>
      <c r="P1731" s="18" t="s">
        <v>147</v>
      </c>
      <c r="Q1731" s="19">
        <v>3.0</v>
      </c>
      <c r="R1731" s="20">
        <v>1.0</v>
      </c>
      <c r="S1731" s="21">
        <v>60.0</v>
      </c>
      <c r="T1731" s="21">
        <v>180.0</v>
      </c>
      <c r="U1731" s="22">
        <v>16800.0</v>
      </c>
      <c r="V1731" s="21">
        <v>30240.0</v>
      </c>
      <c r="W1731" s="13">
        <v>0.0</v>
      </c>
      <c r="X1731" s="13">
        <v>6.0</v>
      </c>
      <c r="Y1731" s="13">
        <v>10.0</v>
      </c>
      <c r="Z1731" s="13">
        <v>10.0</v>
      </c>
      <c r="AA1731" s="13">
        <v>4.0</v>
      </c>
      <c r="AB1731" s="13">
        <v>10.0</v>
      </c>
      <c r="AC1731" s="21">
        <v>10.0</v>
      </c>
      <c r="AD1731" s="21">
        <v>10.0</v>
      </c>
      <c r="AE1731" s="13">
        <v>0.0</v>
      </c>
      <c r="AF1731" s="13">
        <v>1.0</v>
      </c>
      <c r="AG1731" s="13">
        <v>0.0</v>
      </c>
      <c r="AH1731" s="13" t="b">
        <v>1</v>
      </c>
      <c r="AI1731" s="13">
        <v>5.0</v>
      </c>
      <c r="AJ1731" s="13" t="s">
        <v>169</v>
      </c>
      <c r="AK1731" s="23" t="s">
        <v>4918</v>
      </c>
      <c r="AL1731" s="13" t="s">
        <v>4642</v>
      </c>
      <c r="AM1731" s="18" t="s">
        <v>151</v>
      </c>
    </row>
    <row r="1732" ht="14.25" customHeight="1">
      <c r="A1732" s="13" t="s">
        <v>4919</v>
      </c>
      <c r="B1732" s="14">
        <v>42347.0</v>
      </c>
      <c r="C1732" s="15" t="s">
        <v>4636</v>
      </c>
      <c r="D1732" s="15" t="s">
        <v>2027</v>
      </c>
      <c r="E1732" s="16" t="s">
        <v>4637</v>
      </c>
      <c r="F1732" s="13" t="s">
        <v>185</v>
      </c>
      <c r="G1732" s="13" t="s">
        <v>186</v>
      </c>
      <c r="H1732" s="13" t="s">
        <v>4920</v>
      </c>
      <c r="I1732" s="17" t="s">
        <v>4639</v>
      </c>
      <c r="J1732" s="13" t="s">
        <v>173</v>
      </c>
      <c r="K1732" s="13" t="s">
        <v>3379</v>
      </c>
      <c r="L1732" s="13" t="s">
        <v>174</v>
      </c>
      <c r="M1732" s="13" t="s">
        <v>193</v>
      </c>
      <c r="N1732" s="13" t="s">
        <v>4921</v>
      </c>
      <c r="O1732" s="13" t="s">
        <v>4922</v>
      </c>
      <c r="P1732" s="18" t="s">
        <v>147</v>
      </c>
      <c r="Q1732" s="19">
        <v>3.0</v>
      </c>
      <c r="R1732" s="20">
        <v>0.333333333333333</v>
      </c>
      <c r="S1732" s="21">
        <v>39.0</v>
      </c>
      <c r="T1732" s="21">
        <v>117.0</v>
      </c>
      <c r="U1732" s="22">
        <v>122144.0</v>
      </c>
      <c r="V1732" s="21">
        <v>47636.159999999945</v>
      </c>
      <c r="W1732" s="13">
        <v>488.0</v>
      </c>
      <c r="X1732" s="13">
        <v>1.0</v>
      </c>
      <c r="Y1732" s="13">
        <v>10.0</v>
      </c>
      <c r="Z1732" s="13">
        <v>6.0</v>
      </c>
      <c r="AA1732" s="13">
        <v>3.0</v>
      </c>
      <c r="AB1732" s="13">
        <v>9.0</v>
      </c>
      <c r="AC1732" s="21">
        <v>0.0</v>
      </c>
      <c r="AD1732" s="21">
        <v>10.0</v>
      </c>
      <c r="AE1732" s="13">
        <v>0.0</v>
      </c>
      <c r="AF1732" s="13">
        <v>1.0</v>
      </c>
      <c r="AG1732" s="13">
        <v>0.0</v>
      </c>
      <c r="AH1732" s="13" t="b">
        <v>0</v>
      </c>
      <c r="AI1732" s="13">
        <v>18.0</v>
      </c>
      <c r="AJ1732" s="13" t="s">
        <v>169</v>
      </c>
      <c r="AK1732" s="23" t="s">
        <v>4923</v>
      </c>
      <c r="AL1732" s="13" t="s">
        <v>4642</v>
      </c>
      <c r="AM1732" s="18" t="s">
        <v>151</v>
      </c>
    </row>
    <row r="1733" ht="14.25" customHeight="1">
      <c r="A1733" s="13" t="s">
        <v>4924</v>
      </c>
      <c r="B1733" s="14">
        <v>42347.0</v>
      </c>
      <c r="C1733" s="15" t="s">
        <v>4636</v>
      </c>
      <c r="D1733" s="15" t="s">
        <v>2027</v>
      </c>
      <c r="E1733" s="16" t="s">
        <v>4637</v>
      </c>
      <c r="F1733" s="13" t="s">
        <v>140</v>
      </c>
      <c r="G1733" s="13" t="s">
        <v>141</v>
      </c>
      <c r="H1733" s="13" t="s">
        <v>4925</v>
      </c>
      <c r="I1733" s="17" t="s">
        <v>4639</v>
      </c>
      <c r="J1733" s="13" t="s">
        <v>143</v>
      </c>
      <c r="K1733" s="13" t="s">
        <v>4859</v>
      </c>
      <c r="L1733" s="13" t="s">
        <v>167</v>
      </c>
      <c r="M1733" s="13" t="s">
        <v>145</v>
      </c>
      <c r="N1733" s="13" t="s">
        <v>607</v>
      </c>
      <c r="O1733" s="13" t="s">
        <v>1807</v>
      </c>
      <c r="P1733" s="18" t="s">
        <v>147</v>
      </c>
      <c r="Q1733" s="19">
        <v>1.0</v>
      </c>
      <c r="R1733" s="20">
        <v>0.2</v>
      </c>
      <c r="S1733" s="21">
        <v>24.0</v>
      </c>
      <c r="T1733" s="21">
        <v>24.0</v>
      </c>
      <c r="U1733" s="22">
        <v>2100.0</v>
      </c>
      <c r="V1733" s="21">
        <v>100.8</v>
      </c>
      <c r="W1733" s="13">
        <v>0.0</v>
      </c>
      <c r="X1733" s="13">
        <v>1.0</v>
      </c>
      <c r="Y1733" s="13">
        <v>10.0</v>
      </c>
      <c r="Z1733" s="13">
        <v>10.0</v>
      </c>
      <c r="AA1733" s="13">
        <v>2.0</v>
      </c>
      <c r="AB1733" s="13">
        <v>1.0</v>
      </c>
      <c r="AC1733" s="21">
        <v>0.0</v>
      </c>
      <c r="AD1733" s="21">
        <v>0.0</v>
      </c>
      <c r="AE1733" s="13">
        <v>0.0</v>
      </c>
      <c r="AF1733" s="13">
        <v>0.0</v>
      </c>
      <c r="AG1733" s="13">
        <v>0.0</v>
      </c>
      <c r="AH1733" s="13" t="b">
        <v>0</v>
      </c>
      <c r="AI1733" s="13">
        <v>10.0</v>
      </c>
      <c r="AJ1733" s="13" t="s">
        <v>169</v>
      </c>
      <c r="AK1733" s="23" t="s">
        <v>4926</v>
      </c>
      <c r="AL1733" s="13" t="s">
        <v>4642</v>
      </c>
      <c r="AM1733" s="18" t="s">
        <v>151</v>
      </c>
    </row>
    <row r="1734" ht="14.25" customHeight="1">
      <c r="A1734" s="13" t="s">
        <v>4927</v>
      </c>
      <c r="B1734" s="14">
        <v>42347.0</v>
      </c>
      <c r="C1734" s="15" t="s">
        <v>4636</v>
      </c>
      <c r="D1734" s="15" t="s">
        <v>2027</v>
      </c>
      <c r="E1734" s="16" t="s">
        <v>4637</v>
      </c>
      <c r="F1734" s="13" t="s">
        <v>153</v>
      </c>
      <c r="G1734" s="13" t="s">
        <v>154</v>
      </c>
      <c r="H1734" s="13" t="s">
        <v>4928</v>
      </c>
      <c r="I1734" s="17" t="s">
        <v>4639</v>
      </c>
      <c r="J1734" s="13" t="s">
        <v>2081</v>
      </c>
      <c r="K1734" s="13"/>
      <c r="L1734" s="13" t="s">
        <v>174</v>
      </c>
      <c r="M1734" s="13" t="s">
        <v>193</v>
      </c>
      <c r="N1734" s="13" t="s">
        <v>4921</v>
      </c>
      <c r="O1734" s="13" t="s">
        <v>4929</v>
      </c>
      <c r="P1734" s="18" t="s">
        <v>147</v>
      </c>
      <c r="Q1734" s="19">
        <v>1.0</v>
      </c>
      <c r="R1734" s="20">
        <v>0.027027027027027</v>
      </c>
      <c r="S1734" s="21">
        <v>10.0</v>
      </c>
      <c r="T1734" s="21">
        <v>10.0</v>
      </c>
      <c r="U1734" s="22">
        <v>388707.0</v>
      </c>
      <c r="V1734" s="21">
        <v>1050.5594594594584</v>
      </c>
      <c r="W1734" s="13">
        <v>1553.0</v>
      </c>
      <c r="X1734" s="13">
        <v>1.0</v>
      </c>
      <c r="Y1734" s="13">
        <v>1.0</v>
      </c>
      <c r="Z1734" s="13">
        <v>6.0</v>
      </c>
      <c r="AA1734" s="13">
        <v>1.0</v>
      </c>
      <c r="AB1734" s="13">
        <v>1.0</v>
      </c>
      <c r="AC1734" s="21">
        <v>0.0</v>
      </c>
      <c r="AD1734" s="21">
        <v>0.0</v>
      </c>
      <c r="AE1734" s="13">
        <v>0.0</v>
      </c>
      <c r="AF1734" s="13">
        <v>0.0</v>
      </c>
      <c r="AG1734" s="13">
        <v>0.0</v>
      </c>
      <c r="AH1734" s="13" t="b">
        <v>0</v>
      </c>
      <c r="AI1734" s="13">
        <v>78.0</v>
      </c>
      <c r="AJ1734" s="13" t="s">
        <v>386</v>
      </c>
      <c r="AK1734" s="23" t="s">
        <v>4930</v>
      </c>
      <c r="AL1734" s="13" t="s">
        <v>4642</v>
      </c>
      <c r="AM1734" s="18" t="s">
        <v>151</v>
      </c>
    </row>
    <row r="1735" ht="14.25" customHeight="1">
      <c r="A1735" s="13" t="s">
        <v>4927</v>
      </c>
      <c r="B1735" s="14">
        <v>42347.0</v>
      </c>
      <c r="C1735" s="15" t="s">
        <v>4636</v>
      </c>
      <c r="D1735" s="15" t="s">
        <v>2027</v>
      </c>
      <c r="E1735" s="16" t="s">
        <v>4637</v>
      </c>
      <c r="F1735" s="13" t="s">
        <v>140</v>
      </c>
      <c r="G1735" s="13" t="s">
        <v>141</v>
      </c>
      <c r="H1735" s="13" t="s">
        <v>4928</v>
      </c>
      <c r="I1735" s="17" t="s">
        <v>4639</v>
      </c>
      <c r="J1735" s="13" t="s">
        <v>2081</v>
      </c>
      <c r="K1735" s="13"/>
      <c r="L1735" s="13" t="s">
        <v>174</v>
      </c>
      <c r="M1735" s="13" t="s">
        <v>193</v>
      </c>
      <c r="N1735" s="13" t="s">
        <v>4921</v>
      </c>
      <c r="O1735" s="13" t="s">
        <v>4929</v>
      </c>
      <c r="P1735" s="18" t="s">
        <v>147</v>
      </c>
      <c r="Q1735" s="19">
        <v>1.0</v>
      </c>
      <c r="R1735" s="20">
        <v>0.027027027027027</v>
      </c>
      <c r="S1735" s="21">
        <v>10.0</v>
      </c>
      <c r="T1735" s="21">
        <v>10.0</v>
      </c>
      <c r="U1735" s="22">
        <v>388707.0</v>
      </c>
      <c r="V1735" s="21">
        <v>1050.5594594594584</v>
      </c>
      <c r="W1735" s="13">
        <v>1553.0</v>
      </c>
      <c r="X1735" s="13">
        <v>1.0</v>
      </c>
      <c r="Y1735" s="13">
        <v>1.0</v>
      </c>
      <c r="Z1735" s="13">
        <v>6.0</v>
      </c>
      <c r="AA1735" s="13">
        <v>1.0</v>
      </c>
      <c r="AB1735" s="13">
        <v>1.0</v>
      </c>
      <c r="AC1735" s="21">
        <v>0.0</v>
      </c>
      <c r="AD1735" s="21">
        <v>0.0</v>
      </c>
      <c r="AE1735" s="13">
        <v>0.0</v>
      </c>
      <c r="AF1735" s="13">
        <v>0.0</v>
      </c>
      <c r="AG1735" s="13">
        <v>0.0</v>
      </c>
      <c r="AH1735" s="13" t="b">
        <v>0</v>
      </c>
      <c r="AI1735" s="13">
        <v>78.0</v>
      </c>
      <c r="AJ1735" s="13" t="s">
        <v>386</v>
      </c>
      <c r="AK1735" s="23" t="s">
        <v>4930</v>
      </c>
      <c r="AL1735" s="13" t="s">
        <v>4642</v>
      </c>
      <c r="AM1735" s="18" t="s">
        <v>151</v>
      </c>
    </row>
    <row r="1736" ht="14.25" customHeight="1">
      <c r="A1736" s="13" t="s">
        <v>4927</v>
      </c>
      <c r="B1736" s="14">
        <v>42347.0</v>
      </c>
      <c r="C1736" s="15" t="s">
        <v>4636</v>
      </c>
      <c r="D1736" s="15" t="s">
        <v>2027</v>
      </c>
      <c r="E1736" s="16" t="s">
        <v>4637</v>
      </c>
      <c r="F1736" s="13" t="s">
        <v>188</v>
      </c>
      <c r="G1736" s="13" t="s">
        <v>189</v>
      </c>
      <c r="H1736" s="13" t="s">
        <v>4928</v>
      </c>
      <c r="I1736" s="17" t="s">
        <v>4639</v>
      </c>
      <c r="J1736" s="13" t="s">
        <v>173</v>
      </c>
      <c r="K1736" s="13" t="s">
        <v>4931</v>
      </c>
      <c r="L1736" s="13" t="s">
        <v>174</v>
      </c>
      <c r="M1736" s="13" t="s">
        <v>193</v>
      </c>
      <c r="N1736" s="13" t="s">
        <v>4921</v>
      </c>
      <c r="O1736" s="13" t="s">
        <v>4929</v>
      </c>
      <c r="P1736" s="18" t="s">
        <v>147</v>
      </c>
      <c r="Q1736" s="19">
        <v>1.0</v>
      </c>
      <c r="R1736" s="20">
        <v>0.027027027027027</v>
      </c>
      <c r="S1736" s="21">
        <v>10.0</v>
      </c>
      <c r="T1736" s="21">
        <v>10.0</v>
      </c>
      <c r="U1736" s="22">
        <v>388707.0</v>
      </c>
      <c r="V1736" s="21">
        <v>1050.5594594594584</v>
      </c>
      <c r="W1736" s="13">
        <v>1553.0</v>
      </c>
      <c r="X1736" s="13">
        <v>1.0</v>
      </c>
      <c r="Y1736" s="13">
        <v>1.0</v>
      </c>
      <c r="Z1736" s="13">
        <v>6.0</v>
      </c>
      <c r="AA1736" s="13">
        <v>1.0</v>
      </c>
      <c r="AB1736" s="13">
        <v>1.0</v>
      </c>
      <c r="AC1736" s="21">
        <v>0.0</v>
      </c>
      <c r="AD1736" s="21">
        <v>0.0</v>
      </c>
      <c r="AE1736" s="13">
        <v>0.0</v>
      </c>
      <c r="AF1736" s="13">
        <v>0.0</v>
      </c>
      <c r="AG1736" s="13">
        <v>0.0</v>
      </c>
      <c r="AH1736" s="13" t="b">
        <v>0</v>
      </c>
      <c r="AI1736" s="13">
        <v>78.0</v>
      </c>
      <c r="AJ1736" s="13" t="s">
        <v>386</v>
      </c>
      <c r="AK1736" s="23" t="s">
        <v>4930</v>
      </c>
      <c r="AL1736" s="13" t="s">
        <v>4642</v>
      </c>
      <c r="AM1736" s="18" t="s">
        <v>151</v>
      </c>
    </row>
    <row r="1737" ht="14.25" customHeight="1">
      <c r="A1737" s="13" t="s">
        <v>4927</v>
      </c>
      <c r="B1737" s="14">
        <v>42347.0</v>
      </c>
      <c r="C1737" s="15" t="s">
        <v>4636</v>
      </c>
      <c r="D1737" s="15" t="s">
        <v>2027</v>
      </c>
      <c r="E1737" s="16" t="s">
        <v>4637</v>
      </c>
      <c r="F1737" s="13" t="s">
        <v>185</v>
      </c>
      <c r="G1737" s="13" t="s">
        <v>186</v>
      </c>
      <c r="H1737" s="13" t="s">
        <v>4928</v>
      </c>
      <c r="I1737" s="17" t="s">
        <v>4639</v>
      </c>
      <c r="J1737" s="13" t="s">
        <v>2081</v>
      </c>
      <c r="K1737" s="13"/>
      <c r="L1737" s="13" t="s">
        <v>174</v>
      </c>
      <c r="M1737" s="13" t="s">
        <v>193</v>
      </c>
      <c r="N1737" s="13" t="s">
        <v>4921</v>
      </c>
      <c r="O1737" s="13" t="s">
        <v>4929</v>
      </c>
      <c r="P1737" s="18" t="s">
        <v>147</v>
      </c>
      <c r="Q1737" s="19">
        <v>1.0</v>
      </c>
      <c r="R1737" s="20">
        <v>0.027027027027027</v>
      </c>
      <c r="S1737" s="21">
        <v>10.0</v>
      </c>
      <c r="T1737" s="21">
        <v>10.0</v>
      </c>
      <c r="U1737" s="22">
        <v>388707.0</v>
      </c>
      <c r="V1737" s="21">
        <v>1050.5594594594584</v>
      </c>
      <c r="W1737" s="13">
        <v>1553.0</v>
      </c>
      <c r="X1737" s="13">
        <v>1.0</v>
      </c>
      <c r="Y1737" s="13">
        <v>1.0</v>
      </c>
      <c r="Z1737" s="13">
        <v>6.0</v>
      </c>
      <c r="AA1737" s="13">
        <v>1.0</v>
      </c>
      <c r="AB1737" s="13">
        <v>1.0</v>
      </c>
      <c r="AC1737" s="21">
        <v>0.0</v>
      </c>
      <c r="AD1737" s="21">
        <v>0.0</v>
      </c>
      <c r="AE1737" s="13">
        <v>0.0</v>
      </c>
      <c r="AF1737" s="13">
        <v>0.0</v>
      </c>
      <c r="AG1737" s="13">
        <v>0.0</v>
      </c>
      <c r="AH1737" s="13" t="b">
        <v>0</v>
      </c>
      <c r="AI1737" s="13">
        <v>78.0</v>
      </c>
      <c r="AJ1737" s="13" t="s">
        <v>386</v>
      </c>
      <c r="AK1737" s="23" t="s">
        <v>4930</v>
      </c>
      <c r="AL1737" s="13" t="s">
        <v>4642</v>
      </c>
      <c r="AM1737" s="18" t="s">
        <v>151</v>
      </c>
    </row>
    <row r="1738" ht="14.25" customHeight="1">
      <c r="A1738" s="13" t="s">
        <v>4932</v>
      </c>
      <c r="B1738" s="14">
        <v>42347.0</v>
      </c>
      <c r="C1738" s="15" t="s">
        <v>4636</v>
      </c>
      <c r="D1738" s="15" t="s">
        <v>2027</v>
      </c>
      <c r="E1738" s="16" t="s">
        <v>4637</v>
      </c>
      <c r="F1738" s="13" t="s">
        <v>140</v>
      </c>
      <c r="G1738" s="13" t="s">
        <v>141</v>
      </c>
      <c r="H1738" s="13" t="s">
        <v>4933</v>
      </c>
      <c r="I1738" s="17" t="s">
        <v>4639</v>
      </c>
      <c r="J1738" s="13" t="s">
        <v>251</v>
      </c>
      <c r="K1738" s="13" t="s">
        <v>4934</v>
      </c>
      <c r="L1738" s="13" t="s">
        <v>174</v>
      </c>
      <c r="M1738" s="13" t="s">
        <v>145</v>
      </c>
      <c r="N1738" s="13" t="s">
        <v>788</v>
      </c>
      <c r="O1738" s="13" t="s">
        <v>4935</v>
      </c>
      <c r="P1738" s="18" t="s">
        <v>147</v>
      </c>
      <c r="Q1738" s="19">
        <v>1.0</v>
      </c>
      <c r="R1738" s="20">
        <v>0.428571428571428</v>
      </c>
      <c r="S1738" s="21">
        <v>53.0</v>
      </c>
      <c r="T1738" s="21">
        <v>53.0</v>
      </c>
      <c r="U1738" s="22">
        <v>16800.0</v>
      </c>
      <c r="V1738" s="21">
        <v>3815.999999999995</v>
      </c>
      <c r="W1738" s="13">
        <v>0.0</v>
      </c>
      <c r="X1738" s="13">
        <v>10.0</v>
      </c>
      <c r="Y1738" s="13">
        <v>10.0</v>
      </c>
      <c r="Z1738" s="13">
        <v>10.0</v>
      </c>
      <c r="AA1738" s="13">
        <v>3.0</v>
      </c>
      <c r="AB1738" s="13">
        <v>10.0</v>
      </c>
      <c r="AC1738" s="21">
        <v>10.0</v>
      </c>
      <c r="AD1738" s="21">
        <v>0.0</v>
      </c>
      <c r="AE1738" s="13">
        <v>0.0</v>
      </c>
      <c r="AF1738" s="13">
        <v>0.0</v>
      </c>
      <c r="AG1738" s="13">
        <v>0.0</v>
      </c>
      <c r="AH1738" s="13" t="b">
        <v>1</v>
      </c>
      <c r="AI1738" s="13">
        <v>1.0</v>
      </c>
      <c r="AJ1738" s="13" t="s">
        <v>163</v>
      </c>
      <c r="AK1738" s="23" t="s">
        <v>4936</v>
      </c>
      <c r="AL1738" s="13" t="s">
        <v>4642</v>
      </c>
      <c r="AM1738" s="18" t="s">
        <v>151</v>
      </c>
    </row>
    <row r="1739" ht="14.25" customHeight="1">
      <c r="A1739" s="13" t="s">
        <v>4937</v>
      </c>
      <c r="B1739" s="14">
        <v>42347.0</v>
      </c>
      <c r="C1739" s="15" t="s">
        <v>4636</v>
      </c>
      <c r="D1739" s="15" t="s">
        <v>2027</v>
      </c>
      <c r="E1739" s="16" t="s">
        <v>4637</v>
      </c>
      <c r="F1739" s="13" t="s">
        <v>140</v>
      </c>
      <c r="G1739" s="13" t="s">
        <v>141</v>
      </c>
      <c r="H1739" s="13" t="s">
        <v>4938</v>
      </c>
      <c r="I1739" s="17" t="s">
        <v>4639</v>
      </c>
      <c r="J1739" s="13" t="s">
        <v>251</v>
      </c>
      <c r="K1739" s="13" t="s">
        <v>4934</v>
      </c>
      <c r="L1739" s="13" t="s">
        <v>174</v>
      </c>
      <c r="M1739" s="13" t="s">
        <v>145</v>
      </c>
      <c r="N1739" s="13" t="s">
        <v>788</v>
      </c>
      <c r="O1739" s="13">
        <v>0.0</v>
      </c>
      <c r="P1739" s="18" t="s">
        <v>147</v>
      </c>
      <c r="Q1739" s="19">
        <v>3.0</v>
      </c>
      <c r="R1739" s="20">
        <v>1.0</v>
      </c>
      <c r="S1739" s="21">
        <v>39.0</v>
      </c>
      <c r="T1739" s="21">
        <v>117.0</v>
      </c>
      <c r="U1739" s="22">
        <v>16800.0</v>
      </c>
      <c r="V1739" s="21">
        <v>19656.0</v>
      </c>
      <c r="W1739" s="13">
        <v>0.0</v>
      </c>
      <c r="X1739" s="13">
        <v>6.0</v>
      </c>
      <c r="Y1739" s="13">
        <v>1.0</v>
      </c>
      <c r="Z1739" s="13">
        <v>6.0</v>
      </c>
      <c r="AA1739" s="13">
        <v>6.0</v>
      </c>
      <c r="AB1739" s="13">
        <v>10.0</v>
      </c>
      <c r="AC1739" s="21">
        <v>10.0</v>
      </c>
      <c r="AD1739" s="21">
        <v>0.0</v>
      </c>
      <c r="AE1739" s="13">
        <v>0.0</v>
      </c>
      <c r="AF1739" s="13">
        <v>0.0</v>
      </c>
      <c r="AG1739" s="13">
        <v>0.0</v>
      </c>
      <c r="AH1739" s="13" t="b">
        <v>1</v>
      </c>
      <c r="AI1739" s="13">
        <v>5.0</v>
      </c>
      <c r="AJ1739" s="13" t="s">
        <v>390</v>
      </c>
      <c r="AK1739" s="23" t="s">
        <v>4939</v>
      </c>
      <c r="AL1739" s="13" t="s">
        <v>4642</v>
      </c>
      <c r="AM1739" s="18" t="s">
        <v>151</v>
      </c>
    </row>
    <row r="1740" ht="14.25" customHeight="1">
      <c r="A1740" s="13" t="s">
        <v>4940</v>
      </c>
      <c r="B1740" s="14">
        <v>42347.0</v>
      </c>
      <c r="C1740" s="15" t="s">
        <v>4636</v>
      </c>
      <c r="D1740" s="15" t="s">
        <v>2027</v>
      </c>
      <c r="E1740" s="16" t="s">
        <v>4637</v>
      </c>
      <c r="F1740" s="13" t="s">
        <v>185</v>
      </c>
      <c r="G1740" s="13" t="s">
        <v>186</v>
      </c>
      <c r="H1740" s="13" t="s">
        <v>4941</v>
      </c>
      <c r="I1740" s="17" t="s">
        <v>4639</v>
      </c>
      <c r="J1740" s="13" t="s">
        <v>615</v>
      </c>
      <c r="K1740" s="13" t="s">
        <v>1075</v>
      </c>
      <c r="L1740" s="13" t="s">
        <v>174</v>
      </c>
      <c r="M1740" s="13" t="s">
        <v>145</v>
      </c>
      <c r="N1740" s="13" t="s">
        <v>54</v>
      </c>
      <c r="O1740" s="13">
        <v>0.0</v>
      </c>
      <c r="P1740" s="18" t="s">
        <v>285</v>
      </c>
      <c r="Q1740" s="19">
        <v>-1.0</v>
      </c>
      <c r="R1740" s="20">
        <v>0.1</v>
      </c>
      <c r="S1740" s="21">
        <v>18.0</v>
      </c>
      <c r="T1740" s="21">
        <v>-18.0</v>
      </c>
      <c r="U1740" s="22">
        <v>14000.0</v>
      </c>
      <c r="V1740" s="21">
        <v>-252.0</v>
      </c>
      <c r="W1740" s="13">
        <v>0.0</v>
      </c>
      <c r="X1740" s="13">
        <v>3.0</v>
      </c>
      <c r="Y1740" s="13">
        <v>9.0</v>
      </c>
      <c r="Z1740" s="13">
        <v>0.0</v>
      </c>
      <c r="AA1740" s="13">
        <v>1.0</v>
      </c>
      <c r="AB1740" s="13">
        <v>5.0</v>
      </c>
      <c r="AC1740" s="21">
        <v>0.0</v>
      </c>
      <c r="AD1740" s="21">
        <v>0.0</v>
      </c>
      <c r="AE1740" s="13">
        <v>0.0</v>
      </c>
      <c r="AF1740" s="13">
        <v>0.0</v>
      </c>
      <c r="AG1740" s="13">
        <v>0.0</v>
      </c>
      <c r="AH1740" s="13" t="b">
        <v>0</v>
      </c>
      <c r="AI1740" s="13">
        <v>8.0</v>
      </c>
      <c r="AJ1740" s="13" t="s">
        <v>176</v>
      </c>
      <c r="AK1740" s="23" t="s">
        <v>4942</v>
      </c>
      <c r="AL1740" s="13" t="s">
        <v>4642</v>
      </c>
      <c r="AM1740" s="18" t="s">
        <v>151</v>
      </c>
    </row>
    <row r="1741" ht="14.25" customHeight="1">
      <c r="A1741" s="13" t="s">
        <v>4943</v>
      </c>
      <c r="B1741" s="14">
        <v>42347.0</v>
      </c>
      <c r="C1741" s="15" t="s">
        <v>4636</v>
      </c>
      <c r="D1741" s="15" t="s">
        <v>2027</v>
      </c>
      <c r="E1741" s="16" t="s">
        <v>4637</v>
      </c>
      <c r="F1741" s="13" t="s">
        <v>140</v>
      </c>
      <c r="G1741" s="13" t="s">
        <v>141</v>
      </c>
      <c r="H1741" s="13" t="s">
        <v>4944</v>
      </c>
      <c r="I1741" s="17" t="s">
        <v>4639</v>
      </c>
      <c r="J1741" s="13" t="s">
        <v>1203</v>
      </c>
      <c r="K1741" s="13" t="s">
        <v>4945</v>
      </c>
      <c r="L1741" s="13" t="s">
        <v>174</v>
      </c>
      <c r="M1741" s="13" t="s">
        <v>168</v>
      </c>
      <c r="N1741" s="13" t="s">
        <v>53</v>
      </c>
      <c r="O1741" s="13">
        <v>0.0</v>
      </c>
      <c r="P1741" s="18" t="s">
        <v>147</v>
      </c>
      <c r="Q1741" s="19">
        <v>1.0</v>
      </c>
      <c r="R1741" s="20">
        <v>0.0454545454545454</v>
      </c>
      <c r="S1741" s="21">
        <v>13.0</v>
      </c>
      <c r="T1741" s="21">
        <v>13.0</v>
      </c>
      <c r="U1741" s="22">
        <v>36666.0</v>
      </c>
      <c r="V1741" s="21">
        <v>216.66272727272704</v>
      </c>
      <c r="W1741" s="13">
        <v>291.0</v>
      </c>
      <c r="X1741" s="13">
        <v>1.0</v>
      </c>
      <c r="Y1741" s="13">
        <v>10.0</v>
      </c>
      <c r="Z1741" s="13">
        <v>0.0</v>
      </c>
      <c r="AA1741" s="13">
        <v>1.0</v>
      </c>
      <c r="AB1741" s="13">
        <v>1.0</v>
      </c>
      <c r="AC1741" s="21">
        <v>0.0</v>
      </c>
      <c r="AD1741" s="21">
        <v>0.0</v>
      </c>
      <c r="AE1741" s="13">
        <v>0.0</v>
      </c>
      <c r="AF1741" s="13">
        <v>0.0</v>
      </c>
      <c r="AG1741" s="13">
        <v>0.0</v>
      </c>
      <c r="AH1741" s="13" t="b">
        <v>0</v>
      </c>
      <c r="AI1741" s="13">
        <v>33.0</v>
      </c>
      <c r="AJ1741" s="13" t="s">
        <v>169</v>
      </c>
      <c r="AK1741" s="23" t="s">
        <v>4946</v>
      </c>
      <c r="AL1741" s="13" t="s">
        <v>4642</v>
      </c>
      <c r="AM1741" s="18" t="s">
        <v>151</v>
      </c>
    </row>
    <row r="1742" ht="14.25" customHeight="1">
      <c r="A1742" s="13" t="s">
        <v>4947</v>
      </c>
      <c r="B1742" s="14">
        <v>42347.0</v>
      </c>
      <c r="C1742" s="15" t="s">
        <v>4636</v>
      </c>
      <c r="D1742" s="15" t="s">
        <v>2027</v>
      </c>
      <c r="E1742" s="16" t="s">
        <v>4637</v>
      </c>
      <c r="F1742" s="13" t="s">
        <v>153</v>
      </c>
      <c r="G1742" s="13" t="s">
        <v>154</v>
      </c>
      <c r="H1742" s="13" t="s">
        <v>4948</v>
      </c>
      <c r="I1742" s="17" t="s">
        <v>4639</v>
      </c>
      <c r="J1742" s="13" t="s">
        <v>379</v>
      </c>
      <c r="K1742" s="13" t="s">
        <v>3967</v>
      </c>
      <c r="L1742" s="13" t="s">
        <v>174</v>
      </c>
      <c r="M1742" s="13" t="s">
        <v>168</v>
      </c>
      <c r="N1742" s="13" t="s">
        <v>67</v>
      </c>
      <c r="O1742" s="13">
        <v>0.0</v>
      </c>
      <c r="P1742" s="18" t="s">
        <v>147</v>
      </c>
      <c r="Q1742" s="19">
        <v>1.0</v>
      </c>
      <c r="R1742" s="20">
        <v>0.0714285714285714</v>
      </c>
      <c r="S1742" s="21">
        <v>37.0</v>
      </c>
      <c r="T1742" s="21">
        <v>37.0</v>
      </c>
      <c r="U1742" s="22">
        <v>187119.0</v>
      </c>
      <c r="V1742" s="21">
        <v>4945.287857142855</v>
      </c>
      <c r="W1742" s="13">
        <v>1318.0</v>
      </c>
      <c r="X1742" s="13">
        <v>10.0</v>
      </c>
      <c r="Y1742" s="13">
        <v>9.0</v>
      </c>
      <c r="Z1742" s="13">
        <v>6.0</v>
      </c>
      <c r="AA1742" s="13">
        <v>1.0</v>
      </c>
      <c r="AB1742" s="13">
        <v>1.0</v>
      </c>
      <c r="AC1742" s="21">
        <v>0.0</v>
      </c>
      <c r="AD1742" s="21">
        <v>10.0</v>
      </c>
      <c r="AE1742" s="13">
        <v>0.0</v>
      </c>
      <c r="AF1742" s="13">
        <v>1.0</v>
      </c>
      <c r="AG1742" s="13">
        <v>0.0</v>
      </c>
      <c r="AH1742" s="13" t="b">
        <v>0</v>
      </c>
      <c r="AI1742" s="13">
        <v>1.0</v>
      </c>
      <c r="AJ1742" s="13" t="s">
        <v>176</v>
      </c>
      <c r="AK1742" s="23" t="s">
        <v>4949</v>
      </c>
      <c r="AL1742" s="13" t="s">
        <v>4642</v>
      </c>
      <c r="AM1742" s="18" t="s">
        <v>151</v>
      </c>
    </row>
    <row r="1743" ht="14.25" customHeight="1">
      <c r="A1743" s="13" t="s">
        <v>4947</v>
      </c>
      <c r="B1743" s="14">
        <v>42347.0</v>
      </c>
      <c r="C1743" s="15" t="s">
        <v>4636</v>
      </c>
      <c r="D1743" s="15" t="s">
        <v>2027</v>
      </c>
      <c r="E1743" s="16" t="s">
        <v>4637</v>
      </c>
      <c r="F1743" s="13" t="s">
        <v>140</v>
      </c>
      <c r="G1743" s="13" t="s">
        <v>141</v>
      </c>
      <c r="H1743" s="13" t="s">
        <v>4948</v>
      </c>
      <c r="I1743" s="17" t="s">
        <v>4639</v>
      </c>
      <c r="J1743" s="13" t="s">
        <v>379</v>
      </c>
      <c r="K1743" s="13" t="s">
        <v>3967</v>
      </c>
      <c r="L1743" s="13" t="s">
        <v>174</v>
      </c>
      <c r="M1743" s="13" t="s">
        <v>168</v>
      </c>
      <c r="N1743" s="13" t="s">
        <v>67</v>
      </c>
      <c r="O1743" s="13">
        <v>0.0</v>
      </c>
      <c r="P1743" s="18" t="s">
        <v>147</v>
      </c>
      <c r="Q1743" s="19">
        <v>1.0</v>
      </c>
      <c r="R1743" s="20">
        <v>0.0714285714285714</v>
      </c>
      <c r="S1743" s="21">
        <v>37.0</v>
      </c>
      <c r="T1743" s="21">
        <v>37.0</v>
      </c>
      <c r="U1743" s="22">
        <v>187119.0</v>
      </c>
      <c r="V1743" s="21">
        <v>4945.287857142855</v>
      </c>
      <c r="W1743" s="13">
        <v>1318.0</v>
      </c>
      <c r="X1743" s="13">
        <v>10.0</v>
      </c>
      <c r="Y1743" s="13">
        <v>9.0</v>
      </c>
      <c r="Z1743" s="13">
        <v>6.0</v>
      </c>
      <c r="AA1743" s="13">
        <v>1.0</v>
      </c>
      <c r="AB1743" s="13">
        <v>1.0</v>
      </c>
      <c r="AC1743" s="21">
        <v>0.0</v>
      </c>
      <c r="AD1743" s="21">
        <v>10.0</v>
      </c>
      <c r="AE1743" s="13">
        <v>0.0</v>
      </c>
      <c r="AF1743" s="13">
        <v>1.0</v>
      </c>
      <c r="AG1743" s="13">
        <v>0.0</v>
      </c>
      <c r="AH1743" s="13" t="b">
        <v>0</v>
      </c>
      <c r="AI1743" s="13">
        <v>1.0</v>
      </c>
      <c r="AJ1743" s="13" t="s">
        <v>176</v>
      </c>
      <c r="AK1743" s="23" t="s">
        <v>4949</v>
      </c>
      <c r="AL1743" s="13" t="s">
        <v>4642</v>
      </c>
      <c r="AM1743" s="18" t="s">
        <v>151</v>
      </c>
    </row>
    <row r="1744" ht="14.25" customHeight="1">
      <c r="A1744" s="13" t="s">
        <v>4947</v>
      </c>
      <c r="B1744" s="14">
        <v>42347.0</v>
      </c>
      <c r="C1744" s="15" t="s">
        <v>4636</v>
      </c>
      <c r="D1744" s="15" t="s">
        <v>2027</v>
      </c>
      <c r="E1744" s="16" t="s">
        <v>4637</v>
      </c>
      <c r="F1744" s="13" t="s">
        <v>185</v>
      </c>
      <c r="G1744" s="13" t="s">
        <v>186</v>
      </c>
      <c r="H1744" s="13" t="s">
        <v>4948</v>
      </c>
      <c r="I1744" s="17" t="s">
        <v>4639</v>
      </c>
      <c r="J1744" s="13" t="s">
        <v>379</v>
      </c>
      <c r="K1744" s="13" t="s">
        <v>3967</v>
      </c>
      <c r="L1744" s="13" t="s">
        <v>174</v>
      </c>
      <c r="M1744" s="13" t="s">
        <v>168</v>
      </c>
      <c r="N1744" s="13" t="s">
        <v>67</v>
      </c>
      <c r="O1744" s="13">
        <v>0.0</v>
      </c>
      <c r="P1744" s="18" t="s">
        <v>147</v>
      </c>
      <c r="Q1744" s="19">
        <v>1.0</v>
      </c>
      <c r="R1744" s="20">
        <v>0.0714285714285714</v>
      </c>
      <c r="S1744" s="21">
        <v>37.0</v>
      </c>
      <c r="T1744" s="21">
        <v>37.0</v>
      </c>
      <c r="U1744" s="22">
        <v>187119.0</v>
      </c>
      <c r="V1744" s="21">
        <v>4945.287857142855</v>
      </c>
      <c r="W1744" s="13">
        <v>1318.0</v>
      </c>
      <c r="X1744" s="13">
        <v>10.0</v>
      </c>
      <c r="Y1744" s="13">
        <v>9.0</v>
      </c>
      <c r="Z1744" s="13">
        <v>6.0</v>
      </c>
      <c r="AA1744" s="13">
        <v>1.0</v>
      </c>
      <c r="AB1744" s="13">
        <v>1.0</v>
      </c>
      <c r="AC1744" s="21">
        <v>0.0</v>
      </c>
      <c r="AD1744" s="21">
        <v>10.0</v>
      </c>
      <c r="AE1744" s="13">
        <v>0.0</v>
      </c>
      <c r="AF1744" s="13">
        <v>1.0</v>
      </c>
      <c r="AG1744" s="13">
        <v>0.0</v>
      </c>
      <c r="AH1744" s="13" t="b">
        <v>0</v>
      </c>
      <c r="AI1744" s="13">
        <v>1.0</v>
      </c>
      <c r="AJ1744" s="13" t="s">
        <v>176</v>
      </c>
      <c r="AK1744" s="23" t="s">
        <v>4949</v>
      </c>
      <c r="AL1744" s="13" t="s">
        <v>4642</v>
      </c>
      <c r="AM1744" s="18" t="s">
        <v>151</v>
      </c>
    </row>
    <row r="1745" ht="14.25" customHeight="1">
      <c r="A1745" s="13" t="s">
        <v>4950</v>
      </c>
      <c r="B1745" s="14">
        <v>42348.0</v>
      </c>
      <c r="C1745" s="15" t="s">
        <v>4636</v>
      </c>
      <c r="D1745" s="15" t="s">
        <v>2027</v>
      </c>
      <c r="E1745" s="16" t="s">
        <v>4637</v>
      </c>
      <c r="F1745" s="13" t="s">
        <v>203</v>
      </c>
      <c r="G1745" s="13" t="s">
        <v>204</v>
      </c>
      <c r="H1745" s="13" t="s">
        <v>4951</v>
      </c>
      <c r="I1745" s="17" t="s">
        <v>4639</v>
      </c>
      <c r="J1745" s="13" t="s">
        <v>4952</v>
      </c>
      <c r="K1745" s="13" t="s">
        <v>4677</v>
      </c>
      <c r="L1745" s="13" t="s">
        <v>174</v>
      </c>
      <c r="M1745" s="13" t="s">
        <v>145</v>
      </c>
      <c r="N1745" s="13" t="s">
        <v>4</v>
      </c>
      <c r="O1745" s="13" t="s">
        <v>12</v>
      </c>
      <c r="P1745" s="18" t="s">
        <v>147</v>
      </c>
      <c r="Q1745" s="19">
        <v>1.0</v>
      </c>
      <c r="R1745" s="20">
        <v>0.0666666666666666</v>
      </c>
      <c r="S1745" s="21">
        <v>19.0</v>
      </c>
      <c r="T1745" s="21">
        <v>19.0</v>
      </c>
      <c r="U1745" s="22">
        <v>22400.0</v>
      </c>
      <c r="V1745" s="21">
        <v>283.733333333333</v>
      </c>
      <c r="W1745" s="13">
        <v>0.0</v>
      </c>
      <c r="X1745" s="13">
        <v>6.0</v>
      </c>
      <c r="Y1745" s="13">
        <v>1.0</v>
      </c>
      <c r="Z1745" s="13">
        <v>6.0</v>
      </c>
      <c r="AA1745" s="13">
        <v>1.0</v>
      </c>
      <c r="AB1745" s="13">
        <v>5.0</v>
      </c>
      <c r="AC1745" s="21">
        <v>0.0</v>
      </c>
      <c r="AD1745" s="21">
        <v>0.0</v>
      </c>
      <c r="AE1745" s="13">
        <v>0.0</v>
      </c>
      <c r="AF1745" s="13">
        <v>0.0</v>
      </c>
      <c r="AG1745" s="13">
        <v>0.0</v>
      </c>
      <c r="AH1745" s="13" t="b">
        <v>0</v>
      </c>
      <c r="AI1745" s="13">
        <v>5.0</v>
      </c>
      <c r="AJ1745" s="13" t="s">
        <v>390</v>
      </c>
      <c r="AK1745" s="23" t="s">
        <v>4953</v>
      </c>
      <c r="AL1745" s="13" t="s">
        <v>4642</v>
      </c>
      <c r="AM1745" s="18" t="s">
        <v>151</v>
      </c>
    </row>
    <row r="1746" ht="14.25" customHeight="1">
      <c r="A1746" s="13" t="s">
        <v>4954</v>
      </c>
      <c r="B1746" s="14">
        <v>42348.0</v>
      </c>
      <c r="C1746" s="15" t="s">
        <v>4636</v>
      </c>
      <c r="D1746" s="15" t="s">
        <v>2027</v>
      </c>
      <c r="E1746" s="16" t="s">
        <v>4637</v>
      </c>
      <c r="F1746" s="13" t="s">
        <v>203</v>
      </c>
      <c r="G1746" s="13" t="s">
        <v>204</v>
      </c>
      <c r="H1746" s="13" t="s">
        <v>4955</v>
      </c>
      <c r="I1746" s="17" t="s">
        <v>4639</v>
      </c>
      <c r="J1746" s="13" t="s">
        <v>143</v>
      </c>
      <c r="K1746" s="13" t="s">
        <v>4956</v>
      </c>
      <c r="L1746" s="13" t="s">
        <v>144</v>
      </c>
      <c r="M1746" s="13" t="s">
        <v>193</v>
      </c>
      <c r="N1746" s="13" t="s">
        <v>1408</v>
      </c>
      <c r="O1746" s="13" t="s">
        <v>1554</v>
      </c>
      <c r="P1746" s="18" t="s">
        <v>147</v>
      </c>
      <c r="Q1746" s="19">
        <v>1.0</v>
      </c>
      <c r="R1746" s="20">
        <v>0.2</v>
      </c>
      <c r="S1746" s="21">
        <v>27.0</v>
      </c>
      <c r="T1746" s="21">
        <v>27.0</v>
      </c>
      <c r="U1746" s="22">
        <v>384941.43</v>
      </c>
      <c r="V1746" s="21">
        <v>20786.837220000005</v>
      </c>
      <c r="W1746" s="13">
        <v>3711.0</v>
      </c>
      <c r="X1746" s="13">
        <v>1.0</v>
      </c>
      <c r="Y1746" s="13">
        <v>10.0</v>
      </c>
      <c r="Z1746" s="13">
        <v>10.0</v>
      </c>
      <c r="AA1746" s="13">
        <v>5.0</v>
      </c>
      <c r="AB1746" s="13">
        <v>1.0</v>
      </c>
      <c r="AC1746" s="21">
        <v>0.0</v>
      </c>
      <c r="AD1746" s="21">
        <v>0.0</v>
      </c>
      <c r="AE1746" s="13">
        <v>0.0</v>
      </c>
      <c r="AF1746" s="13">
        <v>0.0</v>
      </c>
      <c r="AG1746" s="13">
        <v>0.0</v>
      </c>
      <c r="AH1746" s="13" t="b">
        <v>0</v>
      </c>
      <c r="AI1746" s="13">
        <v>120.0</v>
      </c>
      <c r="AJ1746" s="13" t="s">
        <v>169</v>
      </c>
      <c r="AK1746" s="23" t="s">
        <v>4957</v>
      </c>
      <c r="AL1746" s="13" t="s">
        <v>4642</v>
      </c>
      <c r="AM1746" s="18" t="s">
        <v>151</v>
      </c>
    </row>
    <row r="1747" ht="14.25" customHeight="1">
      <c r="A1747" s="13" t="s">
        <v>4958</v>
      </c>
      <c r="B1747" s="14">
        <v>42348.0</v>
      </c>
      <c r="C1747" s="15" t="s">
        <v>4636</v>
      </c>
      <c r="D1747" s="15" t="s">
        <v>2027</v>
      </c>
      <c r="E1747" s="16" t="s">
        <v>4637</v>
      </c>
      <c r="F1747" s="13" t="s">
        <v>140</v>
      </c>
      <c r="G1747" s="13" t="s">
        <v>141</v>
      </c>
      <c r="H1747" s="13" t="s">
        <v>4959</v>
      </c>
      <c r="I1747" s="17" t="s">
        <v>4639</v>
      </c>
      <c r="J1747" s="13" t="s">
        <v>160</v>
      </c>
      <c r="K1747" s="13" t="s">
        <v>3437</v>
      </c>
      <c r="L1747" s="13" t="s">
        <v>167</v>
      </c>
      <c r="M1747" s="13" t="s">
        <v>145</v>
      </c>
      <c r="N1747" s="13" t="s">
        <v>14</v>
      </c>
      <c r="O1747" s="13" t="s">
        <v>4960</v>
      </c>
      <c r="P1747" s="18" t="s">
        <v>147</v>
      </c>
      <c r="Q1747" s="19">
        <v>1.0</v>
      </c>
      <c r="R1747" s="20">
        <v>0.146341463414634</v>
      </c>
      <c r="S1747" s="21">
        <v>32.0</v>
      </c>
      <c r="T1747" s="21">
        <v>32.0</v>
      </c>
      <c r="U1747" s="22">
        <v>18900.0</v>
      </c>
      <c r="V1747" s="21">
        <v>885.0731707317065</v>
      </c>
      <c r="W1747" s="13">
        <v>0.0</v>
      </c>
      <c r="X1747" s="13">
        <v>7.0</v>
      </c>
      <c r="Y1747" s="13">
        <v>8.0</v>
      </c>
      <c r="Z1747" s="13">
        <v>10.0</v>
      </c>
      <c r="AA1747" s="13">
        <v>6.0</v>
      </c>
      <c r="AB1747" s="13">
        <v>1.0</v>
      </c>
      <c r="AC1747" s="21">
        <v>0.0</v>
      </c>
      <c r="AD1747" s="21">
        <v>0.0</v>
      </c>
      <c r="AE1747" s="13">
        <v>0.0</v>
      </c>
      <c r="AF1747" s="13">
        <v>0.0</v>
      </c>
      <c r="AG1747" s="13">
        <v>0.0</v>
      </c>
      <c r="AH1747" s="13" t="b">
        <v>0</v>
      </c>
      <c r="AI1747" s="13">
        <v>4.0</v>
      </c>
      <c r="AJ1747" s="13" t="s">
        <v>200</v>
      </c>
      <c r="AK1747" s="23" t="s">
        <v>4961</v>
      </c>
      <c r="AL1747" s="13" t="s">
        <v>4642</v>
      </c>
      <c r="AM1747" s="18" t="s">
        <v>151</v>
      </c>
    </row>
    <row r="1748" ht="14.25" customHeight="1">
      <c r="A1748" s="13" t="s">
        <v>4958</v>
      </c>
      <c r="B1748" s="14">
        <v>42348.0</v>
      </c>
      <c r="C1748" s="15" t="s">
        <v>4636</v>
      </c>
      <c r="D1748" s="15" t="s">
        <v>2027</v>
      </c>
      <c r="E1748" s="16" t="s">
        <v>4637</v>
      </c>
      <c r="F1748" s="13" t="s">
        <v>185</v>
      </c>
      <c r="G1748" s="13" t="s">
        <v>186</v>
      </c>
      <c r="H1748" s="13" t="s">
        <v>4959</v>
      </c>
      <c r="I1748" s="17" t="s">
        <v>4639</v>
      </c>
      <c r="J1748" s="13" t="s">
        <v>160</v>
      </c>
      <c r="K1748" s="13" t="s">
        <v>3437</v>
      </c>
      <c r="L1748" s="13" t="s">
        <v>167</v>
      </c>
      <c r="M1748" s="13" t="s">
        <v>145</v>
      </c>
      <c r="N1748" s="13" t="s">
        <v>14</v>
      </c>
      <c r="O1748" s="13" t="s">
        <v>4960</v>
      </c>
      <c r="P1748" s="18" t="s">
        <v>147</v>
      </c>
      <c r="Q1748" s="19">
        <v>1.0</v>
      </c>
      <c r="R1748" s="20">
        <v>0.073170731707317</v>
      </c>
      <c r="S1748" s="21">
        <v>25.0</v>
      </c>
      <c r="T1748" s="21">
        <v>25.0</v>
      </c>
      <c r="U1748" s="22">
        <v>18900.0</v>
      </c>
      <c r="V1748" s="21">
        <v>345.73170731707285</v>
      </c>
      <c r="W1748" s="13">
        <v>0.0</v>
      </c>
      <c r="X1748" s="13">
        <v>7.0</v>
      </c>
      <c r="Y1748" s="13">
        <v>8.0</v>
      </c>
      <c r="Z1748" s="13">
        <v>6.0</v>
      </c>
      <c r="AA1748" s="13">
        <v>3.0</v>
      </c>
      <c r="AB1748" s="13">
        <v>1.0</v>
      </c>
      <c r="AC1748" s="21">
        <v>0.0</v>
      </c>
      <c r="AD1748" s="21">
        <v>0.0</v>
      </c>
      <c r="AE1748" s="13">
        <v>0.0</v>
      </c>
      <c r="AF1748" s="13">
        <v>0.0</v>
      </c>
      <c r="AG1748" s="13">
        <v>0.0</v>
      </c>
      <c r="AH1748" s="13" t="b">
        <v>0</v>
      </c>
      <c r="AI1748" s="13">
        <v>4.0</v>
      </c>
      <c r="AJ1748" s="13" t="s">
        <v>200</v>
      </c>
      <c r="AK1748" s="23" t="s">
        <v>4961</v>
      </c>
      <c r="AL1748" s="13" t="s">
        <v>4642</v>
      </c>
      <c r="AM1748" s="18" t="s">
        <v>151</v>
      </c>
    </row>
    <row r="1749" ht="14.25" customHeight="1">
      <c r="A1749" s="13" t="s">
        <v>4962</v>
      </c>
      <c r="B1749" s="14">
        <v>42348.0</v>
      </c>
      <c r="C1749" s="15" t="s">
        <v>4636</v>
      </c>
      <c r="D1749" s="15" t="s">
        <v>2027</v>
      </c>
      <c r="E1749" s="16" t="s">
        <v>4637</v>
      </c>
      <c r="F1749" s="13" t="s">
        <v>140</v>
      </c>
      <c r="G1749" s="13" t="s">
        <v>141</v>
      </c>
      <c r="H1749" s="13" t="s">
        <v>4963</v>
      </c>
      <c r="I1749" s="17" t="s">
        <v>4639</v>
      </c>
      <c r="J1749" s="13" t="s">
        <v>160</v>
      </c>
      <c r="K1749" s="13" t="s">
        <v>3437</v>
      </c>
      <c r="L1749" s="13" t="s">
        <v>167</v>
      </c>
      <c r="M1749" s="13" t="s">
        <v>145</v>
      </c>
      <c r="N1749" s="13" t="s">
        <v>4</v>
      </c>
      <c r="O1749" s="13" t="s">
        <v>4964</v>
      </c>
      <c r="P1749" s="18" t="s">
        <v>147</v>
      </c>
      <c r="Q1749" s="19">
        <v>1.0</v>
      </c>
      <c r="R1749" s="20">
        <v>0.108695652173913</v>
      </c>
      <c r="S1749" s="21">
        <v>23.0</v>
      </c>
      <c r="T1749" s="21">
        <v>23.0</v>
      </c>
      <c r="U1749" s="22">
        <v>22400.0</v>
      </c>
      <c r="V1749" s="21">
        <v>559.9999999999998</v>
      </c>
      <c r="W1749" s="13">
        <v>0.0</v>
      </c>
      <c r="X1749" s="13">
        <v>6.0</v>
      </c>
      <c r="Y1749" s="13">
        <v>1.0</v>
      </c>
      <c r="Z1749" s="13">
        <v>10.0</v>
      </c>
      <c r="AA1749" s="13">
        <v>5.0</v>
      </c>
      <c r="AB1749" s="13">
        <v>1.0</v>
      </c>
      <c r="AC1749" s="21">
        <v>0.0</v>
      </c>
      <c r="AD1749" s="21">
        <v>0.0</v>
      </c>
      <c r="AE1749" s="13">
        <v>0.0</v>
      </c>
      <c r="AF1749" s="13">
        <v>0.0</v>
      </c>
      <c r="AG1749" s="13">
        <v>0.0</v>
      </c>
      <c r="AH1749" s="13" t="b">
        <v>0</v>
      </c>
      <c r="AI1749" s="13">
        <v>5.0</v>
      </c>
      <c r="AJ1749" s="13" t="s">
        <v>390</v>
      </c>
      <c r="AK1749" s="23" t="s">
        <v>4965</v>
      </c>
      <c r="AL1749" s="13" t="s">
        <v>4642</v>
      </c>
      <c r="AM1749" s="18" t="s">
        <v>151</v>
      </c>
    </row>
    <row r="1750" ht="14.25" customHeight="1">
      <c r="A1750" s="13" t="s">
        <v>4962</v>
      </c>
      <c r="B1750" s="14">
        <v>42348.0</v>
      </c>
      <c r="C1750" s="15" t="s">
        <v>4636</v>
      </c>
      <c r="D1750" s="15" t="s">
        <v>2027</v>
      </c>
      <c r="E1750" s="16" t="s">
        <v>4637</v>
      </c>
      <c r="F1750" s="13" t="s">
        <v>185</v>
      </c>
      <c r="G1750" s="13" t="s">
        <v>186</v>
      </c>
      <c r="H1750" s="13" t="s">
        <v>4963</v>
      </c>
      <c r="I1750" s="17" t="s">
        <v>4639</v>
      </c>
      <c r="J1750" s="13" t="s">
        <v>160</v>
      </c>
      <c r="K1750" s="13" t="s">
        <v>3437</v>
      </c>
      <c r="L1750" s="13" t="s">
        <v>167</v>
      </c>
      <c r="M1750" s="13" t="s">
        <v>145</v>
      </c>
      <c r="N1750" s="13" t="s">
        <v>4</v>
      </c>
      <c r="O1750" s="13" t="s">
        <v>4964</v>
      </c>
      <c r="P1750" s="18" t="s">
        <v>147</v>
      </c>
      <c r="Q1750" s="19">
        <v>1.0</v>
      </c>
      <c r="R1750" s="20">
        <v>0.0217391304347826</v>
      </c>
      <c r="S1750" s="21">
        <v>20.0</v>
      </c>
      <c r="T1750" s="21">
        <v>20.0</v>
      </c>
      <c r="U1750" s="22">
        <v>22400.0</v>
      </c>
      <c r="V1750" s="21">
        <v>97.39130434782606</v>
      </c>
      <c r="W1750" s="13">
        <v>0.0</v>
      </c>
      <c r="X1750" s="13">
        <v>6.0</v>
      </c>
      <c r="Y1750" s="13">
        <v>1.0</v>
      </c>
      <c r="Z1750" s="13">
        <v>10.0</v>
      </c>
      <c r="AA1750" s="13">
        <v>2.0</v>
      </c>
      <c r="AB1750" s="13">
        <v>1.0</v>
      </c>
      <c r="AC1750" s="21">
        <v>0.0</v>
      </c>
      <c r="AD1750" s="21">
        <v>0.0</v>
      </c>
      <c r="AE1750" s="13">
        <v>0.0</v>
      </c>
      <c r="AF1750" s="13">
        <v>0.0</v>
      </c>
      <c r="AG1750" s="13">
        <v>0.0</v>
      </c>
      <c r="AH1750" s="13" t="b">
        <v>0</v>
      </c>
      <c r="AI1750" s="13">
        <v>5.0</v>
      </c>
      <c r="AJ1750" s="13" t="s">
        <v>390</v>
      </c>
      <c r="AK1750" s="23" t="s">
        <v>4965</v>
      </c>
      <c r="AL1750" s="13" t="s">
        <v>4642</v>
      </c>
      <c r="AM1750" s="18" t="s">
        <v>151</v>
      </c>
    </row>
    <row r="1751" ht="14.25" customHeight="1">
      <c r="A1751" s="13" t="s">
        <v>4966</v>
      </c>
      <c r="B1751" s="14">
        <v>42348.0</v>
      </c>
      <c r="C1751" s="15" t="s">
        <v>4636</v>
      </c>
      <c r="D1751" s="15" t="s">
        <v>2027</v>
      </c>
      <c r="E1751" s="16" t="s">
        <v>4637</v>
      </c>
      <c r="F1751" s="13" t="s">
        <v>140</v>
      </c>
      <c r="G1751" s="13" t="s">
        <v>141</v>
      </c>
      <c r="H1751" s="13" t="s">
        <v>4967</v>
      </c>
      <c r="I1751" s="17" t="s">
        <v>4639</v>
      </c>
      <c r="J1751" s="13" t="s">
        <v>143</v>
      </c>
      <c r="K1751" s="13" t="s">
        <v>4968</v>
      </c>
      <c r="L1751" s="13" t="s">
        <v>167</v>
      </c>
      <c r="M1751" s="13" t="s">
        <v>145</v>
      </c>
      <c r="N1751" s="13" t="s">
        <v>607</v>
      </c>
      <c r="O1751" s="13" t="s">
        <v>1807</v>
      </c>
      <c r="P1751" s="18" t="s">
        <v>147</v>
      </c>
      <c r="Q1751" s="19">
        <v>1.0</v>
      </c>
      <c r="R1751" s="20">
        <v>0.2</v>
      </c>
      <c r="S1751" s="21">
        <v>30.0</v>
      </c>
      <c r="T1751" s="21">
        <v>30.0</v>
      </c>
      <c r="U1751" s="22">
        <v>2100.0</v>
      </c>
      <c r="V1751" s="21">
        <v>126.0</v>
      </c>
      <c r="W1751" s="13">
        <v>0.0</v>
      </c>
      <c r="X1751" s="13">
        <v>1.0</v>
      </c>
      <c r="Y1751" s="13">
        <v>8.0</v>
      </c>
      <c r="Z1751" s="13">
        <v>10.0</v>
      </c>
      <c r="AA1751" s="13">
        <v>2.0</v>
      </c>
      <c r="AB1751" s="13">
        <v>9.0</v>
      </c>
      <c r="AC1751" s="21">
        <v>0.0</v>
      </c>
      <c r="AD1751" s="21">
        <v>0.0</v>
      </c>
      <c r="AE1751" s="13">
        <v>0.0</v>
      </c>
      <c r="AF1751" s="13">
        <v>0.0</v>
      </c>
      <c r="AG1751" s="13">
        <v>0.0</v>
      </c>
      <c r="AH1751" s="13" t="b">
        <v>0</v>
      </c>
      <c r="AI1751" s="13">
        <v>10.0</v>
      </c>
      <c r="AJ1751" s="13" t="s">
        <v>200</v>
      </c>
      <c r="AK1751" s="23" t="s">
        <v>4969</v>
      </c>
      <c r="AL1751" s="13" t="s">
        <v>4642</v>
      </c>
      <c r="AM1751" s="18" t="s">
        <v>151</v>
      </c>
    </row>
    <row r="1752" ht="14.25" customHeight="1">
      <c r="A1752" s="13" t="s">
        <v>4970</v>
      </c>
      <c r="B1752" s="14">
        <v>42348.0</v>
      </c>
      <c r="C1752" s="15" t="s">
        <v>4636</v>
      </c>
      <c r="D1752" s="15" t="s">
        <v>2027</v>
      </c>
      <c r="E1752" s="16" t="s">
        <v>4637</v>
      </c>
      <c r="F1752" s="13" t="s">
        <v>153</v>
      </c>
      <c r="G1752" s="13" t="s">
        <v>154</v>
      </c>
      <c r="H1752" s="13" t="s">
        <v>4971</v>
      </c>
      <c r="I1752" s="17" t="s">
        <v>4639</v>
      </c>
      <c r="J1752" s="13" t="s">
        <v>143</v>
      </c>
      <c r="K1752" s="13" t="s">
        <v>4677</v>
      </c>
      <c r="L1752" s="13" t="s">
        <v>161</v>
      </c>
      <c r="M1752" s="13" t="s">
        <v>145</v>
      </c>
      <c r="N1752" s="13" t="s">
        <v>14</v>
      </c>
      <c r="O1752" s="13" t="s">
        <v>2006</v>
      </c>
      <c r="P1752" s="18" t="s">
        <v>147</v>
      </c>
      <c r="Q1752" s="19">
        <v>3.0</v>
      </c>
      <c r="R1752" s="20">
        <v>0.75</v>
      </c>
      <c r="S1752" s="21">
        <v>22.0</v>
      </c>
      <c r="T1752" s="21">
        <v>66.0</v>
      </c>
      <c r="U1752" s="22">
        <v>18900.0</v>
      </c>
      <c r="V1752" s="21">
        <v>9355.5</v>
      </c>
      <c r="W1752" s="13">
        <v>0.0</v>
      </c>
      <c r="X1752" s="13">
        <v>7.0</v>
      </c>
      <c r="Y1752" s="13">
        <v>1.0</v>
      </c>
      <c r="Z1752" s="13">
        <v>0.0</v>
      </c>
      <c r="AA1752" s="13">
        <v>4.0</v>
      </c>
      <c r="AB1752" s="13">
        <v>10.0</v>
      </c>
      <c r="AC1752" s="21">
        <v>0.0</v>
      </c>
      <c r="AD1752" s="21">
        <v>0.0</v>
      </c>
      <c r="AE1752" s="13">
        <v>0.0</v>
      </c>
      <c r="AF1752" s="13">
        <v>0.0</v>
      </c>
      <c r="AG1752" s="13">
        <v>0.0</v>
      </c>
      <c r="AH1752" s="13" t="b">
        <v>0</v>
      </c>
      <c r="AI1752" s="13">
        <v>4.0</v>
      </c>
      <c r="AJ1752" s="13" t="s">
        <v>386</v>
      </c>
      <c r="AK1752" s="23" t="s">
        <v>4972</v>
      </c>
      <c r="AL1752" s="13" t="s">
        <v>4642</v>
      </c>
      <c r="AM1752" s="18" t="s">
        <v>151</v>
      </c>
    </row>
    <row r="1753" ht="14.25" customHeight="1">
      <c r="A1753" s="13" t="s">
        <v>4973</v>
      </c>
      <c r="B1753" s="14">
        <v>42348.0</v>
      </c>
      <c r="C1753" s="15" t="s">
        <v>4636</v>
      </c>
      <c r="D1753" s="15" t="s">
        <v>2027</v>
      </c>
      <c r="E1753" s="16" t="s">
        <v>4637</v>
      </c>
      <c r="F1753" s="13" t="s">
        <v>203</v>
      </c>
      <c r="G1753" s="13" t="s">
        <v>204</v>
      </c>
      <c r="H1753" s="13" t="s">
        <v>4974</v>
      </c>
      <c r="I1753" s="17" t="s">
        <v>4639</v>
      </c>
      <c r="J1753" s="13" t="s">
        <v>160</v>
      </c>
      <c r="K1753" s="13" t="s">
        <v>563</v>
      </c>
      <c r="L1753" s="13" t="s">
        <v>174</v>
      </c>
      <c r="M1753" s="13" t="s">
        <v>193</v>
      </c>
      <c r="N1753" s="13" t="s">
        <v>1408</v>
      </c>
      <c r="O1753" s="13">
        <v>0.0</v>
      </c>
      <c r="P1753" s="18" t="s">
        <v>147</v>
      </c>
      <c r="Q1753" s="19">
        <v>3.0</v>
      </c>
      <c r="R1753" s="20">
        <v>1.0</v>
      </c>
      <c r="S1753" s="21">
        <v>31.0</v>
      </c>
      <c r="T1753" s="21">
        <v>93.0</v>
      </c>
      <c r="U1753" s="22">
        <v>19190.02</v>
      </c>
      <c r="V1753" s="21">
        <v>17846.7186</v>
      </c>
      <c r="W1753" s="13">
        <v>185.0</v>
      </c>
      <c r="X1753" s="13">
        <v>1.0</v>
      </c>
      <c r="Y1753" s="13">
        <v>10.0</v>
      </c>
      <c r="Z1753" s="13">
        <v>5.0</v>
      </c>
      <c r="AA1753" s="13">
        <v>5.0</v>
      </c>
      <c r="AB1753" s="13">
        <v>10.0</v>
      </c>
      <c r="AC1753" s="21">
        <v>0.0</v>
      </c>
      <c r="AD1753" s="21">
        <v>0.0</v>
      </c>
      <c r="AE1753" s="13">
        <v>0.0</v>
      </c>
      <c r="AF1753" s="13">
        <v>0.0</v>
      </c>
      <c r="AG1753" s="13">
        <v>0.0</v>
      </c>
      <c r="AH1753" s="13" t="b">
        <v>0</v>
      </c>
      <c r="AI1753" s="13">
        <v>32.0</v>
      </c>
      <c r="AJ1753" s="13" t="s">
        <v>194</v>
      </c>
      <c r="AK1753" s="23" t="s">
        <v>4975</v>
      </c>
      <c r="AL1753" s="13" t="s">
        <v>4642</v>
      </c>
      <c r="AM1753" s="18" t="s">
        <v>151</v>
      </c>
    </row>
    <row r="1754" ht="14.25" customHeight="1">
      <c r="A1754" s="13" t="s">
        <v>4976</v>
      </c>
      <c r="B1754" s="14">
        <v>42348.0</v>
      </c>
      <c r="C1754" s="15" t="s">
        <v>4636</v>
      </c>
      <c r="D1754" s="15" t="s">
        <v>2027</v>
      </c>
      <c r="E1754" s="16" t="s">
        <v>4637</v>
      </c>
      <c r="F1754" s="13" t="s">
        <v>153</v>
      </c>
      <c r="G1754" s="13" t="s">
        <v>154</v>
      </c>
      <c r="H1754" s="13" t="s">
        <v>4977</v>
      </c>
      <c r="I1754" s="17" t="s">
        <v>4639</v>
      </c>
      <c r="J1754" s="13" t="s">
        <v>456</v>
      </c>
      <c r="K1754" s="13" t="s">
        <v>379</v>
      </c>
      <c r="L1754" s="13" t="s">
        <v>144</v>
      </c>
      <c r="M1754" s="13" t="s">
        <v>145</v>
      </c>
      <c r="N1754" s="13" t="s">
        <v>4978</v>
      </c>
      <c r="O1754" s="13">
        <v>0.0</v>
      </c>
      <c r="P1754" s="18" t="s">
        <v>147</v>
      </c>
      <c r="Q1754" s="19">
        <v>1.0</v>
      </c>
      <c r="R1754" s="20">
        <v>0.05</v>
      </c>
      <c r="S1754" s="21">
        <v>23.0</v>
      </c>
      <c r="T1754" s="21">
        <v>23.0</v>
      </c>
      <c r="U1754" s="22">
        <v>7510.0</v>
      </c>
      <c r="V1754" s="21">
        <v>86.36500000000001</v>
      </c>
      <c r="W1754" s="13">
        <v>0.0</v>
      </c>
      <c r="X1754" s="13">
        <v>1.0</v>
      </c>
      <c r="Y1754" s="13">
        <v>10.0</v>
      </c>
      <c r="Z1754" s="13">
        <v>10.0</v>
      </c>
      <c r="AA1754" s="13">
        <v>1.0</v>
      </c>
      <c r="AB1754" s="13">
        <v>1.0</v>
      </c>
      <c r="AC1754" s="21">
        <v>0.0</v>
      </c>
      <c r="AD1754" s="21">
        <v>0.0</v>
      </c>
      <c r="AE1754" s="13">
        <v>0.0</v>
      </c>
      <c r="AF1754" s="13">
        <v>0.0</v>
      </c>
      <c r="AG1754" s="13">
        <v>0.0</v>
      </c>
      <c r="AH1754" s="13" t="b">
        <v>0</v>
      </c>
      <c r="AI1754" s="13">
        <v>104477.0</v>
      </c>
      <c r="AJ1754" s="13" t="s">
        <v>148</v>
      </c>
      <c r="AK1754" s="23" t="s">
        <v>4979</v>
      </c>
      <c r="AL1754" s="13" t="s">
        <v>4642</v>
      </c>
      <c r="AM1754" s="18" t="s">
        <v>151</v>
      </c>
    </row>
    <row r="1755" ht="14.25" customHeight="1">
      <c r="A1755" s="13" t="s">
        <v>4976</v>
      </c>
      <c r="B1755" s="14">
        <v>42348.0</v>
      </c>
      <c r="C1755" s="15" t="s">
        <v>4636</v>
      </c>
      <c r="D1755" s="15" t="s">
        <v>2027</v>
      </c>
      <c r="E1755" s="16" t="s">
        <v>4637</v>
      </c>
      <c r="F1755" s="13" t="s">
        <v>140</v>
      </c>
      <c r="G1755" s="13" t="s">
        <v>141</v>
      </c>
      <c r="H1755" s="13" t="s">
        <v>4977</v>
      </c>
      <c r="I1755" s="17" t="s">
        <v>4639</v>
      </c>
      <c r="J1755" s="13" t="s">
        <v>456</v>
      </c>
      <c r="K1755" s="13" t="s">
        <v>379</v>
      </c>
      <c r="L1755" s="13" t="s">
        <v>174</v>
      </c>
      <c r="M1755" s="13" t="s">
        <v>145</v>
      </c>
      <c r="N1755" s="13" t="s">
        <v>4978</v>
      </c>
      <c r="O1755" s="13">
        <v>0.0</v>
      </c>
      <c r="P1755" s="18" t="s">
        <v>147</v>
      </c>
      <c r="Q1755" s="19">
        <v>1.0</v>
      </c>
      <c r="R1755" s="20">
        <v>0.05</v>
      </c>
      <c r="S1755" s="21">
        <v>23.0</v>
      </c>
      <c r="T1755" s="21">
        <v>23.0</v>
      </c>
      <c r="U1755" s="22">
        <v>7510.0</v>
      </c>
      <c r="V1755" s="21">
        <v>86.36500000000001</v>
      </c>
      <c r="W1755" s="13">
        <v>0.0</v>
      </c>
      <c r="X1755" s="13">
        <v>1.0</v>
      </c>
      <c r="Y1755" s="13">
        <v>10.0</v>
      </c>
      <c r="Z1755" s="13">
        <v>10.0</v>
      </c>
      <c r="AA1755" s="13">
        <v>1.0</v>
      </c>
      <c r="AB1755" s="13">
        <v>1.0</v>
      </c>
      <c r="AC1755" s="21">
        <v>0.0</v>
      </c>
      <c r="AD1755" s="21">
        <v>0.0</v>
      </c>
      <c r="AE1755" s="13">
        <v>0.0</v>
      </c>
      <c r="AF1755" s="13">
        <v>0.0</v>
      </c>
      <c r="AG1755" s="13">
        <v>0.0</v>
      </c>
      <c r="AH1755" s="13" t="b">
        <v>0</v>
      </c>
      <c r="AI1755" s="13">
        <v>104477.0</v>
      </c>
      <c r="AJ1755" s="13" t="s">
        <v>148</v>
      </c>
      <c r="AK1755" s="23" t="s">
        <v>4979</v>
      </c>
      <c r="AL1755" s="13" t="s">
        <v>4642</v>
      </c>
      <c r="AM1755" s="18" t="s">
        <v>151</v>
      </c>
    </row>
    <row r="1756" ht="14.25" customHeight="1">
      <c r="A1756" s="13" t="s">
        <v>4976</v>
      </c>
      <c r="B1756" s="14">
        <v>42348.0</v>
      </c>
      <c r="C1756" s="15" t="s">
        <v>4636</v>
      </c>
      <c r="D1756" s="15" t="s">
        <v>2027</v>
      </c>
      <c r="E1756" s="16" t="s">
        <v>4637</v>
      </c>
      <c r="F1756" s="13" t="s">
        <v>185</v>
      </c>
      <c r="G1756" s="13" t="s">
        <v>186</v>
      </c>
      <c r="H1756" s="13" t="s">
        <v>4977</v>
      </c>
      <c r="I1756" s="17" t="s">
        <v>4639</v>
      </c>
      <c r="J1756" s="13" t="s">
        <v>456</v>
      </c>
      <c r="K1756" s="13" t="s">
        <v>379</v>
      </c>
      <c r="L1756" s="13" t="s">
        <v>144</v>
      </c>
      <c r="M1756" s="13" t="s">
        <v>145</v>
      </c>
      <c r="N1756" s="13" t="s">
        <v>4978</v>
      </c>
      <c r="O1756" s="13">
        <v>0.0</v>
      </c>
      <c r="P1756" s="18" t="s">
        <v>147</v>
      </c>
      <c r="Q1756" s="19">
        <v>1.0</v>
      </c>
      <c r="R1756" s="20">
        <v>0.05</v>
      </c>
      <c r="S1756" s="21">
        <v>23.0</v>
      </c>
      <c r="T1756" s="21">
        <v>23.0</v>
      </c>
      <c r="U1756" s="22">
        <v>7510.0</v>
      </c>
      <c r="V1756" s="21">
        <v>86.36500000000001</v>
      </c>
      <c r="W1756" s="13">
        <v>0.0</v>
      </c>
      <c r="X1756" s="13">
        <v>1.0</v>
      </c>
      <c r="Y1756" s="13">
        <v>10.0</v>
      </c>
      <c r="Z1756" s="13">
        <v>10.0</v>
      </c>
      <c r="AA1756" s="13">
        <v>1.0</v>
      </c>
      <c r="AB1756" s="13">
        <v>1.0</v>
      </c>
      <c r="AC1756" s="21">
        <v>0.0</v>
      </c>
      <c r="AD1756" s="21">
        <v>0.0</v>
      </c>
      <c r="AE1756" s="13">
        <v>0.0</v>
      </c>
      <c r="AF1756" s="13">
        <v>0.0</v>
      </c>
      <c r="AG1756" s="13">
        <v>0.0</v>
      </c>
      <c r="AH1756" s="13" t="b">
        <v>0</v>
      </c>
      <c r="AI1756" s="13">
        <v>104477.0</v>
      </c>
      <c r="AJ1756" s="13" t="s">
        <v>148</v>
      </c>
      <c r="AK1756" s="23" t="s">
        <v>4979</v>
      </c>
      <c r="AL1756" s="13" t="s">
        <v>4642</v>
      </c>
      <c r="AM1756" s="18" t="s">
        <v>151</v>
      </c>
    </row>
    <row r="1757" ht="14.25" customHeight="1">
      <c r="A1757" s="13" t="s">
        <v>4980</v>
      </c>
      <c r="B1757" s="14">
        <v>42348.0</v>
      </c>
      <c r="C1757" s="15" t="s">
        <v>4636</v>
      </c>
      <c r="D1757" s="15" t="s">
        <v>2027</v>
      </c>
      <c r="E1757" s="16" t="s">
        <v>4637</v>
      </c>
      <c r="F1757" s="13" t="s">
        <v>140</v>
      </c>
      <c r="G1757" s="13" t="s">
        <v>141</v>
      </c>
      <c r="H1757" s="13" t="s">
        <v>4981</v>
      </c>
      <c r="I1757" s="17" t="s">
        <v>4639</v>
      </c>
      <c r="J1757" s="13" t="s">
        <v>143</v>
      </c>
      <c r="K1757" s="13" t="s">
        <v>3426</v>
      </c>
      <c r="L1757" s="13" t="s">
        <v>192</v>
      </c>
      <c r="M1757" s="13" t="s">
        <v>145</v>
      </c>
      <c r="N1757" s="13" t="s">
        <v>409</v>
      </c>
      <c r="O1757" s="13">
        <v>0.0</v>
      </c>
      <c r="P1757" s="18" t="s">
        <v>147</v>
      </c>
      <c r="Q1757" s="19">
        <v>1.0</v>
      </c>
      <c r="R1757" s="20">
        <v>0.1</v>
      </c>
      <c r="S1757" s="21">
        <v>32.0</v>
      </c>
      <c r="T1757" s="21">
        <v>32.0</v>
      </c>
      <c r="U1757" s="22">
        <v>12600.0</v>
      </c>
      <c r="V1757" s="21">
        <v>403.2</v>
      </c>
      <c r="W1757" s="13">
        <v>0.0</v>
      </c>
      <c r="X1757" s="13">
        <v>10.0</v>
      </c>
      <c r="Y1757" s="13">
        <v>1.0</v>
      </c>
      <c r="Z1757" s="13">
        <v>10.0</v>
      </c>
      <c r="AA1757" s="13">
        <v>1.0</v>
      </c>
      <c r="AB1757" s="13">
        <v>10.0</v>
      </c>
      <c r="AC1757" s="21">
        <v>0.0</v>
      </c>
      <c r="AD1757" s="21">
        <v>0.0</v>
      </c>
      <c r="AE1757" s="13">
        <v>0.0</v>
      </c>
      <c r="AF1757" s="13">
        <v>0.0</v>
      </c>
      <c r="AG1757" s="13">
        <v>0.0</v>
      </c>
      <c r="AH1757" s="13" t="b">
        <v>0</v>
      </c>
      <c r="AI1757" s="13">
        <v>1.0</v>
      </c>
      <c r="AJ1757" s="13" t="s">
        <v>286</v>
      </c>
      <c r="AK1757" s="23" t="s">
        <v>4982</v>
      </c>
      <c r="AL1757" s="13" t="s">
        <v>4642</v>
      </c>
      <c r="AM1757" s="18" t="s">
        <v>151</v>
      </c>
    </row>
    <row r="1758" ht="14.25" customHeight="1">
      <c r="A1758" s="13" t="s">
        <v>4983</v>
      </c>
      <c r="B1758" s="14">
        <v>42349.0</v>
      </c>
      <c r="C1758" s="15" t="s">
        <v>4636</v>
      </c>
      <c r="D1758" s="15" t="s">
        <v>2027</v>
      </c>
      <c r="E1758" s="16" t="s">
        <v>4637</v>
      </c>
      <c r="F1758" s="13" t="s">
        <v>140</v>
      </c>
      <c r="G1758" s="13" t="s">
        <v>141</v>
      </c>
      <c r="H1758" s="13" t="s">
        <v>4984</v>
      </c>
      <c r="I1758" s="17" t="s">
        <v>4639</v>
      </c>
      <c r="J1758" s="13" t="s">
        <v>143</v>
      </c>
      <c r="K1758" s="13" t="s">
        <v>827</v>
      </c>
      <c r="L1758" s="13" t="s">
        <v>167</v>
      </c>
      <c r="M1758" s="13" t="s">
        <v>193</v>
      </c>
      <c r="N1758" s="13" t="s">
        <v>80</v>
      </c>
      <c r="O1758" s="13" t="s">
        <v>1182</v>
      </c>
      <c r="P1758" s="18" t="s">
        <v>147</v>
      </c>
      <c r="Q1758" s="19">
        <v>1.0</v>
      </c>
      <c r="R1758" s="20">
        <v>0.125</v>
      </c>
      <c r="S1758" s="21">
        <v>23.0</v>
      </c>
      <c r="T1758" s="21">
        <v>23.0</v>
      </c>
      <c r="U1758" s="22">
        <v>222197.0</v>
      </c>
      <c r="V1758" s="21">
        <v>6388.163750000001</v>
      </c>
      <c r="W1758" s="13">
        <v>565.0</v>
      </c>
      <c r="X1758" s="13">
        <v>1.0</v>
      </c>
      <c r="Y1758" s="13">
        <v>10.0</v>
      </c>
      <c r="Z1758" s="13">
        <v>10.0</v>
      </c>
      <c r="AA1758" s="13">
        <v>1.0</v>
      </c>
      <c r="AB1758" s="13">
        <v>1.0</v>
      </c>
      <c r="AC1758" s="21">
        <v>0.0</v>
      </c>
      <c r="AD1758" s="21">
        <v>0.0</v>
      </c>
      <c r="AE1758" s="13">
        <v>0.0</v>
      </c>
      <c r="AF1758" s="13">
        <v>0.0</v>
      </c>
      <c r="AG1758" s="13">
        <v>0.0</v>
      </c>
      <c r="AH1758" s="13" t="b">
        <v>0</v>
      </c>
      <c r="AI1758" s="13">
        <v>46.0</v>
      </c>
      <c r="AJ1758" s="13" t="s">
        <v>194</v>
      </c>
      <c r="AK1758" s="23" t="s">
        <v>4985</v>
      </c>
      <c r="AL1758" s="13" t="s">
        <v>4642</v>
      </c>
      <c r="AM1758" s="18" t="s">
        <v>151</v>
      </c>
    </row>
    <row r="1759" ht="14.25" customHeight="1">
      <c r="A1759" s="13" t="s">
        <v>4986</v>
      </c>
      <c r="B1759" s="14">
        <v>42349.0</v>
      </c>
      <c r="C1759" s="15" t="s">
        <v>4636</v>
      </c>
      <c r="D1759" s="15" t="s">
        <v>2027</v>
      </c>
      <c r="E1759" s="16" t="s">
        <v>4637</v>
      </c>
      <c r="F1759" s="13" t="s">
        <v>140</v>
      </c>
      <c r="G1759" s="13" t="s">
        <v>141</v>
      </c>
      <c r="H1759" s="13" t="s">
        <v>4987</v>
      </c>
      <c r="I1759" s="17" t="s">
        <v>4639</v>
      </c>
      <c r="J1759" s="13" t="s">
        <v>143</v>
      </c>
      <c r="K1759" s="13" t="s">
        <v>827</v>
      </c>
      <c r="L1759" s="13" t="s">
        <v>144</v>
      </c>
      <c r="M1759" s="13" t="s">
        <v>193</v>
      </c>
      <c r="N1759" s="13" t="s">
        <v>1944</v>
      </c>
      <c r="O1759" s="13" t="s">
        <v>3117</v>
      </c>
      <c r="P1759" s="18" t="s">
        <v>147</v>
      </c>
      <c r="Q1759" s="19">
        <v>1.0</v>
      </c>
      <c r="R1759" s="20">
        <v>0.205882352941176</v>
      </c>
      <c r="S1759" s="21">
        <v>29.0</v>
      </c>
      <c r="T1759" s="21">
        <v>29.0</v>
      </c>
      <c r="U1759" s="22">
        <v>1444071.0</v>
      </c>
      <c r="V1759" s="21">
        <v>86219.53323529391</v>
      </c>
      <c r="W1759" s="13">
        <v>3495.0</v>
      </c>
      <c r="X1759" s="13">
        <v>1.0</v>
      </c>
      <c r="Y1759" s="13">
        <v>10.0</v>
      </c>
      <c r="Z1759" s="13">
        <v>10.0</v>
      </c>
      <c r="AA1759" s="13">
        <v>7.0</v>
      </c>
      <c r="AB1759" s="13">
        <v>1.0</v>
      </c>
      <c r="AC1759" s="21">
        <v>0.0</v>
      </c>
      <c r="AD1759" s="21">
        <v>0.0</v>
      </c>
      <c r="AE1759" s="13">
        <v>0.0</v>
      </c>
      <c r="AF1759" s="13">
        <v>0.0</v>
      </c>
      <c r="AG1759" s="13">
        <v>0.0</v>
      </c>
      <c r="AH1759" s="13" t="b">
        <v>0</v>
      </c>
      <c r="AI1759" s="13">
        <v>106.0</v>
      </c>
      <c r="AJ1759" s="13" t="s">
        <v>169</v>
      </c>
      <c r="AK1759" s="23" t="s">
        <v>4988</v>
      </c>
      <c r="AL1759" s="13" t="s">
        <v>4642</v>
      </c>
      <c r="AM1759" s="18" t="s">
        <v>151</v>
      </c>
    </row>
    <row r="1760" ht="14.25" customHeight="1">
      <c r="A1760" s="13" t="s">
        <v>4986</v>
      </c>
      <c r="B1760" s="14">
        <v>42349.0</v>
      </c>
      <c r="C1760" s="15" t="s">
        <v>4636</v>
      </c>
      <c r="D1760" s="15" t="s">
        <v>2027</v>
      </c>
      <c r="E1760" s="16" t="s">
        <v>4637</v>
      </c>
      <c r="F1760" s="13" t="s">
        <v>185</v>
      </c>
      <c r="G1760" s="13" t="s">
        <v>186</v>
      </c>
      <c r="H1760" s="13" t="s">
        <v>4987</v>
      </c>
      <c r="I1760" s="17" t="s">
        <v>4639</v>
      </c>
      <c r="J1760" s="13" t="s">
        <v>143</v>
      </c>
      <c r="K1760" s="13" t="s">
        <v>827</v>
      </c>
      <c r="L1760" s="13" t="s">
        <v>144</v>
      </c>
      <c r="M1760" s="13" t="s">
        <v>193</v>
      </c>
      <c r="N1760" s="13" t="s">
        <v>1944</v>
      </c>
      <c r="O1760" s="13" t="s">
        <v>3117</v>
      </c>
      <c r="P1760" s="18" t="s">
        <v>147</v>
      </c>
      <c r="Q1760" s="19">
        <v>1.0</v>
      </c>
      <c r="R1760" s="20">
        <v>0.294117647058823</v>
      </c>
      <c r="S1760" s="21">
        <v>41.0</v>
      </c>
      <c r="T1760" s="21">
        <v>41.0</v>
      </c>
      <c r="U1760" s="22">
        <v>1444071.0</v>
      </c>
      <c r="V1760" s="21">
        <v>174137.97352941145</v>
      </c>
      <c r="W1760" s="13">
        <v>3495.0</v>
      </c>
      <c r="X1760" s="13">
        <v>1.0</v>
      </c>
      <c r="Y1760" s="13">
        <v>10.0</v>
      </c>
      <c r="Z1760" s="13">
        <v>10.0</v>
      </c>
      <c r="AA1760" s="13">
        <v>10.0</v>
      </c>
      <c r="AB1760" s="13">
        <v>10.0</v>
      </c>
      <c r="AC1760" s="21">
        <v>0.0</v>
      </c>
      <c r="AD1760" s="21">
        <v>0.0</v>
      </c>
      <c r="AE1760" s="13">
        <v>0.0</v>
      </c>
      <c r="AF1760" s="13">
        <v>0.0</v>
      </c>
      <c r="AG1760" s="13">
        <v>0.0</v>
      </c>
      <c r="AH1760" s="13" t="b">
        <v>0</v>
      </c>
      <c r="AI1760" s="13">
        <v>106.0</v>
      </c>
      <c r="AJ1760" s="13" t="s">
        <v>169</v>
      </c>
      <c r="AK1760" s="23" t="s">
        <v>4988</v>
      </c>
      <c r="AL1760" s="13" t="s">
        <v>4642</v>
      </c>
      <c r="AM1760" s="18" t="s">
        <v>151</v>
      </c>
    </row>
    <row r="1761" ht="14.25" customHeight="1">
      <c r="A1761" s="13" t="s">
        <v>4989</v>
      </c>
      <c r="B1761" s="14">
        <v>42349.0</v>
      </c>
      <c r="C1761" s="15" t="s">
        <v>4636</v>
      </c>
      <c r="D1761" s="15" t="s">
        <v>2027</v>
      </c>
      <c r="E1761" s="16" t="s">
        <v>4637</v>
      </c>
      <c r="F1761" s="13" t="s">
        <v>140</v>
      </c>
      <c r="G1761" s="13" t="s">
        <v>141</v>
      </c>
      <c r="H1761" s="13" t="s">
        <v>1222</v>
      </c>
      <c r="I1761" s="17" t="s">
        <v>4639</v>
      </c>
      <c r="J1761" s="13" t="s">
        <v>143</v>
      </c>
      <c r="K1761" s="13" t="s">
        <v>2862</v>
      </c>
      <c r="L1761" s="13" t="s">
        <v>167</v>
      </c>
      <c r="M1761" s="13" t="s">
        <v>193</v>
      </c>
      <c r="N1761" s="13" t="s">
        <v>80</v>
      </c>
      <c r="O1761" s="13" t="s">
        <v>1224</v>
      </c>
      <c r="P1761" s="18" t="s">
        <v>147</v>
      </c>
      <c r="Q1761" s="19">
        <v>1.0</v>
      </c>
      <c r="R1761" s="20">
        <v>0.222222222222222</v>
      </c>
      <c r="S1761" s="21">
        <v>15.0</v>
      </c>
      <c r="T1761" s="21">
        <v>15.0</v>
      </c>
      <c r="U1761" s="22">
        <v>406641.0</v>
      </c>
      <c r="V1761" s="21">
        <v>13554.699999999984</v>
      </c>
      <c r="W1761" s="13">
        <v>1034.0</v>
      </c>
      <c r="X1761" s="13">
        <v>1.0</v>
      </c>
      <c r="Y1761" s="13">
        <v>1.0</v>
      </c>
      <c r="Z1761" s="13">
        <v>10.0</v>
      </c>
      <c r="AA1761" s="13">
        <v>2.0</v>
      </c>
      <c r="AB1761" s="13">
        <v>1.0</v>
      </c>
      <c r="AC1761" s="21">
        <v>0.0</v>
      </c>
      <c r="AD1761" s="21">
        <v>0.0</v>
      </c>
      <c r="AE1761" s="13">
        <v>0.0</v>
      </c>
      <c r="AF1761" s="13">
        <v>0.0</v>
      </c>
      <c r="AG1761" s="13">
        <v>0.0</v>
      </c>
      <c r="AH1761" s="13" t="b">
        <v>0</v>
      </c>
      <c r="AI1761" s="13">
        <v>152.0</v>
      </c>
      <c r="AJ1761" s="13" t="s">
        <v>386</v>
      </c>
      <c r="AK1761" s="23" t="s">
        <v>4990</v>
      </c>
      <c r="AL1761" s="13" t="s">
        <v>4642</v>
      </c>
      <c r="AM1761" s="18" t="s">
        <v>151</v>
      </c>
    </row>
    <row r="1762" ht="14.25" customHeight="1">
      <c r="A1762" s="13" t="s">
        <v>4991</v>
      </c>
      <c r="B1762" s="14">
        <v>42349.0</v>
      </c>
      <c r="C1762" s="15" t="s">
        <v>4636</v>
      </c>
      <c r="D1762" s="15" t="s">
        <v>2027</v>
      </c>
      <c r="E1762" s="16" t="s">
        <v>4637</v>
      </c>
      <c r="F1762" s="13" t="s">
        <v>203</v>
      </c>
      <c r="G1762" s="13" t="s">
        <v>204</v>
      </c>
      <c r="H1762" s="13" t="s">
        <v>4992</v>
      </c>
      <c r="I1762" s="17" t="s">
        <v>4639</v>
      </c>
      <c r="J1762" s="13" t="s">
        <v>4952</v>
      </c>
      <c r="K1762" s="13" t="s">
        <v>4677</v>
      </c>
      <c r="L1762" s="13" t="s">
        <v>174</v>
      </c>
      <c r="M1762" s="13" t="s">
        <v>168</v>
      </c>
      <c r="N1762" s="13" t="s">
        <v>2</v>
      </c>
      <c r="O1762" s="13" t="s">
        <v>12</v>
      </c>
      <c r="P1762" s="18" t="s">
        <v>147</v>
      </c>
      <c r="Q1762" s="19">
        <v>1.0</v>
      </c>
      <c r="R1762" s="20">
        <v>0.0666666666666666</v>
      </c>
      <c r="S1762" s="21">
        <v>34.0</v>
      </c>
      <c r="T1762" s="21">
        <v>34.0</v>
      </c>
      <c r="U1762" s="22">
        <v>152057.77</v>
      </c>
      <c r="V1762" s="21">
        <v>3446.642786666663</v>
      </c>
      <c r="W1762" s="13">
        <v>759.0</v>
      </c>
      <c r="X1762" s="13">
        <v>8.0</v>
      </c>
      <c r="Y1762" s="13">
        <v>10.0</v>
      </c>
      <c r="Z1762" s="13">
        <v>10.0</v>
      </c>
      <c r="AA1762" s="13">
        <v>1.0</v>
      </c>
      <c r="AB1762" s="13">
        <v>5.0</v>
      </c>
      <c r="AC1762" s="21">
        <v>0.0</v>
      </c>
      <c r="AD1762" s="21">
        <v>0.0</v>
      </c>
      <c r="AE1762" s="13">
        <v>0.0</v>
      </c>
      <c r="AF1762" s="13">
        <v>0.0</v>
      </c>
      <c r="AG1762" s="13">
        <v>0.0</v>
      </c>
      <c r="AH1762" s="13" t="b">
        <v>0</v>
      </c>
      <c r="AI1762" s="13">
        <v>3.0</v>
      </c>
      <c r="AJ1762" s="13" t="s">
        <v>163</v>
      </c>
      <c r="AK1762" s="23" t="s">
        <v>4993</v>
      </c>
      <c r="AL1762" s="13" t="s">
        <v>4642</v>
      </c>
      <c r="AM1762" s="18" t="s">
        <v>151</v>
      </c>
    </row>
    <row r="1763" ht="14.25" customHeight="1">
      <c r="A1763" s="13" t="s">
        <v>4994</v>
      </c>
      <c r="B1763" s="14">
        <v>42349.0</v>
      </c>
      <c r="C1763" s="15" t="s">
        <v>4636</v>
      </c>
      <c r="D1763" s="15" t="s">
        <v>2027</v>
      </c>
      <c r="E1763" s="16" t="s">
        <v>4637</v>
      </c>
      <c r="F1763" s="13" t="s">
        <v>140</v>
      </c>
      <c r="G1763" s="13" t="s">
        <v>141</v>
      </c>
      <c r="H1763" s="13" t="s">
        <v>4995</v>
      </c>
      <c r="I1763" s="17" t="s">
        <v>4639</v>
      </c>
      <c r="J1763" s="13" t="s">
        <v>143</v>
      </c>
      <c r="K1763" s="13" t="s">
        <v>3451</v>
      </c>
      <c r="L1763" s="13" t="s">
        <v>144</v>
      </c>
      <c r="M1763" s="13" t="s">
        <v>193</v>
      </c>
      <c r="N1763" s="13" t="s">
        <v>217</v>
      </c>
      <c r="O1763" s="13" t="s">
        <v>4996</v>
      </c>
      <c r="P1763" s="18" t="s">
        <v>147</v>
      </c>
      <c r="Q1763" s="19">
        <v>1.0</v>
      </c>
      <c r="R1763" s="20">
        <v>0.25</v>
      </c>
      <c r="S1763" s="21">
        <v>23.0</v>
      </c>
      <c r="T1763" s="21">
        <v>23.0</v>
      </c>
      <c r="U1763" s="22">
        <v>531473.0</v>
      </c>
      <c r="V1763" s="21">
        <v>30559.697500000002</v>
      </c>
      <c r="W1763" s="13">
        <v>2984.0</v>
      </c>
      <c r="X1763" s="13">
        <v>1.0</v>
      </c>
      <c r="Y1763" s="13">
        <v>10.0</v>
      </c>
      <c r="Z1763" s="13">
        <v>10.0</v>
      </c>
      <c r="AA1763" s="13">
        <v>1.0</v>
      </c>
      <c r="AB1763" s="13">
        <v>1.0</v>
      </c>
      <c r="AC1763" s="21">
        <v>0.0</v>
      </c>
      <c r="AD1763" s="21">
        <v>0.0</v>
      </c>
      <c r="AE1763" s="13">
        <v>0.0</v>
      </c>
      <c r="AF1763" s="13">
        <v>0.0</v>
      </c>
      <c r="AG1763" s="13">
        <v>0.0</v>
      </c>
      <c r="AH1763" s="13" t="b">
        <v>0</v>
      </c>
      <c r="AI1763" s="13">
        <v>22.0</v>
      </c>
      <c r="AJ1763" s="13" t="s">
        <v>194</v>
      </c>
      <c r="AK1763" s="23" t="s">
        <v>4997</v>
      </c>
      <c r="AL1763" s="13" t="s">
        <v>4642</v>
      </c>
      <c r="AM1763" s="18" t="s">
        <v>151</v>
      </c>
    </row>
    <row r="1764" ht="14.25" customHeight="1">
      <c r="A1764" s="13" t="s">
        <v>4998</v>
      </c>
      <c r="B1764" s="14">
        <v>42349.0</v>
      </c>
      <c r="C1764" s="15" t="s">
        <v>4636</v>
      </c>
      <c r="D1764" s="15" t="s">
        <v>2027</v>
      </c>
      <c r="E1764" s="16" t="s">
        <v>4637</v>
      </c>
      <c r="F1764" s="13" t="s">
        <v>153</v>
      </c>
      <c r="G1764" s="13" t="s">
        <v>154</v>
      </c>
      <c r="H1764" s="13" t="s">
        <v>4999</v>
      </c>
      <c r="I1764" s="17" t="s">
        <v>4639</v>
      </c>
      <c r="J1764" s="13" t="s">
        <v>206</v>
      </c>
      <c r="K1764" s="13" t="s">
        <v>2273</v>
      </c>
      <c r="L1764" s="13" t="s">
        <v>192</v>
      </c>
      <c r="M1764" s="13" t="s">
        <v>193</v>
      </c>
      <c r="N1764" s="13" t="s">
        <v>217</v>
      </c>
      <c r="O1764" s="13" t="s">
        <v>4996</v>
      </c>
      <c r="P1764" s="18" t="s">
        <v>147</v>
      </c>
      <c r="Q1764" s="19">
        <v>1.0</v>
      </c>
      <c r="R1764" s="20">
        <v>0.05</v>
      </c>
      <c r="S1764" s="21">
        <v>30.0</v>
      </c>
      <c r="T1764" s="21">
        <v>30.0</v>
      </c>
      <c r="U1764" s="22">
        <v>1075272.73</v>
      </c>
      <c r="V1764" s="21">
        <v>16129.09095</v>
      </c>
      <c r="W1764" s="13">
        <v>5914.0</v>
      </c>
      <c r="X1764" s="13">
        <v>1.0</v>
      </c>
      <c r="Y1764" s="13">
        <v>10.0</v>
      </c>
      <c r="Z1764" s="13">
        <v>10.0</v>
      </c>
      <c r="AA1764" s="13">
        <v>1.0</v>
      </c>
      <c r="AB1764" s="13">
        <v>8.0</v>
      </c>
      <c r="AC1764" s="21">
        <v>0.0</v>
      </c>
      <c r="AD1764" s="21">
        <v>0.0</v>
      </c>
      <c r="AE1764" s="13">
        <v>0.0</v>
      </c>
      <c r="AF1764" s="13">
        <v>0.0</v>
      </c>
      <c r="AG1764" s="13">
        <v>0.0</v>
      </c>
      <c r="AH1764" s="13" t="b">
        <v>0</v>
      </c>
      <c r="AI1764" s="13"/>
      <c r="AJ1764" s="13" t="s">
        <v>194</v>
      </c>
      <c r="AK1764" s="23" t="s">
        <v>5000</v>
      </c>
      <c r="AL1764" s="13" t="s">
        <v>4642</v>
      </c>
      <c r="AM1764" s="18" t="s">
        <v>151</v>
      </c>
    </row>
    <row r="1765" ht="14.25" customHeight="1">
      <c r="A1765" s="13" t="s">
        <v>5001</v>
      </c>
      <c r="B1765" s="14">
        <v>42349.0</v>
      </c>
      <c r="C1765" s="15" t="s">
        <v>4636</v>
      </c>
      <c r="D1765" s="15" t="s">
        <v>2027</v>
      </c>
      <c r="E1765" s="16" t="s">
        <v>4637</v>
      </c>
      <c r="F1765" s="13" t="s">
        <v>140</v>
      </c>
      <c r="G1765" s="13" t="s">
        <v>141</v>
      </c>
      <c r="H1765" s="13" t="s">
        <v>5002</v>
      </c>
      <c r="I1765" s="17" t="s">
        <v>4639</v>
      </c>
      <c r="J1765" s="13" t="s">
        <v>143</v>
      </c>
      <c r="K1765" s="13" t="s">
        <v>2398</v>
      </c>
      <c r="L1765" s="13" t="s">
        <v>192</v>
      </c>
      <c r="M1765" s="13" t="s">
        <v>145</v>
      </c>
      <c r="N1765" s="13" t="s">
        <v>607</v>
      </c>
      <c r="O1765" s="13" t="s">
        <v>1425</v>
      </c>
      <c r="P1765" s="18" t="s">
        <v>147</v>
      </c>
      <c r="Q1765" s="19">
        <v>1.0</v>
      </c>
      <c r="R1765" s="20">
        <v>0.074074074074074</v>
      </c>
      <c r="S1765" s="21">
        <v>23.0</v>
      </c>
      <c r="T1765" s="21">
        <v>23.0</v>
      </c>
      <c r="U1765" s="22">
        <v>2100.0</v>
      </c>
      <c r="V1765" s="21">
        <v>35.77777777777774</v>
      </c>
      <c r="W1765" s="13">
        <v>0.0</v>
      </c>
      <c r="X1765" s="13">
        <v>1.0</v>
      </c>
      <c r="Y1765" s="13">
        <v>10.0</v>
      </c>
      <c r="Z1765" s="13">
        <v>10.0</v>
      </c>
      <c r="AA1765" s="13">
        <v>1.0</v>
      </c>
      <c r="AB1765" s="13">
        <v>1.0</v>
      </c>
      <c r="AC1765" s="21">
        <v>0.0</v>
      </c>
      <c r="AD1765" s="21">
        <v>0.0</v>
      </c>
      <c r="AE1765" s="13">
        <v>0.0</v>
      </c>
      <c r="AF1765" s="13">
        <v>0.0</v>
      </c>
      <c r="AG1765" s="13">
        <v>0.0</v>
      </c>
      <c r="AH1765" s="13" t="b">
        <v>0</v>
      </c>
      <c r="AI1765" s="13">
        <v>10.0</v>
      </c>
      <c r="AJ1765" s="13" t="s">
        <v>169</v>
      </c>
      <c r="AK1765" s="23" t="s">
        <v>5003</v>
      </c>
      <c r="AL1765" s="13" t="s">
        <v>4642</v>
      </c>
      <c r="AM1765" s="18" t="s">
        <v>151</v>
      </c>
    </row>
    <row r="1766" ht="14.25" customHeight="1">
      <c r="A1766" s="13" t="s">
        <v>5004</v>
      </c>
      <c r="B1766" s="14">
        <v>42349.0</v>
      </c>
      <c r="C1766" s="15" t="s">
        <v>4636</v>
      </c>
      <c r="D1766" s="15" t="s">
        <v>2027</v>
      </c>
      <c r="E1766" s="16" t="s">
        <v>4637</v>
      </c>
      <c r="F1766" s="13" t="s">
        <v>188</v>
      </c>
      <c r="G1766" s="13" t="s">
        <v>189</v>
      </c>
      <c r="H1766" s="13" t="s">
        <v>5005</v>
      </c>
      <c r="I1766" s="17" t="s">
        <v>4639</v>
      </c>
      <c r="J1766" s="13" t="s">
        <v>160</v>
      </c>
      <c r="K1766" s="13" t="s">
        <v>5006</v>
      </c>
      <c r="L1766" s="13" t="s">
        <v>174</v>
      </c>
      <c r="M1766" s="13" t="s">
        <v>145</v>
      </c>
      <c r="N1766" s="13" t="s">
        <v>2879</v>
      </c>
      <c r="O1766" s="13" t="s">
        <v>5007</v>
      </c>
      <c r="P1766" s="18" t="s">
        <v>147</v>
      </c>
      <c r="Q1766" s="19">
        <v>3.0</v>
      </c>
      <c r="R1766" s="20">
        <v>1.0</v>
      </c>
      <c r="S1766" s="21">
        <v>51.0</v>
      </c>
      <c r="T1766" s="21">
        <v>153.0</v>
      </c>
      <c r="U1766" s="22">
        <v>11200.0</v>
      </c>
      <c r="V1766" s="21">
        <v>17136.0</v>
      </c>
      <c r="W1766" s="13">
        <v>0.0</v>
      </c>
      <c r="X1766" s="13">
        <v>6.0</v>
      </c>
      <c r="Y1766" s="13">
        <v>9.0</v>
      </c>
      <c r="Z1766" s="13">
        <v>10.0</v>
      </c>
      <c r="AA1766" s="13">
        <v>6.0</v>
      </c>
      <c r="AB1766" s="13">
        <v>10.0</v>
      </c>
      <c r="AC1766" s="21">
        <v>10.0</v>
      </c>
      <c r="AD1766" s="21">
        <v>0.0</v>
      </c>
      <c r="AE1766" s="13">
        <v>0.0</v>
      </c>
      <c r="AF1766" s="13">
        <v>0.0</v>
      </c>
      <c r="AG1766" s="13">
        <v>0.0</v>
      </c>
      <c r="AH1766" s="13" t="b">
        <v>1</v>
      </c>
      <c r="AI1766" s="13">
        <v>5.0</v>
      </c>
      <c r="AJ1766" s="13" t="s">
        <v>176</v>
      </c>
      <c r="AK1766" s="23" t="s">
        <v>5008</v>
      </c>
      <c r="AL1766" s="13" t="s">
        <v>4642</v>
      </c>
      <c r="AM1766" s="18" t="s">
        <v>151</v>
      </c>
    </row>
    <row r="1767" ht="14.25" customHeight="1">
      <c r="A1767" s="13" t="s">
        <v>5009</v>
      </c>
      <c r="B1767" s="14">
        <v>42349.0</v>
      </c>
      <c r="C1767" s="15" t="s">
        <v>4636</v>
      </c>
      <c r="D1767" s="15" t="s">
        <v>2027</v>
      </c>
      <c r="E1767" s="16" t="s">
        <v>4637</v>
      </c>
      <c r="F1767" s="13" t="s">
        <v>185</v>
      </c>
      <c r="G1767" s="13" t="s">
        <v>186</v>
      </c>
      <c r="H1767" s="13" t="s">
        <v>1455</v>
      </c>
      <c r="I1767" s="17" t="s">
        <v>4639</v>
      </c>
      <c r="J1767" s="13" t="s">
        <v>143</v>
      </c>
      <c r="K1767" s="13" t="s">
        <v>5010</v>
      </c>
      <c r="L1767" s="13" t="s">
        <v>167</v>
      </c>
      <c r="M1767" s="13" t="s">
        <v>193</v>
      </c>
      <c r="N1767" s="13" t="s">
        <v>80</v>
      </c>
      <c r="O1767" s="13" t="s">
        <v>1456</v>
      </c>
      <c r="P1767" s="18" t="s">
        <v>147</v>
      </c>
      <c r="Q1767" s="19">
        <v>3.0</v>
      </c>
      <c r="R1767" s="20">
        <v>0.33</v>
      </c>
      <c r="S1767" s="21">
        <v>23.0</v>
      </c>
      <c r="T1767" s="21">
        <v>69.0</v>
      </c>
      <c r="U1767" s="22">
        <v>211991.88</v>
      </c>
      <c r="V1767" s="21">
        <v>48270.551076</v>
      </c>
      <c r="W1767" s="13">
        <v>551.0</v>
      </c>
      <c r="X1767" s="13">
        <v>1.0</v>
      </c>
      <c r="Y1767" s="13">
        <v>10.0</v>
      </c>
      <c r="Z1767" s="13">
        <v>10.0</v>
      </c>
      <c r="AA1767" s="13">
        <v>1.0</v>
      </c>
      <c r="AB1767" s="13">
        <v>1.0</v>
      </c>
      <c r="AC1767" s="21">
        <v>0.0</v>
      </c>
      <c r="AD1767" s="21">
        <v>0.0</v>
      </c>
      <c r="AE1767" s="13">
        <v>0.0</v>
      </c>
      <c r="AF1767" s="13">
        <v>0.0</v>
      </c>
      <c r="AG1767" s="13">
        <v>0.0</v>
      </c>
      <c r="AH1767" s="13" t="b">
        <v>0</v>
      </c>
      <c r="AI1767" s="13">
        <v>66.0</v>
      </c>
      <c r="AJ1767" s="13" t="s">
        <v>169</v>
      </c>
      <c r="AK1767" s="23" t="s">
        <v>5011</v>
      </c>
      <c r="AL1767" s="13" t="s">
        <v>4642</v>
      </c>
      <c r="AM1767" s="18" t="s">
        <v>151</v>
      </c>
    </row>
    <row r="1768" ht="14.25" customHeight="1">
      <c r="A1768" s="13" t="s">
        <v>5012</v>
      </c>
      <c r="B1768" s="14">
        <v>42349.0</v>
      </c>
      <c r="C1768" s="15" t="s">
        <v>4636</v>
      </c>
      <c r="D1768" s="15" t="s">
        <v>2027</v>
      </c>
      <c r="E1768" s="16" t="s">
        <v>4637</v>
      </c>
      <c r="F1768" s="13" t="s">
        <v>153</v>
      </c>
      <c r="G1768" s="13" t="s">
        <v>154</v>
      </c>
      <c r="H1768" s="13" t="s">
        <v>5013</v>
      </c>
      <c r="I1768" s="17" t="s">
        <v>4639</v>
      </c>
      <c r="J1768" s="13" t="s">
        <v>160</v>
      </c>
      <c r="K1768" s="13" t="s">
        <v>5014</v>
      </c>
      <c r="L1768" s="13" t="s">
        <v>221</v>
      </c>
      <c r="M1768" s="13" t="s">
        <v>193</v>
      </c>
      <c r="N1768" s="13" t="s">
        <v>236</v>
      </c>
      <c r="O1768" s="13" t="s">
        <v>5015</v>
      </c>
      <c r="P1768" s="18" t="s">
        <v>147</v>
      </c>
      <c r="Q1768" s="19">
        <v>1.0</v>
      </c>
      <c r="R1768" s="20">
        <v>0.05</v>
      </c>
      <c r="S1768" s="21">
        <v>30.0</v>
      </c>
      <c r="T1768" s="21">
        <v>30.0</v>
      </c>
      <c r="U1768" s="22">
        <v>184634.74</v>
      </c>
      <c r="V1768" s="21">
        <v>2769.5210999999995</v>
      </c>
      <c r="W1768" s="13">
        <v>529.0</v>
      </c>
      <c r="X1768" s="13">
        <v>3.0</v>
      </c>
      <c r="Y1768" s="13">
        <v>10.0</v>
      </c>
      <c r="Z1768" s="13">
        <v>6.0</v>
      </c>
      <c r="AA1768" s="13">
        <v>1.0</v>
      </c>
      <c r="AB1768" s="13">
        <v>10.0</v>
      </c>
      <c r="AC1768" s="21">
        <v>0.0</v>
      </c>
      <c r="AD1768" s="21">
        <v>0.0</v>
      </c>
      <c r="AE1768" s="13">
        <v>0.0</v>
      </c>
      <c r="AF1768" s="13">
        <v>0.0</v>
      </c>
      <c r="AG1768" s="13">
        <v>0.0</v>
      </c>
      <c r="AH1768" s="13" t="b">
        <v>0</v>
      </c>
      <c r="AI1768" s="13">
        <v>8.0</v>
      </c>
      <c r="AJ1768" s="13" t="s">
        <v>194</v>
      </c>
      <c r="AK1768" s="23" t="s">
        <v>5016</v>
      </c>
      <c r="AL1768" s="13" t="s">
        <v>4642</v>
      </c>
      <c r="AM1768" s="18" t="s">
        <v>151</v>
      </c>
    </row>
    <row r="1769" ht="14.25" customHeight="1">
      <c r="A1769" s="13" t="s">
        <v>5017</v>
      </c>
      <c r="B1769" s="14">
        <v>42349.0</v>
      </c>
      <c r="C1769" s="15" t="s">
        <v>4636</v>
      </c>
      <c r="D1769" s="15" t="s">
        <v>2027</v>
      </c>
      <c r="E1769" s="16" t="s">
        <v>4637</v>
      </c>
      <c r="F1769" s="13" t="s">
        <v>140</v>
      </c>
      <c r="G1769" s="13" t="s">
        <v>141</v>
      </c>
      <c r="H1769" s="13" t="s">
        <v>5018</v>
      </c>
      <c r="I1769" s="17" t="s">
        <v>4639</v>
      </c>
      <c r="J1769" s="13" t="s">
        <v>160</v>
      </c>
      <c r="K1769" s="13" t="s">
        <v>3437</v>
      </c>
      <c r="L1769" s="13" t="s">
        <v>167</v>
      </c>
      <c r="M1769" s="13" t="s">
        <v>168</v>
      </c>
      <c r="N1769" s="13" t="s">
        <v>40</v>
      </c>
      <c r="O1769" s="13" t="s">
        <v>4960</v>
      </c>
      <c r="P1769" s="18" t="s">
        <v>147</v>
      </c>
      <c r="Q1769" s="19">
        <v>1.0</v>
      </c>
      <c r="R1769" s="20">
        <v>0.146341463414634</v>
      </c>
      <c r="S1769" s="21">
        <v>36.0</v>
      </c>
      <c r="T1769" s="21">
        <v>36.0</v>
      </c>
      <c r="U1769" s="22">
        <v>376746.0</v>
      </c>
      <c r="V1769" s="21">
        <v>19848.081951219494</v>
      </c>
      <c r="W1769" s="13">
        <v>1868.0</v>
      </c>
      <c r="X1769" s="13">
        <v>10.0</v>
      </c>
      <c r="Y1769" s="13">
        <v>10.0</v>
      </c>
      <c r="Z1769" s="13">
        <v>10.0</v>
      </c>
      <c r="AA1769" s="13">
        <v>5.0</v>
      </c>
      <c r="AB1769" s="13">
        <v>1.0</v>
      </c>
      <c r="AC1769" s="21">
        <v>0.0</v>
      </c>
      <c r="AD1769" s="21">
        <v>0.0</v>
      </c>
      <c r="AE1769" s="13">
        <v>0.0</v>
      </c>
      <c r="AF1769" s="13">
        <v>0.0</v>
      </c>
      <c r="AG1769" s="13">
        <v>0.0</v>
      </c>
      <c r="AH1769" s="13" t="b">
        <v>0</v>
      </c>
      <c r="AI1769" s="13">
        <v>1.0</v>
      </c>
      <c r="AJ1769" s="13" t="s">
        <v>163</v>
      </c>
      <c r="AK1769" s="23" t="s">
        <v>5019</v>
      </c>
      <c r="AL1769" s="13" t="s">
        <v>4642</v>
      </c>
      <c r="AM1769" s="18" t="s">
        <v>151</v>
      </c>
    </row>
    <row r="1770" ht="14.25" customHeight="1">
      <c r="A1770" s="13" t="s">
        <v>5017</v>
      </c>
      <c r="B1770" s="14">
        <v>42349.0</v>
      </c>
      <c r="C1770" s="15" t="s">
        <v>4636</v>
      </c>
      <c r="D1770" s="15" t="s">
        <v>2027</v>
      </c>
      <c r="E1770" s="16" t="s">
        <v>4637</v>
      </c>
      <c r="F1770" s="13" t="s">
        <v>185</v>
      </c>
      <c r="G1770" s="13" t="s">
        <v>186</v>
      </c>
      <c r="H1770" s="13" t="s">
        <v>5018</v>
      </c>
      <c r="I1770" s="17" t="s">
        <v>4639</v>
      </c>
      <c r="J1770" s="13" t="s">
        <v>160</v>
      </c>
      <c r="K1770" s="13" t="s">
        <v>3437</v>
      </c>
      <c r="L1770" s="13" t="s">
        <v>167</v>
      </c>
      <c r="M1770" s="13" t="s">
        <v>168</v>
      </c>
      <c r="N1770" s="13" t="s">
        <v>40</v>
      </c>
      <c r="O1770" s="13" t="s">
        <v>4960</v>
      </c>
      <c r="P1770" s="18" t="s">
        <v>147</v>
      </c>
      <c r="Q1770" s="19">
        <v>1.0</v>
      </c>
      <c r="R1770" s="20">
        <v>0.073170731707317</v>
      </c>
      <c r="S1770" s="21">
        <v>34.0</v>
      </c>
      <c r="T1770" s="21">
        <v>34.0</v>
      </c>
      <c r="U1770" s="22">
        <v>376746.0</v>
      </c>
      <c r="V1770" s="21">
        <v>9372.70536585365</v>
      </c>
      <c r="W1770" s="13">
        <v>1868.0</v>
      </c>
      <c r="X1770" s="13">
        <v>10.0</v>
      </c>
      <c r="Y1770" s="13">
        <v>10.0</v>
      </c>
      <c r="Z1770" s="13">
        <v>10.0</v>
      </c>
      <c r="AA1770" s="13">
        <v>3.0</v>
      </c>
      <c r="AB1770" s="13">
        <v>1.0</v>
      </c>
      <c r="AC1770" s="21">
        <v>0.0</v>
      </c>
      <c r="AD1770" s="21">
        <v>0.0</v>
      </c>
      <c r="AE1770" s="13">
        <v>0.0</v>
      </c>
      <c r="AF1770" s="13">
        <v>0.0</v>
      </c>
      <c r="AG1770" s="13">
        <v>0.0</v>
      </c>
      <c r="AH1770" s="13" t="b">
        <v>0</v>
      </c>
      <c r="AI1770" s="13">
        <v>1.0</v>
      </c>
      <c r="AJ1770" s="13" t="s">
        <v>163</v>
      </c>
      <c r="AK1770" s="23" t="s">
        <v>5019</v>
      </c>
      <c r="AL1770" s="13" t="s">
        <v>4642</v>
      </c>
      <c r="AM1770" s="18" t="s">
        <v>151</v>
      </c>
    </row>
    <row r="1771" ht="14.25" customHeight="1">
      <c r="A1771" s="13" t="s">
        <v>5020</v>
      </c>
      <c r="B1771" s="14">
        <v>42349.0</v>
      </c>
      <c r="C1771" s="15" t="s">
        <v>4636</v>
      </c>
      <c r="D1771" s="15" t="s">
        <v>2027</v>
      </c>
      <c r="E1771" s="16" t="s">
        <v>4637</v>
      </c>
      <c r="F1771" s="13" t="s">
        <v>153</v>
      </c>
      <c r="G1771" s="13" t="s">
        <v>154</v>
      </c>
      <c r="H1771" s="13" t="s">
        <v>5021</v>
      </c>
      <c r="I1771" s="17" t="s">
        <v>4639</v>
      </c>
      <c r="J1771" s="13" t="s">
        <v>206</v>
      </c>
      <c r="K1771" s="13" t="s">
        <v>2856</v>
      </c>
      <c r="L1771" s="13" t="s">
        <v>144</v>
      </c>
      <c r="M1771" s="13" t="s">
        <v>193</v>
      </c>
      <c r="N1771" s="13" t="s">
        <v>80</v>
      </c>
      <c r="O1771" s="13" t="s">
        <v>5022</v>
      </c>
      <c r="P1771" s="18" t="s">
        <v>147</v>
      </c>
      <c r="Q1771" s="19">
        <v>1.0</v>
      </c>
      <c r="R1771" s="20">
        <v>0.05</v>
      </c>
      <c r="S1771" s="21">
        <v>14.0</v>
      </c>
      <c r="T1771" s="21">
        <v>14.0</v>
      </c>
      <c r="U1771" s="22">
        <v>1623417.0</v>
      </c>
      <c r="V1771" s="21">
        <v>11363.919000000002</v>
      </c>
      <c r="W1771" s="13">
        <v>4128.0</v>
      </c>
      <c r="X1771" s="13">
        <v>1.0</v>
      </c>
      <c r="Y1771" s="13">
        <v>1.0</v>
      </c>
      <c r="Z1771" s="13">
        <v>10.0</v>
      </c>
      <c r="AA1771" s="13">
        <v>1.0</v>
      </c>
      <c r="AB1771" s="13">
        <v>1.0</v>
      </c>
      <c r="AC1771" s="21">
        <v>0.0</v>
      </c>
      <c r="AD1771" s="21">
        <v>0.0</v>
      </c>
      <c r="AE1771" s="13">
        <v>0.0</v>
      </c>
      <c r="AF1771" s="13">
        <v>0.0</v>
      </c>
      <c r="AG1771" s="13">
        <v>0.0</v>
      </c>
      <c r="AH1771" s="13" t="b">
        <v>0</v>
      </c>
      <c r="AI1771" s="13"/>
      <c r="AJ1771" s="13" t="s">
        <v>470</v>
      </c>
      <c r="AK1771" s="23" t="s">
        <v>5023</v>
      </c>
      <c r="AL1771" s="13" t="s">
        <v>4642</v>
      </c>
      <c r="AM1771" s="18" t="s">
        <v>151</v>
      </c>
    </row>
    <row r="1772" ht="14.25" customHeight="1">
      <c r="A1772" s="13" t="s">
        <v>5024</v>
      </c>
      <c r="B1772" s="14">
        <v>42349.0</v>
      </c>
      <c r="C1772" s="15" t="s">
        <v>4636</v>
      </c>
      <c r="D1772" s="15" t="s">
        <v>2027</v>
      </c>
      <c r="E1772" s="16" t="s">
        <v>4637</v>
      </c>
      <c r="F1772" s="13" t="s">
        <v>140</v>
      </c>
      <c r="G1772" s="13" t="s">
        <v>141</v>
      </c>
      <c r="H1772" s="13" t="s">
        <v>5025</v>
      </c>
      <c r="I1772" s="17" t="s">
        <v>4639</v>
      </c>
      <c r="J1772" s="13" t="s">
        <v>143</v>
      </c>
      <c r="K1772" s="13" t="s">
        <v>5026</v>
      </c>
      <c r="L1772" s="13" t="s">
        <v>167</v>
      </c>
      <c r="M1772" s="13" t="s">
        <v>168</v>
      </c>
      <c r="N1772" s="13" t="s">
        <v>2</v>
      </c>
      <c r="O1772" s="13" t="s">
        <v>4029</v>
      </c>
      <c r="P1772" s="18" t="s">
        <v>147</v>
      </c>
      <c r="Q1772" s="19">
        <v>1.0</v>
      </c>
      <c r="R1772" s="20">
        <v>0.0833333333333333</v>
      </c>
      <c r="S1772" s="21">
        <v>35.0</v>
      </c>
      <c r="T1772" s="21">
        <v>35.0</v>
      </c>
      <c r="U1772" s="22">
        <v>408893.17</v>
      </c>
      <c r="V1772" s="21">
        <v>11926.050791666661</v>
      </c>
      <c r="W1772" s="13">
        <v>2041.0</v>
      </c>
      <c r="X1772" s="13">
        <v>10.0</v>
      </c>
      <c r="Y1772" s="13">
        <v>10.0</v>
      </c>
      <c r="Z1772" s="13">
        <v>10.0</v>
      </c>
      <c r="AA1772" s="13">
        <v>4.0</v>
      </c>
      <c r="AB1772" s="13">
        <v>1.0</v>
      </c>
      <c r="AC1772" s="21">
        <v>0.0</v>
      </c>
      <c r="AD1772" s="21">
        <v>0.0</v>
      </c>
      <c r="AE1772" s="13">
        <v>0.0</v>
      </c>
      <c r="AF1772" s="13">
        <v>0.0</v>
      </c>
      <c r="AG1772" s="13">
        <v>0.0</v>
      </c>
      <c r="AH1772" s="13" t="b">
        <v>0</v>
      </c>
      <c r="AI1772" s="13">
        <v>1.0</v>
      </c>
      <c r="AJ1772" s="13" t="s">
        <v>194</v>
      </c>
      <c r="AK1772" s="23" t="s">
        <v>5027</v>
      </c>
      <c r="AL1772" s="13" t="s">
        <v>4642</v>
      </c>
      <c r="AM1772" s="18" t="s">
        <v>151</v>
      </c>
    </row>
    <row r="1773" ht="14.25" customHeight="1">
      <c r="A1773" s="13" t="s">
        <v>5024</v>
      </c>
      <c r="B1773" s="14">
        <v>42349.0</v>
      </c>
      <c r="C1773" s="15" t="s">
        <v>4636</v>
      </c>
      <c r="D1773" s="15" t="s">
        <v>2027</v>
      </c>
      <c r="E1773" s="16" t="s">
        <v>4637</v>
      </c>
      <c r="F1773" s="13" t="s">
        <v>185</v>
      </c>
      <c r="G1773" s="13" t="s">
        <v>186</v>
      </c>
      <c r="H1773" s="13" t="s">
        <v>5025</v>
      </c>
      <c r="I1773" s="17" t="s">
        <v>4639</v>
      </c>
      <c r="J1773" s="13" t="s">
        <v>143</v>
      </c>
      <c r="K1773" s="13" t="s">
        <v>5026</v>
      </c>
      <c r="L1773" s="13" t="s">
        <v>167</v>
      </c>
      <c r="M1773" s="13" t="s">
        <v>168</v>
      </c>
      <c r="N1773" s="13" t="s">
        <v>2</v>
      </c>
      <c r="O1773" s="13" t="s">
        <v>4029</v>
      </c>
      <c r="P1773" s="18" t="s">
        <v>147</v>
      </c>
      <c r="Q1773" s="19">
        <v>1.0</v>
      </c>
      <c r="R1773" s="20">
        <v>0.08</v>
      </c>
      <c r="S1773" s="21">
        <v>32.0</v>
      </c>
      <c r="T1773" s="21">
        <v>32.0</v>
      </c>
      <c r="U1773" s="22">
        <v>408893.17</v>
      </c>
      <c r="V1773" s="21">
        <v>10467.665152</v>
      </c>
      <c r="W1773" s="13">
        <v>2041.0</v>
      </c>
      <c r="X1773" s="13">
        <v>10.0</v>
      </c>
      <c r="Y1773" s="13">
        <v>10.0</v>
      </c>
      <c r="Z1773" s="13">
        <v>10.0</v>
      </c>
      <c r="AA1773" s="13">
        <v>1.0</v>
      </c>
      <c r="AB1773" s="13">
        <v>1.0</v>
      </c>
      <c r="AC1773" s="21">
        <v>0.0</v>
      </c>
      <c r="AD1773" s="21">
        <v>0.0</v>
      </c>
      <c r="AE1773" s="13">
        <v>0.0</v>
      </c>
      <c r="AF1773" s="13">
        <v>0.0</v>
      </c>
      <c r="AG1773" s="13">
        <v>0.0</v>
      </c>
      <c r="AH1773" s="13" t="b">
        <v>0</v>
      </c>
      <c r="AI1773" s="13">
        <v>1.0</v>
      </c>
      <c r="AJ1773" s="13" t="s">
        <v>194</v>
      </c>
      <c r="AK1773" s="23" t="s">
        <v>5027</v>
      </c>
      <c r="AL1773" s="13" t="s">
        <v>4642</v>
      </c>
      <c r="AM1773" s="18" t="s">
        <v>151</v>
      </c>
    </row>
    <row r="1774" ht="14.25" customHeight="1">
      <c r="A1774" s="13" t="s">
        <v>5028</v>
      </c>
      <c r="B1774" s="14">
        <v>42349.0</v>
      </c>
      <c r="C1774" s="15" t="s">
        <v>4636</v>
      </c>
      <c r="D1774" s="15" t="s">
        <v>2027</v>
      </c>
      <c r="E1774" s="16" t="s">
        <v>4637</v>
      </c>
      <c r="F1774" s="13" t="s">
        <v>140</v>
      </c>
      <c r="G1774" s="13" t="s">
        <v>141</v>
      </c>
      <c r="H1774" s="13" t="s">
        <v>5029</v>
      </c>
      <c r="I1774" s="17" t="s">
        <v>4639</v>
      </c>
      <c r="J1774" s="13" t="s">
        <v>143</v>
      </c>
      <c r="K1774" s="13" t="s">
        <v>4677</v>
      </c>
      <c r="L1774" s="13" t="s">
        <v>144</v>
      </c>
      <c r="M1774" s="13" t="s">
        <v>193</v>
      </c>
      <c r="N1774" s="13" t="s">
        <v>236</v>
      </c>
      <c r="O1774" s="13" t="s">
        <v>5030</v>
      </c>
      <c r="P1774" s="18" t="s">
        <v>147</v>
      </c>
      <c r="Q1774" s="19">
        <v>1.0</v>
      </c>
      <c r="R1774" s="20">
        <v>0.176470588235294</v>
      </c>
      <c r="S1774" s="21">
        <v>28.0</v>
      </c>
      <c r="T1774" s="21">
        <v>28.0</v>
      </c>
      <c r="U1774" s="22">
        <v>1206574.0</v>
      </c>
      <c r="V1774" s="21">
        <v>59618.95058823525</v>
      </c>
      <c r="W1774" s="13">
        <v>3382.0</v>
      </c>
      <c r="X1774" s="13">
        <v>1.0</v>
      </c>
      <c r="Y1774" s="13">
        <v>10.0</v>
      </c>
      <c r="Z1774" s="13">
        <v>10.0</v>
      </c>
      <c r="AA1774" s="13">
        <v>6.0</v>
      </c>
      <c r="AB1774" s="13">
        <v>1.0</v>
      </c>
      <c r="AC1774" s="21">
        <v>0.0</v>
      </c>
      <c r="AD1774" s="21">
        <v>0.0</v>
      </c>
      <c r="AE1774" s="13">
        <v>0.0</v>
      </c>
      <c r="AF1774" s="13">
        <v>0.0</v>
      </c>
      <c r="AG1774" s="13">
        <v>0.0</v>
      </c>
      <c r="AH1774" s="13" t="b">
        <v>0</v>
      </c>
      <c r="AI1774" s="13">
        <v>68.0</v>
      </c>
      <c r="AJ1774" s="13" t="s">
        <v>169</v>
      </c>
      <c r="AK1774" s="23" t="s">
        <v>5031</v>
      </c>
      <c r="AL1774" s="13" t="s">
        <v>4642</v>
      </c>
      <c r="AM1774" s="18" t="s">
        <v>151</v>
      </c>
    </row>
    <row r="1775" ht="14.25" customHeight="1">
      <c r="A1775" s="13" t="s">
        <v>5032</v>
      </c>
      <c r="B1775" s="14">
        <v>42349.0</v>
      </c>
      <c r="C1775" s="15" t="s">
        <v>4636</v>
      </c>
      <c r="D1775" s="15" t="s">
        <v>2027</v>
      </c>
      <c r="E1775" s="16" t="s">
        <v>4637</v>
      </c>
      <c r="F1775" s="13" t="s">
        <v>140</v>
      </c>
      <c r="G1775" s="13" t="s">
        <v>141</v>
      </c>
      <c r="H1775" s="13" t="s">
        <v>5033</v>
      </c>
      <c r="I1775" s="17" t="s">
        <v>4639</v>
      </c>
      <c r="J1775" s="13" t="s">
        <v>143</v>
      </c>
      <c r="K1775" s="13" t="s">
        <v>2398</v>
      </c>
      <c r="L1775" s="13" t="s">
        <v>144</v>
      </c>
      <c r="M1775" s="13" t="s">
        <v>193</v>
      </c>
      <c r="N1775" s="13" t="s">
        <v>80</v>
      </c>
      <c r="O1775" s="13" t="s">
        <v>73</v>
      </c>
      <c r="P1775" s="18" t="s">
        <v>147</v>
      </c>
      <c r="Q1775" s="19">
        <v>1.0</v>
      </c>
      <c r="R1775" s="20">
        <v>0.25</v>
      </c>
      <c r="S1775" s="21">
        <v>23.0</v>
      </c>
      <c r="T1775" s="21">
        <v>23.0</v>
      </c>
      <c r="U1775" s="22">
        <v>215454.55</v>
      </c>
      <c r="V1775" s="21">
        <v>12388.636625</v>
      </c>
      <c r="W1775" s="13">
        <v>560.0</v>
      </c>
      <c r="X1775" s="13">
        <v>1.0</v>
      </c>
      <c r="Y1775" s="13">
        <v>10.0</v>
      </c>
      <c r="Z1775" s="13">
        <v>10.0</v>
      </c>
      <c r="AA1775" s="13">
        <v>1.0</v>
      </c>
      <c r="AB1775" s="13">
        <v>1.0</v>
      </c>
      <c r="AC1775" s="21">
        <v>0.0</v>
      </c>
      <c r="AD1775" s="21">
        <v>0.0</v>
      </c>
      <c r="AE1775" s="13">
        <v>0.0</v>
      </c>
      <c r="AF1775" s="13">
        <v>0.0</v>
      </c>
      <c r="AG1775" s="13">
        <v>0.0</v>
      </c>
      <c r="AH1775" s="13" t="b">
        <v>0</v>
      </c>
      <c r="AI1775" s="13">
        <v>52.0</v>
      </c>
      <c r="AJ1775" s="13" t="s">
        <v>169</v>
      </c>
      <c r="AK1775" s="23" t="s">
        <v>5034</v>
      </c>
      <c r="AL1775" s="13" t="s">
        <v>4642</v>
      </c>
      <c r="AM1775" s="18" t="s">
        <v>151</v>
      </c>
    </row>
    <row r="1776" ht="14.25" customHeight="1">
      <c r="A1776" s="13" t="s">
        <v>5035</v>
      </c>
      <c r="B1776" s="14">
        <v>42349.0</v>
      </c>
      <c r="C1776" s="15" t="s">
        <v>4636</v>
      </c>
      <c r="D1776" s="15" t="s">
        <v>2027</v>
      </c>
      <c r="E1776" s="16" t="s">
        <v>4637</v>
      </c>
      <c r="F1776" s="13" t="s">
        <v>140</v>
      </c>
      <c r="G1776" s="13" t="s">
        <v>141</v>
      </c>
      <c r="H1776" s="13" t="s">
        <v>5036</v>
      </c>
      <c r="I1776" s="17" t="s">
        <v>4639</v>
      </c>
      <c r="J1776" s="13" t="s">
        <v>143</v>
      </c>
      <c r="K1776" s="13" t="s">
        <v>4863</v>
      </c>
      <c r="L1776" s="13" t="s">
        <v>167</v>
      </c>
      <c r="M1776" s="13" t="s">
        <v>193</v>
      </c>
      <c r="N1776" s="13" t="s">
        <v>80</v>
      </c>
      <c r="O1776" s="13">
        <v>0.0</v>
      </c>
      <c r="P1776" s="18" t="s">
        <v>147</v>
      </c>
      <c r="Q1776" s="19">
        <v>1.0</v>
      </c>
      <c r="R1776" s="20">
        <v>0.24</v>
      </c>
      <c r="S1776" s="21">
        <v>28.0</v>
      </c>
      <c r="T1776" s="21">
        <v>28.0</v>
      </c>
      <c r="U1776" s="22">
        <v>410133.12</v>
      </c>
      <c r="V1776" s="21">
        <v>27560.945664000003</v>
      </c>
      <c r="W1776" s="13">
        <v>1066.0</v>
      </c>
      <c r="X1776" s="13">
        <v>1.0</v>
      </c>
      <c r="Y1776" s="13">
        <v>10.0</v>
      </c>
      <c r="Z1776" s="13">
        <v>10.0</v>
      </c>
      <c r="AA1776" s="13">
        <v>6.0</v>
      </c>
      <c r="AB1776" s="13">
        <v>1.0</v>
      </c>
      <c r="AC1776" s="21">
        <v>0.0</v>
      </c>
      <c r="AD1776" s="21">
        <v>0.0</v>
      </c>
      <c r="AE1776" s="13">
        <v>0.0</v>
      </c>
      <c r="AF1776" s="13">
        <v>0.0</v>
      </c>
      <c r="AG1776" s="13">
        <v>0.0</v>
      </c>
      <c r="AH1776" s="13" t="b">
        <v>0</v>
      </c>
      <c r="AI1776" s="13">
        <v>60.0</v>
      </c>
      <c r="AJ1776" s="13" t="s">
        <v>169</v>
      </c>
      <c r="AK1776" s="23" t="s">
        <v>5037</v>
      </c>
      <c r="AL1776" s="13" t="s">
        <v>4642</v>
      </c>
      <c r="AM1776" s="18" t="s">
        <v>151</v>
      </c>
    </row>
    <row r="1777" ht="14.25" customHeight="1">
      <c r="A1777" s="13" t="s">
        <v>5038</v>
      </c>
      <c r="B1777" s="14">
        <v>42349.0</v>
      </c>
      <c r="C1777" s="15" t="s">
        <v>4636</v>
      </c>
      <c r="D1777" s="15" t="s">
        <v>2027</v>
      </c>
      <c r="E1777" s="16" t="s">
        <v>4637</v>
      </c>
      <c r="F1777" s="13" t="s">
        <v>153</v>
      </c>
      <c r="G1777" s="13" t="s">
        <v>154</v>
      </c>
      <c r="H1777" s="13" t="s">
        <v>5039</v>
      </c>
      <c r="I1777" s="17" t="s">
        <v>4639</v>
      </c>
      <c r="J1777" s="13" t="s">
        <v>1177</v>
      </c>
      <c r="K1777" s="13" t="s">
        <v>3137</v>
      </c>
      <c r="L1777" s="13" t="s">
        <v>144</v>
      </c>
      <c r="M1777" s="13" t="s">
        <v>145</v>
      </c>
      <c r="N1777" s="13" t="s">
        <v>5040</v>
      </c>
      <c r="O1777" s="13">
        <v>0.0</v>
      </c>
      <c r="P1777" s="18" t="s">
        <v>147</v>
      </c>
      <c r="Q1777" s="19">
        <v>1.0</v>
      </c>
      <c r="R1777" s="20">
        <v>0.1</v>
      </c>
      <c r="S1777" s="21">
        <v>32.0</v>
      </c>
      <c r="T1777" s="21">
        <v>32.0</v>
      </c>
      <c r="U1777" s="22">
        <v>2100.0</v>
      </c>
      <c r="V1777" s="21">
        <v>67.2</v>
      </c>
      <c r="W1777" s="13">
        <v>0.0</v>
      </c>
      <c r="X1777" s="13">
        <v>10.0</v>
      </c>
      <c r="Y1777" s="13">
        <v>10.0</v>
      </c>
      <c r="Z1777" s="13">
        <v>10.0</v>
      </c>
      <c r="AA1777" s="13">
        <v>1.0</v>
      </c>
      <c r="AB1777" s="13">
        <v>1.0</v>
      </c>
      <c r="AC1777" s="21">
        <v>0.0</v>
      </c>
      <c r="AD1777" s="21">
        <v>0.0</v>
      </c>
      <c r="AE1777" s="13">
        <v>0.0</v>
      </c>
      <c r="AF1777" s="13">
        <v>0.0</v>
      </c>
      <c r="AG1777" s="13">
        <v>0.0</v>
      </c>
      <c r="AH1777" s="13" t="b">
        <v>0</v>
      </c>
      <c r="AI1777" s="13">
        <v>1.0</v>
      </c>
      <c r="AJ1777" s="13" t="s">
        <v>169</v>
      </c>
      <c r="AK1777" s="23" t="s">
        <v>5041</v>
      </c>
      <c r="AL1777" s="13" t="s">
        <v>4642</v>
      </c>
      <c r="AM1777" s="18" t="s">
        <v>151</v>
      </c>
    </row>
    <row r="1778" ht="14.25" customHeight="1">
      <c r="A1778" s="13" t="s">
        <v>5038</v>
      </c>
      <c r="B1778" s="14">
        <v>42349.0</v>
      </c>
      <c r="C1778" s="15" t="s">
        <v>4636</v>
      </c>
      <c r="D1778" s="15" t="s">
        <v>2027</v>
      </c>
      <c r="E1778" s="16" t="s">
        <v>4637</v>
      </c>
      <c r="F1778" s="13" t="s">
        <v>140</v>
      </c>
      <c r="G1778" s="13" t="s">
        <v>141</v>
      </c>
      <c r="H1778" s="13" t="s">
        <v>5039</v>
      </c>
      <c r="I1778" s="17" t="s">
        <v>4639</v>
      </c>
      <c r="J1778" s="13" t="s">
        <v>1177</v>
      </c>
      <c r="K1778" s="13" t="s">
        <v>3137</v>
      </c>
      <c r="L1778" s="13" t="s">
        <v>144</v>
      </c>
      <c r="M1778" s="13" t="s">
        <v>145</v>
      </c>
      <c r="N1778" s="13" t="s">
        <v>5040</v>
      </c>
      <c r="O1778" s="13">
        <v>0.0</v>
      </c>
      <c r="P1778" s="18" t="s">
        <v>147</v>
      </c>
      <c r="Q1778" s="19">
        <v>1.0</v>
      </c>
      <c r="R1778" s="20">
        <v>0.2</v>
      </c>
      <c r="S1778" s="21">
        <v>32.0</v>
      </c>
      <c r="T1778" s="21">
        <v>32.0</v>
      </c>
      <c r="U1778" s="22">
        <v>2100.0</v>
      </c>
      <c r="V1778" s="21">
        <v>134.4</v>
      </c>
      <c r="W1778" s="13">
        <v>0.0</v>
      </c>
      <c r="X1778" s="13">
        <v>10.0</v>
      </c>
      <c r="Y1778" s="13">
        <v>10.0</v>
      </c>
      <c r="Z1778" s="13">
        <v>10.0</v>
      </c>
      <c r="AA1778" s="13">
        <v>1.0</v>
      </c>
      <c r="AB1778" s="13">
        <v>1.0</v>
      </c>
      <c r="AC1778" s="21">
        <v>0.0</v>
      </c>
      <c r="AD1778" s="21">
        <v>0.0</v>
      </c>
      <c r="AE1778" s="13">
        <v>0.0</v>
      </c>
      <c r="AF1778" s="13">
        <v>0.0</v>
      </c>
      <c r="AG1778" s="13">
        <v>0.0</v>
      </c>
      <c r="AH1778" s="13" t="b">
        <v>0</v>
      </c>
      <c r="AI1778" s="13">
        <v>1.0</v>
      </c>
      <c r="AJ1778" s="13" t="s">
        <v>169</v>
      </c>
      <c r="AK1778" s="23" t="s">
        <v>5041</v>
      </c>
      <c r="AL1778" s="13" t="s">
        <v>4642</v>
      </c>
      <c r="AM1778" s="18" t="s">
        <v>151</v>
      </c>
    </row>
    <row r="1779" ht="14.25" customHeight="1">
      <c r="A1779" s="13" t="s">
        <v>5038</v>
      </c>
      <c r="B1779" s="14">
        <v>42349.0</v>
      </c>
      <c r="C1779" s="15" t="s">
        <v>4636</v>
      </c>
      <c r="D1779" s="15" t="s">
        <v>2027</v>
      </c>
      <c r="E1779" s="16" t="s">
        <v>4637</v>
      </c>
      <c r="F1779" s="13" t="s">
        <v>185</v>
      </c>
      <c r="G1779" s="13" t="s">
        <v>186</v>
      </c>
      <c r="H1779" s="13" t="s">
        <v>5039</v>
      </c>
      <c r="I1779" s="17" t="s">
        <v>4639</v>
      </c>
      <c r="J1779" s="13" t="s">
        <v>1177</v>
      </c>
      <c r="K1779" s="13" t="s">
        <v>3137</v>
      </c>
      <c r="L1779" s="13" t="s">
        <v>144</v>
      </c>
      <c r="M1779" s="13" t="s">
        <v>145</v>
      </c>
      <c r="N1779" s="13" t="s">
        <v>5040</v>
      </c>
      <c r="O1779" s="13">
        <v>0.0</v>
      </c>
      <c r="P1779" s="18" t="s">
        <v>147</v>
      </c>
      <c r="Q1779" s="19">
        <v>1.0</v>
      </c>
      <c r="R1779" s="20">
        <v>0.3</v>
      </c>
      <c r="S1779" s="21">
        <v>32.0</v>
      </c>
      <c r="T1779" s="21">
        <v>32.0</v>
      </c>
      <c r="U1779" s="22">
        <v>2100.0</v>
      </c>
      <c r="V1779" s="21">
        <v>201.6</v>
      </c>
      <c r="W1779" s="13">
        <v>0.0</v>
      </c>
      <c r="X1779" s="13">
        <v>10.0</v>
      </c>
      <c r="Y1779" s="13">
        <v>10.0</v>
      </c>
      <c r="Z1779" s="13">
        <v>10.0</v>
      </c>
      <c r="AA1779" s="13">
        <v>1.0</v>
      </c>
      <c r="AB1779" s="13">
        <v>1.0</v>
      </c>
      <c r="AC1779" s="21">
        <v>0.0</v>
      </c>
      <c r="AD1779" s="21">
        <v>0.0</v>
      </c>
      <c r="AE1779" s="13">
        <v>0.0</v>
      </c>
      <c r="AF1779" s="13">
        <v>0.0</v>
      </c>
      <c r="AG1779" s="13">
        <v>0.0</v>
      </c>
      <c r="AH1779" s="13" t="b">
        <v>0</v>
      </c>
      <c r="AI1779" s="13">
        <v>1.0</v>
      </c>
      <c r="AJ1779" s="13" t="s">
        <v>169</v>
      </c>
      <c r="AK1779" s="23" t="s">
        <v>5041</v>
      </c>
      <c r="AL1779" s="13" t="s">
        <v>4642</v>
      </c>
      <c r="AM1779" s="18" t="s">
        <v>151</v>
      </c>
    </row>
    <row r="1780" ht="14.25" customHeight="1">
      <c r="A1780" s="13" t="s">
        <v>5042</v>
      </c>
      <c r="B1780" s="14">
        <v>42349.0</v>
      </c>
      <c r="C1780" s="15" t="s">
        <v>4636</v>
      </c>
      <c r="D1780" s="15" t="s">
        <v>2027</v>
      </c>
      <c r="E1780" s="16" t="s">
        <v>4637</v>
      </c>
      <c r="F1780" s="13" t="s">
        <v>140</v>
      </c>
      <c r="G1780" s="13" t="s">
        <v>141</v>
      </c>
      <c r="H1780" s="13" t="s">
        <v>5043</v>
      </c>
      <c r="I1780" s="17" t="s">
        <v>4639</v>
      </c>
      <c r="J1780" s="13" t="s">
        <v>251</v>
      </c>
      <c r="K1780" s="13" t="s">
        <v>3082</v>
      </c>
      <c r="L1780" s="13" t="s">
        <v>174</v>
      </c>
      <c r="M1780" s="13" t="s">
        <v>193</v>
      </c>
      <c r="N1780" s="13" t="s">
        <v>217</v>
      </c>
      <c r="O1780" s="13">
        <v>0.0</v>
      </c>
      <c r="P1780" s="18" t="s">
        <v>147</v>
      </c>
      <c r="Q1780" s="19">
        <v>3.0</v>
      </c>
      <c r="R1780" s="20">
        <v>1.0</v>
      </c>
      <c r="S1780" s="21">
        <v>33.0</v>
      </c>
      <c r="T1780" s="21">
        <v>99.0</v>
      </c>
      <c r="U1780" s="22">
        <v>128181.82</v>
      </c>
      <c r="V1780" s="21">
        <v>126900.00180000001</v>
      </c>
      <c r="W1780" s="13">
        <v>705.0</v>
      </c>
      <c r="X1780" s="13">
        <v>1.0</v>
      </c>
      <c r="Y1780" s="13">
        <v>10.0</v>
      </c>
      <c r="Z1780" s="13">
        <v>10.0</v>
      </c>
      <c r="AA1780" s="13">
        <v>2.0</v>
      </c>
      <c r="AB1780" s="13">
        <v>10.0</v>
      </c>
      <c r="AC1780" s="21">
        <v>0.0</v>
      </c>
      <c r="AD1780" s="21">
        <v>0.0</v>
      </c>
      <c r="AE1780" s="13">
        <v>0.0</v>
      </c>
      <c r="AF1780" s="13">
        <v>0.0</v>
      </c>
      <c r="AG1780" s="13">
        <v>0.0</v>
      </c>
      <c r="AH1780" s="13" t="b">
        <v>0</v>
      </c>
      <c r="AI1780" s="13">
        <v>33.0</v>
      </c>
      <c r="AJ1780" s="13" t="s">
        <v>169</v>
      </c>
      <c r="AK1780" s="23" t="s">
        <v>5044</v>
      </c>
      <c r="AL1780" s="13" t="s">
        <v>4642</v>
      </c>
      <c r="AM1780" s="18" t="s">
        <v>151</v>
      </c>
    </row>
    <row r="1781" ht="14.25" customHeight="1">
      <c r="A1781" s="13" t="s">
        <v>5045</v>
      </c>
      <c r="B1781" s="14">
        <v>42349.0</v>
      </c>
      <c r="C1781" s="15" t="s">
        <v>4636</v>
      </c>
      <c r="D1781" s="15" t="s">
        <v>2027</v>
      </c>
      <c r="E1781" s="16" t="s">
        <v>4637</v>
      </c>
      <c r="F1781" s="13" t="s">
        <v>140</v>
      </c>
      <c r="G1781" s="13" t="s">
        <v>141</v>
      </c>
      <c r="H1781" s="13" t="s">
        <v>5046</v>
      </c>
      <c r="I1781" s="17" t="s">
        <v>4639</v>
      </c>
      <c r="J1781" s="13" t="s">
        <v>143</v>
      </c>
      <c r="K1781" s="13" t="s">
        <v>2454</v>
      </c>
      <c r="L1781" s="13" t="s">
        <v>167</v>
      </c>
      <c r="M1781" s="13" t="s">
        <v>193</v>
      </c>
      <c r="N1781" s="13" t="s">
        <v>80</v>
      </c>
      <c r="O1781" s="13">
        <v>0.0</v>
      </c>
      <c r="P1781" s="18" t="s">
        <v>147</v>
      </c>
      <c r="Q1781" s="19">
        <v>1.0</v>
      </c>
      <c r="R1781" s="20">
        <v>0.307692307692307</v>
      </c>
      <c r="S1781" s="21">
        <v>26.0</v>
      </c>
      <c r="T1781" s="21">
        <v>26.0</v>
      </c>
      <c r="U1781" s="22">
        <v>211991.88</v>
      </c>
      <c r="V1781" s="21">
        <v>16959.350399999963</v>
      </c>
      <c r="W1781" s="13">
        <v>551.0</v>
      </c>
      <c r="X1781" s="13">
        <v>1.0</v>
      </c>
      <c r="Y1781" s="13">
        <v>10.0</v>
      </c>
      <c r="Z1781" s="13">
        <v>10.0</v>
      </c>
      <c r="AA1781" s="13">
        <v>4.0</v>
      </c>
      <c r="AB1781" s="13">
        <v>1.0</v>
      </c>
      <c r="AC1781" s="21">
        <v>0.0</v>
      </c>
      <c r="AD1781" s="21">
        <v>0.0</v>
      </c>
      <c r="AE1781" s="13">
        <v>0.0</v>
      </c>
      <c r="AF1781" s="13">
        <v>0.0</v>
      </c>
      <c r="AG1781" s="13">
        <v>0.0</v>
      </c>
      <c r="AH1781" s="13" t="b">
        <v>0</v>
      </c>
      <c r="AI1781" s="13">
        <v>57.0</v>
      </c>
      <c r="AJ1781" s="13" t="s">
        <v>169</v>
      </c>
      <c r="AK1781" s="23" t="s">
        <v>5047</v>
      </c>
      <c r="AL1781" s="13" t="s">
        <v>4642</v>
      </c>
      <c r="AM1781" s="18" t="s">
        <v>151</v>
      </c>
    </row>
    <row r="1782" ht="14.25" customHeight="1">
      <c r="A1782" s="13" t="s">
        <v>5048</v>
      </c>
      <c r="B1782" s="14">
        <v>42349.0</v>
      </c>
      <c r="C1782" s="15" t="s">
        <v>4636</v>
      </c>
      <c r="D1782" s="15" t="s">
        <v>2027</v>
      </c>
      <c r="E1782" s="16" t="s">
        <v>4637</v>
      </c>
      <c r="F1782" s="13" t="s">
        <v>140</v>
      </c>
      <c r="G1782" s="13" t="s">
        <v>141</v>
      </c>
      <c r="H1782" s="13" t="s">
        <v>1181</v>
      </c>
      <c r="I1782" s="17" t="s">
        <v>4639</v>
      </c>
      <c r="J1782" s="13" t="s">
        <v>143</v>
      </c>
      <c r="K1782" s="13" t="s">
        <v>4677</v>
      </c>
      <c r="L1782" s="13" t="s">
        <v>167</v>
      </c>
      <c r="M1782" s="13" t="s">
        <v>193</v>
      </c>
      <c r="N1782" s="13" t="s">
        <v>80</v>
      </c>
      <c r="O1782" s="13">
        <v>0.0</v>
      </c>
      <c r="P1782" s="18" t="s">
        <v>147</v>
      </c>
      <c r="Q1782" s="19">
        <v>1.0</v>
      </c>
      <c r="R1782" s="20">
        <v>0.333333333333333</v>
      </c>
      <c r="S1782" s="21">
        <v>25.0</v>
      </c>
      <c r="T1782" s="21">
        <v>25.0</v>
      </c>
      <c r="U1782" s="22">
        <v>220456.17</v>
      </c>
      <c r="V1782" s="21">
        <v>18371.34749999998</v>
      </c>
      <c r="W1782" s="13">
        <v>573.0</v>
      </c>
      <c r="X1782" s="13">
        <v>1.0</v>
      </c>
      <c r="Y1782" s="13">
        <v>10.0</v>
      </c>
      <c r="Z1782" s="13">
        <v>10.0</v>
      </c>
      <c r="AA1782" s="13">
        <v>3.0</v>
      </c>
      <c r="AB1782" s="13">
        <v>1.0</v>
      </c>
      <c r="AC1782" s="21">
        <v>0.0</v>
      </c>
      <c r="AD1782" s="21">
        <v>0.0</v>
      </c>
      <c r="AE1782" s="13">
        <v>0.0</v>
      </c>
      <c r="AF1782" s="13">
        <v>0.0</v>
      </c>
      <c r="AG1782" s="13">
        <v>0.0</v>
      </c>
      <c r="AH1782" s="13" t="b">
        <v>0</v>
      </c>
      <c r="AI1782" s="13">
        <v>34.0</v>
      </c>
      <c r="AJ1782" s="13" t="s">
        <v>169</v>
      </c>
      <c r="AK1782" s="23" t="s">
        <v>5049</v>
      </c>
      <c r="AL1782" s="13" t="s">
        <v>4642</v>
      </c>
      <c r="AM1782" s="18" t="s">
        <v>151</v>
      </c>
    </row>
    <row r="1783" ht="14.25" customHeight="1">
      <c r="A1783" s="13" t="s">
        <v>5050</v>
      </c>
      <c r="B1783" s="14">
        <v>42349.0</v>
      </c>
      <c r="C1783" s="15" t="s">
        <v>4636</v>
      </c>
      <c r="D1783" s="15" t="s">
        <v>2027</v>
      </c>
      <c r="E1783" s="16" t="s">
        <v>4637</v>
      </c>
      <c r="F1783" s="13" t="s">
        <v>140</v>
      </c>
      <c r="G1783" s="13" t="s">
        <v>141</v>
      </c>
      <c r="H1783" s="13" t="s">
        <v>412</v>
      </c>
      <c r="I1783" s="17" t="s">
        <v>4639</v>
      </c>
      <c r="J1783" s="13" t="s">
        <v>143</v>
      </c>
      <c r="K1783" s="13" t="s">
        <v>756</v>
      </c>
      <c r="L1783" s="13" t="s">
        <v>167</v>
      </c>
      <c r="M1783" s="13" t="s">
        <v>193</v>
      </c>
      <c r="N1783" s="13" t="s">
        <v>80</v>
      </c>
      <c r="O1783" s="13">
        <v>0.0</v>
      </c>
      <c r="P1783" s="18" t="s">
        <v>147</v>
      </c>
      <c r="Q1783" s="19">
        <v>1.0</v>
      </c>
      <c r="R1783" s="20">
        <v>0.2</v>
      </c>
      <c r="S1783" s="21">
        <v>24.0</v>
      </c>
      <c r="T1783" s="21">
        <v>24.0</v>
      </c>
      <c r="U1783" s="22">
        <v>444001.0</v>
      </c>
      <c r="V1783" s="21">
        <v>21312.048000000003</v>
      </c>
      <c r="W1783" s="13">
        <v>1129.0</v>
      </c>
      <c r="X1783" s="13">
        <v>1.0</v>
      </c>
      <c r="Y1783" s="13">
        <v>10.0</v>
      </c>
      <c r="Z1783" s="13">
        <v>10.0</v>
      </c>
      <c r="AA1783" s="13">
        <v>2.0</v>
      </c>
      <c r="AB1783" s="13">
        <v>1.0</v>
      </c>
      <c r="AC1783" s="21">
        <v>0.0</v>
      </c>
      <c r="AD1783" s="21">
        <v>0.0</v>
      </c>
      <c r="AE1783" s="13">
        <v>0.0</v>
      </c>
      <c r="AF1783" s="13">
        <v>0.0</v>
      </c>
      <c r="AG1783" s="13">
        <v>0.0</v>
      </c>
      <c r="AH1783" s="13" t="b">
        <v>0</v>
      </c>
      <c r="AI1783" s="13">
        <v>150.0</v>
      </c>
      <c r="AJ1783" s="13" t="s">
        <v>169</v>
      </c>
      <c r="AK1783" s="23" t="s">
        <v>5051</v>
      </c>
      <c r="AL1783" s="13" t="s">
        <v>4642</v>
      </c>
      <c r="AM1783" s="18" t="s">
        <v>151</v>
      </c>
    </row>
    <row r="1784" ht="14.25" customHeight="1">
      <c r="A1784" s="13" t="s">
        <v>5052</v>
      </c>
      <c r="B1784" s="14">
        <v>42349.0</v>
      </c>
      <c r="C1784" s="15" t="s">
        <v>4636</v>
      </c>
      <c r="D1784" s="15" t="s">
        <v>2027</v>
      </c>
      <c r="E1784" s="16" t="s">
        <v>4637</v>
      </c>
      <c r="F1784" s="13" t="s">
        <v>153</v>
      </c>
      <c r="G1784" s="13" t="s">
        <v>154</v>
      </c>
      <c r="H1784" s="13" t="s">
        <v>5053</v>
      </c>
      <c r="I1784" s="17" t="s">
        <v>4639</v>
      </c>
      <c r="J1784" s="13" t="s">
        <v>143</v>
      </c>
      <c r="K1784" s="13" t="s">
        <v>827</v>
      </c>
      <c r="L1784" s="13" t="s">
        <v>167</v>
      </c>
      <c r="M1784" s="13" t="s">
        <v>193</v>
      </c>
      <c r="N1784" s="13" t="s">
        <v>80</v>
      </c>
      <c r="O1784" s="13">
        <v>0.0</v>
      </c>
      <c r="P1784" s="18" t="s">
        <v>147</v>
      </c>
      <c r="Q1784" s="19">
        <v>1.0</v>
      </c>
      <c r="R1784" s="20">
        <v>0.05</v>
      </c>
      <c r="S1784" s="21">
        <v>23.0</v>
      </c>
      <c r="T1784" s="21">
        <v>23.0</v>
      </c>
      <c r="U1784" s="22">
        <v>1762634.0</v>
      </c>
      <c r="V1784" s="21">
        <v>20270.291000000005</v>
      </c>
      <c r="W1784" s="13">
        <v>4482.0</v>
      </c>
      <c r="X1784" s="13">
        <v>1.0</v>
      </c>
      <c r="Y1784" s="13">
        <v>10.0</v>
      </c>
      <c r="Z1784" s="13">
        <v>10.0</v>
      </c>
      <c r="AA1784" s="13">
        <v>1.0</v>
      </c>
      <c r="AB1784" s="13">
        <v>1.0</v>
      </c>
      <c r="AC1784" s="21">
        <v>0.0</v>
      </c>
      <c r="AD1784" s="21">
        <v>0.0</v>
      </c>
      <c r="AE1784" s="13">
        <v>0.0</v>
      </c>
      <c r="AF1784" s="13">
        <v>0.0</v>
      </c>
      <c r="AG1784" s="13">
        <v>0.0</v>
      </c>
      <c r="AH1784" s="13" t="b">
        <v>0</v>
      </c>
      <c r="AI1784" s="13">
        <v>112.0</v>
      </c>
      <c r="AJ1784" s="13" t="s">
        <v>194</v>
      </c>
      <c r="AK1784" s="23" t="s">
        <v>5054</v>
      </c>
      <c r="AL1784" s="13" t="s">
        <v>4642</v>
      </c>
      <c r="AM1784" s="18" t="s">
        <v>151</v>
      </c>
    </row>
    <row r="1785" ht="14.25" customHeight="1">
      <c r="A1785" s="13" t="s">
        <v>5052</v>
      </c>
      <c r="B1785" s="14">
        <v>42349.0</v>
      </c>
      <c r="C1785" s="15" t="s">
        <v>4636</v>
      </c>
      <c r="D1785" s="15" t="s">
        <v>2027</v>
      </c>
      <c r="E1785" s="16" t="s">
        <v>4637</v>
      </c>
      <c r="F1785" s="13" t="s">
        <v>140</v>
      </c>
      <c r="G1785" s="13" t="s">
        <v>141</v>
      </c>
      <c r="H1785" s="13" t="s">
        <v>5053</v>
      </c>
      <c r="I1785" s="17" t="s">
        <v>4639</v>
      </c>
      <c r="J1785" s="13" t="s">
        <v>143</v>
      </c>
      <c r="K1785" s="13" t="s">
        <v>827</v>
      </c>
      <c r="L1785" s="13" t="s">
        <v>167</v>
      </c>
      <c r="M1785" s="13" t="s">
        <v>193</v>
      </c>
      <c r="N1785" s="13" t="s">
        <v>80</v>
      </c>
      <c r="O1785" s="13">
        <v>0.0</v>
      </c>
      <c r="P1785" s="18" t="s">
        <v>147</v>
      </c>
      <c r="Q1785" s="19">
        <v>1.0</v>
      </c>
      <c r="R1785" s="20">
        <v>0.0454545454545454</v>
      </c>
      <c r="S1785" s="21">
        <v>25.0</v>
      </c>
      <c r="T1785" s="21">
        <v>25.0</v>
      </c>
      <c r="U1785" s="22">
        <v>1762634.0</v>
      </c>
      <c r="V1785" s="21">
        <v>20029.931818181794</v>
      </c>
      <c r="W1785" s="13">
        <v>4482.0</v>
      </c>
      <c r="X1785" s="13">
        <v>1.0</v>
      </c>
      <c r="Y1785" s="13">
        <v>10.0</v>
      </c>
      <c r="Z1785" s="13">
        <v>10.0</v>
      </c>
      <c r="AA1785" s="13">
        <v>3.0</v>
      </c>
      <c r="AB1785" s="13">
        <v>1.0</v>
      </c>
      <c r="AC1785" s="21">
        <v>0.0</v>
      </c>
      <c r="AD1785" s="21">
        <v>0.0</v>
      </c>
      <c r="AE1785" s="13">
        <v>0.0</v>
      </c>
      <c r="AF1785" s="13">
        <v>0.0</v>
      </c>
      <c r="AG1785" s="13">
        <v>0.0</v>
      </c>
      <c r="AH1785" s="13" t="b">
        <v>0</v>
      </c>
      <c r="AI1785" s="13">
        <v>112.0</v>
      </c>
      <c r="AJ1785" s="13" t="s">
        <v>194</v>
      </c>
      <c r="AK1785" s="23" t="s">
        <v>5054</v>
      </c>
      <c r="AL1785" s="13" t="s">
        <v>4642</v>
      </c>
      <c r="AM1785" s="18" t="s">
        <v>151</v>
      </c>
    </row>
    <row r="1786" ht="14.25" customHeight="1">
      <c r="A1786" s="13" t="s">
        <v>5055</v>
      </c>
      <c r="B1786" s="14">
        <v>42349.0</v>
      </c>
      <c r="C1786" s="15" t="s">
        <v>4636</v>
      </c>
      <c r="D1786" s="15" t="s">
        <v>2027</v>
      </c>
      <c r="E1786" s="16" t="s">
        <v>4637</v>
      </c>
      <c r="F1786" s="13" t="s">
        <v>140</v>
      </c>
      <c r="G1786" s="13" t="s">
        <v>141</v>
      </c>
      <c r="H1786" s="13" t="s">
        <v>5056</v>
      </c>
      <c r="I1786" s="17" t="s">
        <v>4639</v>
      </c>
      <c r="J1786" s="13" t="s">
        <v>143</v>
      </c>
      <c r="K1786" s="13" t="s">
        <v>756</v>
      </c>
      <c r="L1786" s="13" t="s">
        <v>167</v>
      </c>
      <c r="M1786" s="13" t="s">
        <v>193</v>
      </c>
      <c r="N1786" s="13" t="s">
        <v>80</v>
      </c>
      <c r="O1786" s="13">
        <v>0.0</v>
      </c>
      <c r="P1786" s="18" t="s">
        <v>147</v>
      </c>
      <c r="Q1786" s="19">
        <v>1.0</v>
      </c>
      <c r="R1786" s="20">
        <v>0.25</v>
      </c>
      <c r="S1786" s="21">
        <v>23.0</v>
      </c>
      <c r="T1786" s="21">
        <v>23.0</v>
      </c>
      <c r="U1786" s="22">
        <v>218917.21</v>
      </c>
      <c r="V1786" s="21">
        <v>12587.739575</v>
      </c>
      <c r="W1786" s="13">
        <v>569.0</v>
      </c>
      <c r="X1786" s="13">
        <v>1.0</v>
      </c>
      <c r="Y1786" s="13">
        <v>10.0</v>
      </c>
      <c r="Z1786" s="13">
        <v>10.0</v>
      </c>
      <c r="AA1786" s="13">
        <v>1.0</v>
      </c>
      <c r="AB1786" s="13">
        <v>1.0</v>
      </c>
      <c r="AC1786" s="21">
        <v>0.0</v>
      </c>
      <c r="AD1786" s="21">
        <v>0.0</v>
      </c>
      <c r="AE1786" s="13">
        <v>0.0</v>
      </c>
      <c r="AF1786" s="13">
        <v>0.0</v>
      </c>
      <c r="AG1786" s="13">
        <v>0.0</v>
      </c>
      <c r="AH1786" s="13" t="b">
        <v>0</v>
      </c>
      <c r="AI1786" s="13">
        <v>143.0</v>
      </c>
      <c r="AJ1786" s="13" t="s">
        <v>558</v>
      </c>
      <c r="AK1786" s="23" t="s">
        <v>5057</v>
      </c>
      <c r="AL1786" s="13" t="s">
        <v>4642</v>
      </c>
      <c r="AM1786" s="18" t="s">
        <v>151</v>
      </c>
    </row>
    <row r="1787" ht="14.25" customHeight="1">
      <c r="A1787" s="13" t="s">
        <v>5058</v>
      </c>
      <c r="B1787" s="14">
        <v>42349.0</v>
      </c>
      <c r="C1787" s="15" t="s">
        <v>4636</v>
      </c>
      <c r="D1787" s="15" t="s">
        <v>2027</v>
      </c>
      <c r="E1787" s="16" t="s">
        <v>4637</v>
      </c>
      <c r="F1787" s="13" t="s">
        <v>153</v>
      </c>
      <c r="G1787" s="13" t="s">
        <v>154</v>
      </c>
      <c r="H1787" s="13" t="s">
        <v>5059</v>
      </c>
      <c r="I1787" s="17" t="s">
        <v>4639</v>
      </c>
      <c r="J1787" s="13" t="s">
        <v>143</v>
      </c>
      <c r="K1787" s="13" t="s">
        <v>4859</v>
      </c>
      <c r="L1787" s="13" t="s">
        <v>144</v>
      </c>
      <c r="M1787" s="13" t="s">
        <v>193</v>
      </c>
      <c r="N1787" s="13" t="s">
        <v>80</v>
      </c>
      <c r="O1787" s="13">
        <v>0.0</v>
      </c>
      <c r="P1787" s="18" t="s">
        <v>147</v>
      </c>
      <c r="Q1787" s="19">
        <v>1.0</v>
      </c>
      <c r="R1787" s="20">
        <v>0.0714285714285714</v>
      </c>
      <c r="S1787" s="21">
        <v>23.0</v>
      </c>
      <c r="T1787" s="21">
        <v>23.0</v>
      </c>
      <c r="U1787" s="22">
        <v>1332004.0</v>
      </c>
      <c r="V1787" s="21">
        <v>21882.922857142847</v>
      </c>
      <c r="W1787" s="13">
        <v>3387.0</v>
      </c>
      <c r="X1787" s="13">
        <v>1.0</v>
      </c>
      <c r="Y1787" s="13">
        <v>10.0</v>
      </c>
      <c r="Z1787" s="13">
        <v>10.0</v>
      </c>
      <c r="AA1787" s="13">
        <v>1.0</v>
      </c>
      <c r="AB1787" s="13">
        <v>1.0</v>
      </c>
      <c r="AC1787" s="21">
        <v>0.0</v>
      </c>
      <c r="AD1787" s="21">
        <v>0.0</v>
      </c>
      <c r="AE1787" s="13">
        <v>0.0</v>
      </c>
      <c r="AF1787" s="13">
        <v>0.0</v>
      </c>
      <c r="AG1787" s="13">
        <v>0.0</v>
      </c>
      <c r="AH1787" s="13" t="b">
        <v>0</v>
      </c>
      <c r="AI1787" s="13">
        <v>120.0</v>
      </c>
      <c r="AJ1787" s="13" t="s">
        <v>169</v>
      </c>
      <c r="AK1787" s="23" t="s">
        <v>5060</v>
      </c>
      <c r="AL1787" s="13" t="s">
        <v>4642</v>
      </c>
      <c r="AM1787" s="18" t="s">
        <v>151</v>
      </c>
    </row>
    <row r="1788" ht="14.25" customHeight="1">
      <c r="A1788" s="13" t="s">
        <v>5061</v>
      </c>
      <c r="B1788" s="14">
        <v>42349.0</v>
      </c>
      <c r="C1788" s="15" t="s">
        <v>4636</v>
      </c>
      <c r="D1788" s="15" t="s">
        <v>2027</v>
      </c>
      <c r="E1788" s="16" t="s">
        <v>4637</v>
      </c>
      <c r="F1788" s="13" t="s">
        <v>185</v>
      </c>
      <c r="G1788" s="13" t="s">
        <v>186</v>
      </c>
      <c r="H1788" s="13" t="s">
        <v>5062</v>
      </c>
      <c r="I1788" s="17" t="s">
        <v>4639</v>
      </c>
      <c r="J1788" s="13" t="s">
        <v>143</v>
      </c>
      <c r="K1788" s="13" t="s">
        <v>4677</v>
      </c>
      <c r="L1788" s="13" t="s">
        <v>174</v>
      </c>
      <c r="M1788" s="13" t="s">
        <v>168</v>
      </c>
      <c r="N1788" s="13" t="s">
        <v>91</v>
      </c>
      <c r="O1788" s="13">
        <v>0.0</v>
      </c>
      <c r="P1788" s="18" t="s">
        <v>147</v>
      </c>
      <c r="Q1788" s="19">
        <v>3.0</v>
      </c>
      <c r="R1788" s="20">
        <v>0.25</v>
      </c>
      <c r="S1788" s="21">
        <v>29.0</v>
      </c>
      <c r="T1788" s="21">
        <v>87.0</v>
      </c>
      <c r="U1788" s="22">
        <v>124074.39</v>
      </c>
      <c r="V1788" s="21">
        <v>26986.179825</v>
      </c>
      <c r="W1788" s="13">
        <v>719.0</v>
      </c>
      <c r="X1788" s="13">
        <v>1.0</v>
      </c>
      <c r="Y1788" s="13">
        <v>10.0</v>
      </c>
      <c r="Z1788" s="13">
        <v>6.0</v>
      </c>
      <c r="AA1788" s="13">
        <v>1.0</v>
      </c>
      <c r="AB1788" s="13">
        <v>1.0</v>
      </c>
      <c r="AC1788" s="21">
        <v>0.0</v>
      </c>
      <c r="AD1788" s="21">
        <v>10.0</v>
      </c>
      <c r="AE1788" s="13">
        <v>0.0</v>
      </c>
      <c r="AF1788" s="13">
        <v>1.0</v>
      </c>
      <c r="AG1788" s="13">
        <v>0.0</v>
      </c>
      <c r="AH1788" s="13" t="b">
        <v>0</v>
      </c>
      <c r="AI1788" s="13">
        <v>11.0</v>
      </c>
      <c r="AJ1788" s="13" t="s">
        <v>169</v>
      </c>
      <c r="AK1788" s="23" t="s">
        <v>5063</v>
      </c>
      <c r="AL1788" s="13" t="s">
        <v>4642</v>
      </c>
      <c r="AM1788" s="18" t="s">
        <v>151</v>
      </c>
    </row>
    <row r="1789" ht="14.25" customHeight="1">
      <c r="A1789" s="13" t="s">
        <v>5064</v>
      </c>
      <c r="B1789" s="14">
        <v>42349.0</v>
      </c>
      <c r="C1789" s="15" t="s">
        <v>4636</v>
      </c>
      <c r="D1789" s="15" t="s">
        <v>2027</v>
      </c>
      <c r="E1789" s="16" t="s">
        <v>4637</v>
      </c>
      <c r="F1789" s="13" t="s">
        <v>140</v>
      </c>
      <c r="G1789" s="13" t="s">
        <v>141</v>
      </c>
      <c r="H1789" s="13" t="s">
        <v>5065</v>
      </c>
      <c r="I1789" s="17" t="s">
        <v>4639</v>
      </c>
      <c r="J1789" s="13" t="s">
        <v>160</v>
      </c>
      <c r="K1789" s="13" t="s">
        <v>839</v>
      </c>
      <c r="L1789" s="13" t="s">
        <v>174</v>
      </c>
      <c r="M1789" s="13" t="s">
        <v>145</v>
      </c>
      <c r="N1789" s="13" t="s">
        <v>840</v>
      </c>
      <c r="O1789" s="13">
        <v>0.0</v>
      </c>
      <c r="P1789" s="18" t="s">
        <v>147</v>
      </c>
      <c r="Q1789" s="19">
        <v>1.0</v>
      </c>
      <c r="R1789" s="20">
        <v>0.25</v>
      </c>
      <c r="S1789" s="21">
        <v>41.0</v>
      </c>
      <c r="T1789" s="21">
        <v>41.0</v>
      </c>
      <c r="U1789" s="22">
        <v>2100.0</v>
      </c>
      <c r="V1789" s="21">
        <v>215.25</v>
      </c>
      <c r="W1789" s="13">
        <v>0.0</v>
      </c>
      <c r="X1789" s="13">
        <v>10.0</v>
      </c>
      <c r="Y1789" s="13">
        <v>10.0</v>
      </c>
      <c r="Z1789" s="13">
        <v>10.0</v>
      </c>
      <c r="AA1789" s="13">
        <v>1.0</v>
      </c>
      <c r="AB1789" s="13">
        <v>10.0</v>
      </c>
      <c r="AC1789" s="21">
        <v>0.0</v>
      </c>
      <c r="AD1789" s="21">
        <v>0.0</v>
      </c>
      <c r="AE1789" s="13">
        <v>0.0</v>
      </c>
      <c r="AF1789" s="13">
        <v>0.0</v>
      </c>
      <c r="AG1789" s="13">
        <v>0.0</v>
      </c>
      <c r="AH1789" s="13" t="b">
        <v>0</v>
      </c>
      <c r="AI1789" s="13">
        <v>1.0</v>
      </c>
      <c r="AJ1789" s="13" t="s">
        <v>148</v>
      </c>
      <c r="AK1789" s="23" t="s">
        <v>5066</v>
      </c>
      <c r="AL1789" s="13" t="s">
        <v>4642</v>
      </c>
      <c r="AM1789" s="18" t="s">
        <v>151</v>
      </c>
    </row>
    <row r="1790" ht="14.25" customHeight="1">
      <c r="A1790" s="13" t="s">
        <v>5067</v>
      </c>
      <c r="B1790" s="14">
        <v>42349.0</v>
      </c>
      <c r="C1790" s="15" t="s">
        <v>4636</v>
      </c>
      <c r="D1790" s="15" t="s">
        <v>2027</v>
      </c>
      <c r="E1790" s="16" t="s">
        <v>4637</v>
      </c>
      <c r="F1790" s="13" t="s">
        <v>153</v>
      </c>
      <c r="G1790" s="13" t="s">
        <v>154</v>
      </c>
      <c r="H1790" s="13" t="s">
        <v>5068</v>
      </c>
      <c r="I1790" s="17" t="s">
        <v>4639</v>
      </c>
      <c r="J1790" s="13" t="s">
        <v>160</v>
      </c>
      <c r="K1790" s="13" t="s">
        <v>5069</v>
      </c>
      <c r="L1790" s="13" t="s">
        <v>174</v>
      </c>
      <c r="M1790" s="13" t="s">
        <v>145</v>
      </c>
      <c r="N1790" s="13" t="s">
        <v>5070</v>
      </c>
      <c r="O1790" s="13">
        <v>0.0</v>
      </c>
      <c r="P1790" s="18" t="s">
        <v>147</v>
      </c>
      <c r="Q1790" s="19">
        <v>3.0</v>
      </c>
      <c r="R1790" s="20">
        <v>1.0</v>
      </c>
      <c r="S1790" s="21">
        <v>48.0</v>
      </c>
      <c r="T1790" s="21">
        <v>144.0</v>
      </c>
      <c r="U1790" s="22">
        <v>4200.0</v>
      </c>
      <c r="V1790" s="21">
        <v>6048.0</v>
      </c>
      <c r="W1790" s="13">
        <v>0.0</v>
      </c>
      <c r="X1790" s="13">
        <v>4.0</v>
      </c>
      <c r="Y1790" s="13">
        <v>10.0</v>
      </c>
      <c r="Z1790" s="13">
        <v>0.0</v>
      </c>
      <c r="AA1790" s="13">
        <v>4.0</v>
      </c>
      <c r="AB1790" s="13">
        <v>10.0</v>
      </c>
      <c r="AC1790" s="21">
        <v>0.0</v>
      </c>
      <c r="AD1790" s="21">
        <v>20.0</v>
      </c>
      <c r="AE1790" s="13">
        <v>0.0</v>
      </c>
      <c r="AF1790" s="13">
        <v>2.0</v>
      </c>
      <c r="AG1790" s="13">
        <v>0.0</v>
      </c>
      <c r="AH1790" s="13" t="b">
        <v>0</v>
      </c>
      <c r="AI1790" s="13">
        <v>7.0</v>
      </c>
      <c r="AJ1790" s="13" t="s">
        <v>169</v>
      </c>
      <c r="AK1790" s="23" t="s">
        <v>5071</v>
      </c>
      <c r="AL1790" s="13" t="s">
        <v>4642</v>
      </c>
      <c r="AM1790" s="18" t="s">
        <v>151</v>
      </c>
    </row>
    <row r="1791" ht="14.25" customHeight="1">
      <c r="A1791" s="13" t="s">
        <v>5072</v>
      </c>
      <c r="B1791" s="14">
        <v>42349.0</v>
      </c>
      <c r="C1791" s="15" t="s">
        <v>4636</v>
      </c>
      <c r="D1791" s="15" t="s">
        <v>2027</v>
      </c>
      <c r="E1791" s="16" t="s">
        <v>4637</v>
      </c>
      <c r="F1791" s="13" t="s">
        <v>140</v>
      </c>
      <c r="G1791" s="13" t="s">
        <v>141</v>
      </c>
      <c r="H1791" s="13" t="s">
        <v>5073</v>
      </c>
      <c r="I1791" s="17" t="s">
        <v>4639</v>
      </c>
      <c r="J1791" s="13" t="s">
        <v>143</v>
      </c>
      <c r="K1791" s="13" t="s">
        <v>1250</v>
      </c>
      <c r="L1791" s="13" t="s">
        <v>167</v>
      </c>
      <c r="M1791" s="13" t="s">
        <v>168</v>
      </c>
      <c r="N1791" s="13" t="s">
        <v>91</v>
      </c>
      <c r="O1791" s="13">
        <v>0.0</v>
      </c>
      <c r="P1791" s="18" t="s">
        <v>147</v>
      </c>
      <c r="Q1791" s="19">
        <v>1.0</v>
      </c>
      <c r="R1791" s="20">
        <v>0.0909090909090909</v>
      </c>
      <c r="S1791" s="21">
        <v>23.0</v>
      </c>
      <c r="T1791" s="21">
        <v>23.0</v>
      </c>
      <c r="U1791" s="22">
        <v>241073.61</v>
      </c>
      <c r="V1791" s="21">
        <v>5040.630027272727</v>
      </c>
      <c r="W1791" s="13">
        <v>1397.0</v>
      </c>
      <c r="X1791" s="13">
        <v>1.0</v>
      </c>
      <c r="Y1791" s="13">
        <v>10.0</v>
      </c>
      <c r="Z1791" s="13">
        <v>10.0</v>
      </c>
      <c r="AA1791" s="13">
        <v>1.0</v>
      </c>
      <c r="AB1791" s="13">
        <v>1.0</v>
      </c>
      <c r="AC1791" s="21">
        <v>0.0</v>
      </c>
      <c r="AD1791" s="21">
        <v>0.0</v>
      </c>
      <c r="AE1791" s="13">
        <v>0.0</v>
      </c>
      <c r="AF1791" s="13">
        <v>0.0</v>
      </c>
      <c r="AG1791" s="13">
        <v>0.0</v>
      </c>
      <c r="AH1791" s="13" t="b">
        <v>0</v>
      </c>
      <c r="AI1791" s="13">
        <v>26.0</v>
      </c>
      <c r="AJ1791" s="13" t="s">
        <v>194</v>
      </c>
      <c r="AK1791" s="23" t="s">
        <v>5074</v>
      </c>
      <c r="AL1791" s="13" t="s">
        <v>4642</v>
      </c>
      <c r="AM1791" s="18" t="s">
        <v>151</v>
      </c>
    </row>
    <row r="1792" ht="14.25" customHeight="1">
      <c r="A1792" s="13" t="s">
        <v>5075</v>
      </c>
      <c r="B1792" s="14">
        <v>42349.0</v>
      </c>
      <c r="C1792" s="15" t="s">
        <v>4636</v>
      </c>
      <c r="D1792" s="15" t="s">
        <v>2027</v>
      </c>
      <c r="E1792" s="16" t="s">
        <v>4637</v>
      </c>
      <c r="F1792" s="13" t="s">
        <v>140</v>
      </c>
      <c r="G1792" s="13" t="s">
        <v>141</v>
      </c>
      <c r="H1792" s="13" t="s">
        <v>5076</v>
      </c>
      <c r="I1792" s="17" t="s">
        <v>4639</v>
      </c>
      <c r="J1792" s="13" t="s">
        <v>143</v>
      </c>
      <c r="K1792" s="13" t="s">
        <v>827</v>
      </c>
      <c r="L1792" s="13" t="s">
        <v>144</v>
      </c>
      <c r="M1792" s="13" t="s">
        <v>168</v>
      </c>
      <c r="N1792" s="13" t="s">
        <v>91</v>
      </c>
      <c r="O1792" s="13">
        <v>0.0</v>
      </c>
      <c r="P1792" s="18" t="s">
        <v>147</v>
      </c>
      <c r="Q1792" s="19">
        <v>1.0</v>
      </c>
      <c r="R1792" s="20">
        <v>0.107142857142857</v>
      </c>
      <c r="S1792" s="21">
        <v>25.0</v>
      </c>
      <c r="T1792" s="21">
        <v>25.0</v>
      </c>
      <c r="U1792" s="22">
        <v>245905.43</v>
      </c>
      <c r="V1792" s="21">
        <v>6586.752589285706</v>
      </c>
      <c r="W1792" s="13">
        <v>1425.0</v>
      </c>
      <c r="X1792" s="13">
        <v>1.0</v>
      </c>
      <c r="Y1792" s="13">
        <v>10.0</v>
      </c>
      <c r="Z1792" s="13">
        <v>10.0</v>
      </c>
      <c r="AA1792" s="13">
        <v>3.0</v>
      </c>
      <c r="AB1792" s="13">
        <v>1.0</v>
      </c>
      <c r="AC1792" s="21">
        <v>0.0</v>
      </c>
      <c r="AD1792" s="21">
        <v>0.0</v>
      </c>
      <c r="AE1792" s="13">
        <v>0.0</v>
      </c>
      <c r="AF1792" s="13">
        <v>0.0</v>
      </c>
      <c r="AG1792" s="13">
        <v>0.0</v>
      </c>
      <c r="AH1792" s="13" t="b">
        <v>0</v>
      </c>
      <c r="AI1792" s="13">
        <v>14.0</v>
      </c>
      <c r="AJ1792" s="13" t="s">
        <v>194</v>
      </c>
      <c r="AK1792" s="23" t="s">
        <v>5077</v>
      </c>
      <c r="AL1792" s="13" t="s">
        <v>4642</v>
      </c>
      <c r="AM1792" s="18" t="s">
        <v>151</v>
      </c>
    </row>
    <row r="1793" ht="14.25" customHeight="1">
      <c r="A1793" s="13" t="s">
        <v>5078</v>
      </c>
      <c r="B1793" s="14">
        <v>42350.0</v>
      </c>
      <c r="C1793" s="15" t="s">
        <v>4636</v>
      </c>
      <c r="D1793" s="15" t="s">
        <v>2027</v>
      </c>
      <c r="E1793" s="16" t="s">
        <v>4637</v>
      </c>
      <c r="F1793" s="13" t="s">
        <v>153</v>
      </c>
      <c r="G1793" s="13" t="s">
        <v>154</v>
      </c>
      <c r="H1793" s="13" t="s">
        <v>5079</v>
      </c>
      <c r="I1793" s="17" t="s">
        <v>4639</v>
      </c>
      <c r="J1793" s="13" t="s">
        <v>198</v>
      </c>
      <c r="K1793" s="13" t="s">
        <v>5080</v>
      </c>
      <c r="L1793" s="13" t="s">
        <v>167</v>
      </c>
      <c r="M1793" s="13" t="s">
        <v>145</v>
      </c>
      <c r="N1793" s="13" t="s">
        <v>409</v>
      </c>
      <c r="O1793" s="13" t="s">
        <v>5081</v>
      </c>
      <c r="P1793" s="18" t="s">
        <v>147</v>
      </c>
      <c r="Q1793" s="19">
        <v>1.0</v>
      </c>
      <c r="R1793" s="20">
        <v>0.25</v>
      </c>
      <c r="S1793" s="21">
        <v>24.0</v>
      </c>
      <c r="T1793" s="21">
        <v>24.0</v>
      </c>
      <c r="U1793" s="22">
        <v>12600.0</v>
      </c>
      <c r="V1793" s="21">
        <v>756.0</v>
      </c>
      <c r="W1793" s="13">
        <v>0.0</v>
      </c>
      <c r="X1793" s="13">
        <v>4.0</v>
      </c>
      <c r="Y1793" s="13">
        <v>8.0</v>
      </c>
      <c r="Z1793" s="13">
        <v>10.0</v>
      </c>
      <c r="AA1793" s="13">
        <v>1.0</v>
      </c>
      <c r="AB1793" s="13">
        <v>1.0</v>
      </c>
      <c r="AC1793" s="21">
        <v>0.0</v>
      </c>
      <c r="AD1793" s="21">
        <v>0.0</v>
      </c>
      <c r="AE1793" s="13">
        <v>0.0</v>
      </c>
      <c r="AF1793" s="13">
        <v>0.0</v>
      </c>
      <c r="AG1793" s="13">
        <v>0.0</v>
      </c>
      <c r="AH1793" s="13" t="b">
        <v>0</v>
      </c>
      <c r="AI1793" s="13">
        <v>7.0</v>
      </c>
      <c r="AJ1793" s="13" t="s">
        <v>180</v>
      </c>
      <c r="AK1793" s="23" t="s">
        <v>5082</v>
      </c>
      <c r="AL1793" s="13" t="s">
        <v>4642</v>
      </c>
      <c r="AM1793" s="18" t="s">
        <v>151</v>
      </c>
    </row>
    <row r="1794" ht="14.25" customHeight="1">
      <c r="A1794" s="13" t="s">
        <v>5078</v>
      </c>
      <c r="B1794" s="14">
        <v>42350.0</v>
      </c>
      <c r="C1794" s="15" t="s">
        <v>4636</v>
      </c>
      <c r="D1794" s="15" t="s">
        <v>2027</v>
      </c>
      <c r="E1794" s="16" t="s">
        <v>4637</v>
      </c>
      <c r="F1794" s="13" t="s">
        <v>185</v>
      </c>
      <c r="G1794" s="13" t="s">
        <v>186</v>
      </c>
      <c r="H1794" s="13" t="s">
        <v>5079</v>
      </c>
      <c r="I1794" s="17" t="s">
        <v>4639</v>
      </c>
      <c r="J1794" s="13" t="s">
        <v>198</v>
      </c>
      <c r="K1794" s="13" t="s">
        <v>5080</v>
      </c>
      <c r="L1794" s="13" t="s">
        <v>167</v>
      </c>
      <c r="M1794" s="13" t="s">
        <v>145</v>
      </c>
      <c r="N1794" s="13" t="s">
        <v>409</v>
      </c>
      <c r="O1794" s="13" t="s">
        <v>5081</v>
      </c>
      <c r="P1794" s="18" t="s">
        <v>147</v>
      </c>
      <c r="Q1794" s="19">
        <v>1.0</v>
      </c>
      <c r="R1794" s="20">
        <v>0.25</v>
      </c>
      <c r="S1794" s="21">
        <v>33.0</v>
      </c>
      <c r="T1794" s="21">
        <v>33.0</v>
      </c>
      <c r="U1794" s="22">
        <v>12600.0</v>
      </c>
      <c r="V1794" s="21">
        <v>1039.5</v>
      </c>
      <c r="W1794" s="13">
        <v>0.0</v>
      </c>
      <c r="X1794" s="13">
        <v>4.0</v>
      </c>
      <c r="Y1794" s="13">
        <v>8.0</v>
      </c>
      <c r="Z1794" s="13">
        <v>10.0</v>
      </c>
      <c r="AA1794" s="13">
        <v>1.0</v>
      </c>
      <c r="AB1794" s="13">
        <v>10.0</v>
      </c>
      <c r="AC1794" s="21">
        <v>0.0</v>
      </c>
      <c r="AD1794" s="21">
        <v>0.0</v>
      </c>
      <c r="AE1794" s="13">
        <v>0.0</v>
      </c>
      <c r="AF1794" s="13">
        <v>0.0</v>
      </c>
      <c r="AG1794" s="13">
        <v>0.0</v>
      </c>
      <c r="AH1794" s="13" t="b">
        <v>0</v>
      </c>
      <c r="AI1794" s="13">
        <v>7.0</v>
      </c>
      <c r="AJ1794" s="13" t="s">
        <v>180</v>
      </c>
      <c r="AK1794" s="23" t="s">
        <v>5082</v>
      </c>
      <c r="AL1794" s="13" t="s">
        <v>4642</v>
      </c>
      <c r="AM1794" s="18" t="s">
        <v>151</v>
      </c>
    </row>
    <row r="1795" ht="14.25" customHeight="1">
      <c r="A1795" s="13" t="s">
        <v>5083</v>
      </c>
      <c r="B1795" s="14">
        <v>42350.0</v>
      </c>
      <c r="C1795" s="15" t="s">
        <v>4636</v>
      </c>
      <c r="D1795" s="15" t="s">
        <v>2027</v>
      </c>
      <c r="E1795" s="16" t="s">
        <v>4637</v>
      </c>
      <c r="F1795" s="13" t="s">
        <v>203</v>
      </c>
      <c r="G1795" s="13" t="s">
        <v>204</v>
      </c>
      <c r="H1795" s="13" t="s">
        <v>5084</v>
      </c>
      <c r="I1795" s="17" t="s">
        <v>4639</v>
      </c>
      <c r="J1795" s="13" t="s">
        <v>143</v>
      </c>
      <c r="K1795" s="13" t="s">
        <v>2398</v>
      </c>
      <c r="L1795" s="13" t="s">
        <v>192</v>
      </c>
      <c r="M1795" s="13" t="s">
        <v>168</v>
      </c>
      <c r="N1795" s="13" t="s">
        <v>1713</v>
      </c>
      <c r="O1795" s="13" t="s">
        <v>5085</v>
      </c>
      <c r="P1795" s="18" t="s">
        <v>147</v>
      </c>
      <c r="Q1795" s="19">
        <v>1.0</v>
      </c>
      <c r="R1795" s="20">
        <v>0.05</v>
      </c>
      <c r="S1795" s="21">
        <v>22.0</v>
      </c>
      <c r="T1795" s="21">
        <v>22.0</v>
      </c>
      <c r="U1795" s="22">
        <v>22907.0</v>
      </c>
      <c r="V1795" s="21">
        <v>251.97700000000003</v>
      </c>
      <c r="W1795" s="13">
        <v>303.0</v>
      </c>
      <c r="X1795" s="13">
        <v>4.0</v>
      </c>
      <c r="Y1795" s="13">
        <v>10.0</v>
      </c>
      <c r="Z1795" s="13">
        <v>6.0</v>
      </c>
      <c r="AA1795" s="13">
        <v>1.0</v>
      </c>
      <c r="AB1795" s="13">
        <v>1.0</v>
      </c>
      <c r="AC1795" s="21">
        <v>0.0</v>
      </c>
      <c r="AD1795" s="21">
        <v>0.0</v>
      </c>
      <c r="AE1795" s="13">
        <v>0.0</v>
      </c>
      <c r="AF1795" s="13">
        <v>0.0</v>
      </c>
      <c r="AG1795" s="13">
        <v>0.0</v>
      </c>
      <c r="AH1795" s="13" t="b">
        <v>0</v>
      </c>
      <c r="AI1795" s="13">
        <v>7.0</v>
      </c>
      <c r="AJ1795" s="13" t="s">
        <v>194</v>
      </c>
      <c r="AK1795" s="23" t="s">
        <v>5086</v>
      </c>
      <c r="AL1795" s="13" t="s">
        <v>4642</v>
      </c>
      <c r="AM1795" s="18" t="s">
        <v>151</v>
      </c>
    </row>
    <row r="1796" ht="14.25" customHeight="1">
      <c r="A1796" s="13" t="s">
        <v>5087</v>
      </c>
      <c r="B1796" s="14">
        <v>42350.0</v>
      </c>
      <c r="C1796" s="15" t="s">
        <v>4636</v>
      </c>
      <c r="D1796" s="15" t="s">
        <v>2027</v>
      </c>
      <c r="E1796" s="16" t="s">
        <v>4637</v>
      </c>
      <c r="F1796" s="13" t="s">
        <v>185</v>
      </c>
      <c r="G1796" s="13" t="s">
        <v>186</v>
      </c>
      <c r="H1796" s="13" t="s">
        <v>5088</v>
      </c>
      <c r="I1796" s="17" t="s">
        <v>4639</v>
      </c>
      <c r="J1796" s="13" t="s">
        <v>143</v>
      </c>
      <c r="K1796" s="13" t="s">
        <v>4677</v>
      </c>
      <c r="L1796" s="13" t="s">
        <v>174</v>
      </c>
      <c r="M1796" s="13" t="s">
        <v>145</v>
      </c>
      <c r="N1796" s="13" t="s">
        <v>14</v>
      </c>
      <c r="O1796" s="13" t="s">
        <v>5089</v>
      </c>
      <c r="P1796" s="18" t="s">
        <v>147</v>
      </c>
      <c r="Q1796" s="19">
        <v>1.0</v>
      </c>
      <c r="R1796" s="20">
        <v>0.0769230769230769</v>
      </c>
      <c r="S1796" s="21">
        <v>32.0</v>
      </c>
      <c r="T1796" s="21">
        <v>32.0</v>
      </c>
      <c r="U1796" s="22">
        <v>18900.0</v>
      </c>
      <c r="V1796" s="21">
        <v>465.23076923076906</v>
      </c>
      <c r="W1796" s="13">
        <v>0.0</v>
      </c>
      <c r="X1796" s="13">
        <v>7.0</v>
      </c>
      <c r="Y1796" s="13">
        <v>10.0</v>
      </c>
      <c r="Z1796" s="13">
        <v>6.0</v>
      </c>
      <c r="AA1796" s="13">
        <v>1.0</v>
      </c>
      <c r="AB1796" s="13">
        <v>8.0</v>
      </c>
      <c r="AC1796" s="21">
        <v>0.0</v>
      </c>
      <c r="AD1796" s="21">
        <v>0.0</v>
      </c>
      <c r="AE1796" s="13">
        <v>0.0</v>
      </c>
      <c r="AF1796" s="13">
        <v>0.0</v>
      </c>
      <c r="AG1796" s="13">
        <v>0.0</v>
      </c>
      <c r="AH1796" s="13" t="b">
        <v>0</v>
      </c>
      <c r="AI1796" s="13">
        <v>4.0</v>
      </c>
      <c r="AJ1796" s="13" t="s">
        <v>194</v>
      </c>
      <c r="AK1796" s="23" t="s">
        <v>5090</v>
      </c>
      <c r="AL1796" s="13" t="s">
        <v>4642</v>
      </c>
      <c r="AM1796" s="18" t="s">
        <v>151</v>
      </c>
    </row>
    <row r="1797" ht="14.25" customHeight="1">
      <c r="A1797" s="13" t="s">
        <v>5091</v>
      </c>
      <c r="B1797" s="14">
        <v>42350.0</v>
      </c>
      <c r="C1797" s="15" t="s">
        <v>4636</v>
      </c>
      <c r="D1797" s="15" t="s">
        <v>2027</v>
      </c>
      <c r="E1797" s="16" t="s">
        <v>4637</v>
      </c>
      <c r="F1797" s="13" t="s">
        <v>203</v>
      </c>
      <c r="G1797" s="13" t="s">
        <v>204</v>
      </c>
      <c r="H1797" s="13" t="s">
        <v>5092</v>
      </c>
      <c r="I1797" s="17" t="s">
        <v>4639</v>
      </c>
      <c r="J1797" s="13" t="s">
        <v>191</v>
      </c>
      <c r="K1797" s="13" t="s">
        <v>1887</v>
      </c>
      <c r="L1797" s="13" t="s">
        <v>192</v>
      </c>
      <c r="M1797" s="13" t="s">
        <v>168</v>
      </c>
      <c r="N1797" s="13" t="s">
        <v>40</v>
      </c>
      <c r="O1797" s="13">
        <v>0.0</v>
      </c>
      <c r="P1797" s="18" t="s">
        <v>147</v>
      </c>
      <c r="Q1797" s="19">
        <v>3.0</v>
      </c>
      <c r="R1797" s="20">
        <v>1.0</v>
      </c>
      <c r="S1797" s="21">
        <v>53.0</v>
      </c>
      <c r="T1797" s="21">
        <v>159.0</v>
      </c>
      <c r="U1797" s="22">
        <v>109313.0</v>
      </c>
      <c r="V1797" s="21">
        <v>173807.67</v>
      </c>
      <c r="W1797" s="13">
        <v>542.0</v>
      </c>
      <c r="X1797" s="13">
        <v>7.0</v>
      </c>
      <c r="Y1797" s="13">
        <v>10.0</v>
      </c>
      <c r="Z1797" s="13">
        <v>10.0</v>
      </c>
      <c r="AA1797" s="13">
        <v>6.0</v>
      </c>
      <c r="AB1797" s="13">
        <v>10.0</v>
      </c>
      <c r="AC1797" s="21">
        <v>10.0</v>
      </c>
      <c r="AD1797" s="21">
        <v>0.0</v>
      </c>
      <c r="AE1797" s="13">
        <v>0.0</v>
      </c>
      <c r="AF1797" s="13">
        <v>0.0</v>
      </c>
      <c r="AG1797" s="13">
        <v>0.0</v>
      </c>
      <c r="AH1797" s="13" t="b">
        <v>1</v>
      </c>
      <c r="AI1797" s="13">
        <v>4.0</v>
      </c>
      <c r="AJ1797" s="13" t="s">
        <v>163</v>
      </c>
      <c r="AK1797" s="23" t="s">
        <v>5093</v>
      </c>
      <c r="AL1797" s="13" t="s">
        <v>4642</v>
      </c>
      <c r="AM1797" s="18" t="s">
        <v>151</v>
      </c>
    </row>
    <row r="1798" ht="14.25" customHeight="1">
      <c r="A1798" s="13" t="s">
        <v>5094</v>
      </c>
      <c r="B1798" s="14">
        <v>42350.0</v>
      </c>
      <c r="C1798" s="15" t="s">
        <v>4636</v>
      </c>
      <c r="D1798" s="15" t="s">
        <v>2027</v>
      </c>
      <c r="E1798" s="16" t="s">
        <v>4637</v>
      </c>
      <c r="F1798" s="13" t="s">
        <v>203</v>
      </c>
      <c r="G1798" s="13" t="s">
        <v>204</v>
      </c>
      <c r="H1798" s="13" t="s">
        <v>5092</v>
      </c>
      <c r="I1798" s="17" t="s">
        <v>4639</v>
      </c>
      <c r="J1798" s="13" t="s">
        <v>191</v>
      </c>
      <c r="K1798" s="13" t="s">
        <v>1887</v>
      </c>
      <c r="L1798" s="13" t="s">
        <v>192</v>
      </c>
      <c r="M1798" s="13" t="s">
        <v>145</v>
      </c>
      <c r="N1798" s="13" t="s">
        <v>14</v>
      </c>
      <c r="O1798" s="13">
        <v>0.0</v>
      </c>
      <c r="P1798" s="18" t="s">
        <v>147</v>
      </c>
      <c r="Q1798" s="19">
        <v>3.0</v>
      </c>
      <c r="R1798" s="20">
        <v>1.0</v>
      </c>
      <c r="S1798" s="21">
        <v>44.0</v>
      </c>
      <c r="T1798" s="21">
        <v>132.0</v>
      </c>
      <c r="U1798" s="22">
        <v>18900.0</v>
      </c>
      <c r="V1798" s="21">
        <v>24948.0</v>
      </c>
      <c r="W1798" s="13">
        <v>0.0</v>
      </c>
      <c r="X1798" s="13">
        <v>7.0</v>
      </c>
      <c r="Y1798" s="13">
        <v>10.0</v>
      </c>
      <c r="Z1798" s="13">
        <v>10.0</v>
      </c>
      <c r="AA1798" s="13">
        <v>7.0</v>
      </c>
      <c r="AB1798" s="13">
        <v>10.0</v>
      </c>
      <c r="AC1798" s="21">
        <v>0.0</v>
      </c>
      <c r="AD1798" s="21">
        <v>0.0</v>
      </c>
      <c r="AE1798" s="13">
        <v>0.0</v>
      </c>
      <c r="AF1798" s="13">
        <v>0.0</v>
      </c>
      <c r="AG1798" s="13">
        <v>0.0</v>
      </c>
      <c r="AH1798" s="13" t="b">
        <v>0</v>
      </c>
      <c r="AI1798" s="13">
        <v>4.0</v>
      </c>
      <c r="AJ1798" s="13" t="s">
        <v>169</v>
      </c>
      <c r="AK1798" s="23" t="s">
        <v>5095</v>
      </c>
      <c r="AL1798" s="13" t="s">
        <v>4642</v>
      </c>
      <c r="AM1798" s="18" t="s">
        <v>151</v>
      </c>
    </row>
    <row r="1799" ht="14.25" customHeight="1">
      <c r="A1799" s="13" t="s">
        <v>5096</v>
      </c>
      <c r="B1799" s="14">
        <v>42350.0</v>
      </c>
      <c r="C1799" s="15" t="s">
        <v>4636</v>
      </c>
      <c r="D1799" s="15" t="s">
        <v>2027</v>
      </c>
      <c r="E1799" s="16" t="s">
        <v>4637</v>
      </c>
      <c r="F1799" s="13" t="s">
        <v>140</v>
      </c>
      <c r="G1799" s="13" t="s">
        <v>141</v>
      </c>
      <c r="H1799" s="13" t="s">
        <v>5097</v>
      </c>
      <c r="I1799" s="17" t="s">
        <v>4639</v>
      </c>
      <c r="J1799" s="13" t="s">
        <v>143</v>
      </c>
      <c r="K1799" s="13" t="s">
        <v>756</v>
      </c>
      <c r="L1799" s="13" t="s">
        <v>167</v>
      </c>
      <c r="M1799" s="13" t="s">
        <v>168</v>
      </c>
      <c r="N1799" s="13" t="s">
        <v>47</v>
      </c>
      <c r="O1799" s="13">
        <v>0.0</v>
      </c>
      <c r="P1799" s="18" t="s">
        <v>147</v>
      </c>
      <c r="Q1799" s="19">
        <v>1.0</v>
      </c>
      <c r="R1799" s="20">
        <v>0.2</v>
      </c>
      <c r="S1799" s="21">
        <v>26.0</v>
      </c>
      <c r="T1799" s="21">
        <v>26.0</v>
      </c>
      <c r="U1799" s="22">
        <v>176700.1</v>
      </c>
      <c r="V1799" s="21">
        <v>9188.405200000001</v>
      </c>
      <c r="W1799" s="13">
        <v>882.0</v>
      </c>
      <c r="X1799" s="13">
        <v>3.0</v>
      </c>
      <c r="Y1799" s="13">
        <v>10.0</v>
      </c>
      <c r="Z1799" s="13">
        <v>10.0</v>
      </c>
      <c r="AA1799" s="13">
        <v>2.0</v>
      </c>
      <c r="AB1799" s="13">
        <v>1.0</v>
      </c>
      <c r="AC1799" s="21">
        <v>0.0</v>
      </c>
      <c r="AD1799" s="21">
        <v>0.0</v>
      </c>
      <c r="AE1799" s="13">
        <v>0.0</v>
      </c>
      <c r="AF1799" s="13">
        <v>0.0</v>
      </c>
      <c r="AG1799" s="13">
        <v>0.0</v>
      </c>
      <c r="AH1799" s="13" t="b">
        <v>0</v>
      </c>
      <c r="AI1799" s="13">
        <v>8.0</v>
      </c>
      <c r="AJ1799" s="13" t="s">
        <v>194</v>
      </c>
      <c r="AK1799" s="23" t="s">
        <v>5098</v>
      </c>
      <c r="AL1799" s="13" t="s">
        <v>4642</v>
      </c>
      <c r="AM1799" s="18" t="s">
        <v>151</v>
      </c>
    </row>
    <row r="1800" ht="14.25" customHeight="1">
      <c r="A1800" s="13" t="s">
        <v>5099</v>
      </c>
      <c r="B1800" s="14">
        <v>42350.0</v>
      </c>
      <c r="C1800" s="15" t="s">
        <v>4636</v>
      </c>
      <c r="D1800" s="15" t="s">
        <v>2027</v>
      </c>
      <c r="E1800" s="16" t="s">
        <v>4637</v>
      </c>
      <c r="F1800" s="13" t="s">
        <v>140</v>
      </c>
      <c r="G1800" s="13" t="s">
        <v>141</v>
      </c>
      <c r="H1800" s="13" t="s">
        <v>5100</v>
      </c>
      <c r="I1800" s="17" t="s">
        <v>4639</v>
      </c>
      <c r="J1800" s="13" t="s">
        <v>160</v>
      </c>
      <c r="K1800" s="13" t="s">
        <v>3437</v>
      </c>
      <c r="L1800" s="13" t="s">
        <v>221</v>
      </c>
      <c r="M1800" s="13" t="s">
        <v>145</v>
      </c>
      <c r="N1800" s="13" t="s">
        <v>788</v>
      </c>
      <c r="O1800" s="13">
        <v>0.0</v>
      </c>
      <c r="P1800" s="18" t="s">
        <v>147</v>
      </c>
      <c r="Q1800" s="19">
        <v>1.0</v>
      </c>
      <c r="R1800" s="20">
        <v>0.142857142857142</v>
      </c>
      <c r="S1800" s="21">
        <v>33.0</v>
      </c>
      <c r="T1800" s="21">
        <v>33.0</v>
      </c>
      <c r="U1800" s="22">
        <v>16800.0</v>
      </c>
      <c r="V1800" s="21">
        <v>791.9999999999952</v>
      </c>
      <c r="W1800" s="13">
        <v>0.0</v>
      </c>
      <c r="X1800" s="13">
        <v>6.0</v>
      </c>
      <c r="Y1800" s="13">
        <v>10.0</v>
      </c>
      <c r="Z1800" s="13">
        <v>6.0</v>
      </c>
      <c r="AA1800" s="13">
        <v>1.0</v>
      </c>
      <c r="AB1800" s="13">
        <v>10.0</v>
      </c>
      <c r="AC1800" s="21">
        <v>0.0</v>
      </c>
      <c r="AD1800" s="21">
        <v>0.0</v>
      </c>
      <c r="AE1800" s="13">
        <v>0.0</v>
      </c>
      <c r="AF1800" s="13">
        <v>0.0</v>
      </c>
      <c r="AG1800" s="13">
        <v>0.0</v>
      </c>
      <c r="AH1800" s="13" t="b">
        <v>0</v>
      </c>
      <c r="AI1800" s="13">
        <v>5.0</v>
      </c>
      <c r="AJ1800" s="13" t="s">
        <v>169</v>
      </c>
      <c r="AK1800" s="23" t="s">
        <v>5101</v>
      </c>
      <c r="AL1800" s="13" t="s">
        <v>4642</v>
      </c>
      <c r="AM1800" s="18" t="s">
        <v>151</v>
      </c>
    </row>
    <row r="1801" ht="14.25" customHeight="1">
      <c r="A1801" s="13" t="s">
        <v>5102</v>
      </c>
      <c r="B1801" s="14">
        <v>42351.0</v>
      </c>
      <c r="C1801" s="15" t="s">
        <v>4636</v>
      </c>
      <c r="D1801" s="15" t="s">
        <v>2027</v>
      </c>
      <c r="E1801" s="16" t="s">
        <v>4637</v>
      </c>
      <c r="F1801" s="13" t="s">
        <v>185</v>
      </c>
      <c r="G1801" s="13" t="s">
        <v>186</v>
      </c>
      <c r="H1801" s="13" t="s">
        <v>5103</v>
      </c>
      <c r="I1801" s="17" t="s">
        <v>4639</v>
      </c>
      <c r="J1801" s="13" t="s">
        <v>143</v>
      </c>
      <c r="K1801" s="13" t="s">
        <v>4677</v>
      </c>
      <c r="L1801" s="13" t="s">
        <v>174</v>
      </c>
      <c r="M1801" s="13" t="s">
        <v>168</v>
      </c>
      <c r="N1801" s="13" t="s">
        <v>40</v>
      </c>
      <c r="O1801" s="13" t="s">
        <v>5089</v>
      </c>
      <c r="P1801" s="18" t="s">
        <v>147</v>
      </c>
      <c r="Q1801" s="19">
        <v>1.0</v>
      </c>
      <c r="R1801" s="20">
        <v>0.0666666666666666</v>
      </c>
      <c r="S1801" s="21">
        <v>30.0</v>
      </c>
      <c r="T1801" s="21">
        <v>30.0</v>
      </c>
      <c r="U1801" s="22">
        <v>263465.0</v>
      </c>
      <c r="V1801" s="21">
        <v>5269.299999999994</v>
      </c>
      <c r="W1801" s="13">
        <v>1135.0</v>
      </c>
      <c r="X1801" s="13">
        <v>10.0</v>
      </c>
      <c r="Y1801" s="13">
        <v>1.0</v>
      </c>
      <c r="Z1801" s="13">
        <v>10.0</v>
      </c>
      <c r="AA1801" s="13">
        <v>1.0</v>
      </c>
      <c r="AB1801" s="13">
        <v>8.0</v>
      </c>
      <c r="AC1801" s="21">
        <v>0.0</v>
      </c>
      <c r="AD1801" s="21">
        <v>0.0</v>
      </c>
      <c r="AE1801" s="13">
        <v>0.0</v>
      </c>
      <c r="AF1801" s="13">
        <v>0.0</v>
      </c>
      <c r="AG1801" s="13">
        <v>0.0</v>
      </c>
      <c r="AH1801" s="13" t="b">
        <v>0</v>
      </c>
      <c r="AI1801" s="13">
        <v>1.0</v>
      </c>
      <c r="AJ1801" s="13" t="s">
        <v>390</v>
      </c>
      <c r="AK1801" s="23" t="s">
        <v>5104</v>
      </c>
      <c r="AL1801" s="13" t="s">
        <v>4642</v>
      </c>
      <c r="AM1801" s="18" t="s">
        <v>151</v>
      </c>
    </row>
    <row r="1802" ht="14.25" customHeight="1">
      <c r="A1802" s="13" t="s">
        <v>5105</v>
      </c>
      <c r="B1802" s="14">
        <v>42352.0</v>
      </c>
      <c r="C1802" s="15" t="s">
        <v>4636</v>
      </c>
      <c r="D1802" s="15" t="s">
        <v>2027</v>
      </c>
      <c r="E1802" s="16" t="s">
        <v>4637</v>
      </c>
      <c r="F1802" s="13" t="s">
        <v>140</v>
      </c>
      <c r="G1802" s="13" t="s">
        <v>141</v>
      </c>
      <c r="H1802" s="13" t="s">
        <v>5106</v>
      </c>
      <c r="I1802" s="17" t="s">
        <v>4639</v>
      </c>
      <c r="J1802" s="13" t="s">
        <v>1338</v>
      </c>
      <c r="K1802" s="13" t="s">
        <v>2571</v>
      </c>
      <c r="L1802" s="13" t="s">
        <v>174</v>
      </c>
      <c r="M1802" s="13" t="s">
        <v>193</v>
      </c>
      <c r="N1802" s="13" t="s">
        <v>49</v>
      </c>
      <c r="O1802" s="13" t="s">
        <v>1190</v>
      </c>
      <c r="P1802" s="18" t="s">
        <v>147</v>
      </c>
      <c r="Q1802" s="19">
        <v>3.0</v>
      </c>
      <c r="R1802" s="20">
        <v>0.6</v>
      </c>
      <c r="S1802" s="21">
        <v>44.0</v>
      </c>
      <c r="T1802" s="21">
        <v>132.0</v>
      </c>
      <c r="U1802" s="22">
        <v>247970.78</v>
      </c>
      <c r="V1802" s="21">
        <v>196392.85776</v>
      </c>
      <c r="W1802" s="13">
        <v>1175.0</v>
      </c>
      <c r="X1802" s="13">
        <v>1.0</v>
      </c>
      <c r="Y1802" s="13">
        <v>10.0</v>
      </c>
      <c r="Z1802" s="13">
        <v>10.0</v>
      </c>
      <c r="AA1802" s="13">
        <v>3.0</v>
      </c>
      <c r="AB1802" s="13">
        <v>10.0</v>
      </c>
      <c r="AC1802" s="21">
        <v>0.0</v>
      </c>
      <c r="AD1802" s="21">
        <v>10.0</v>
      </c>
      <c r="AE1802" s="13">
        <v>0.0</v>
      </c>
      <c r="AF1802" s="13">
        <v>1.0</v>
      </c>
      <c r="AG1802" s="13">
        <v>0.0</v>
      </c>
      <c r="AH1802" s="13" t="b">
        <v>0</v>
      </c>
      <c r="AI1802" s="13">
        <v>74.0</v>
      </c>
      <c r="AJ1802" s="13" t="s">
        <v>169</v>
      </c>
      <c r="AK1802" s="23" t="s">
        <v>5107</v>
      </c>
      <c r="AL1802" s="13" t="s">
        <v>4642</v>
      </c>
      <c r="AM1802" s="18" t="s">
        <v>151</v>
      </c>
    </row>
    <row r="1803" ht="14.25" customHeight="1">
      <c r="A1803" s="13" t="s">
        <v>5108</v>
      </c>
      <c r="B1803" s="14">
        <v>42352.0</v>
      </c>
      <c r="C1803" s="15" t="s">
        <v>4636</v>
      </c>
      <c r="D1803" s="15" t="s">
        <v>2027</v>
      </c>
      <c r="E1803" s="16" t="s">
        <v>4637</v>
      </c>
      <c r="F1803" s="13" t="s">
        <v>140</v>
      </c>
      <c r="G1803" s="13" t="s">
        <v>141</v>
      </c>
      <c r="H1803" s="13" t="s">
        <v>5109</v>
      </c>
      <c r="I1803" s="17" t="s">
        <v>4639</v>
      </c>
      <c r="J1803" s="13" t="s">
        <v>143</v>
      </c>
      <c r="K1803" s="13" t="s">
        <v>827</v>
      </c>
      <c r="L1803" s="13" t="s">
        <v>174</v>
      </c>
      <c r="M1803" s="13" t="s">
        <v>193</v>
      </c>
      <c r="N1803" s="13" t="s">
        <v>49</v>
      </c>
      <c r="O1803" s="13" t="s">
        <v>1190</v>
      </c>
      <c r="P1803" s="18" t="s">
        <v>147</v>
      </c>
      <c r="Q1803" s="19">
        <v>3.0</v>
      </c>
      <c r="R1803" s="20">
        <v>0.333333333333333</v>
      </c>
      <c r="S1803" s="21">
        <v>43.0</v>
      </c>
      <c r="T1803" s="21">
        <v>129.0</v>
      </c>
      <c r="U1803" s="22">
        <v>120802.0</v>
      </c>
      <c r="V1803" s="21">
        <v>51944.85999999995</v>
      </c>
      <c r="W1803" s="13">
        <v>560.0</v>
      </c>
      <c r="X1803" s="13">
        <v>1.0</v>
      </c>
      <c r="Y1803" s="13">
        <v>10.0</v>
      </c>
      <c r="Z1803" s="13">
        <v>10.0</v>
      </c>
      <c r="AA1803" s="13">
        <v>2.0</v>
      </c>
      <c r="AB1803" s="13">
        <v>10.0</v>
      </c>
      <c r="AC1803" s="21">
        <v>0.0</v>
      </c>
      <c r="AD1803" s="21">
        <v>10.0</v>
      </c>
      <c r="AE1803" s="13">
        <v>0.0</v>
      </c>
      <c r="AF1803" s="13">
        <v>1.0</v>
      </c>
      <c r="AG1803" s="13">
        <v>0.0</v>
      </c>
      <c r="AH1803" s="13" t="b">
        <v>0</v>
      </c>
      <c r="AI1803" s="13">
        <v>48.0</v>
      </c>
      <c r="AJ1803" s="13" t="s">
        <v>169</v>
      </c>
      <c r="AK1803" s="23" t="s">
        <v>5110</v>
      </c>
      <c r="AL1803" s="13" t="s">
        <v>4642</v>
      </c>
      <c r="AM1803" s="18" t="s">
        <v>151</v>
      </c>
    </row>
    <row r="1804" ht="14.25" customHeight="1">
      <c r="A1804" s="13" t="s">
        <v>5111</v>
      </c>
      <c r="B1804" s="14">
        <v>42352.0</v>
      </c>
      <c r="C1804" s="15" t="s">
        <v>4636</v>
      </c>
      <c r="D1804" s="15" t="s">
        <v>2027</v>
      </c>
      <c r="E1804" s="16" t="s">
        <v>4637</v>
      </c>
      <c r="F1804" s="13" t="s">
        <v>140</v>
      </c>
      <c r="G1804" s="13" t="s">
        <v>141</v>
      </c>
      <c r="H1804" s="13" t="s">
        <v>5112</v>
      </c>
      <c r="I1804" s="17" t="s">
        <v>4639</v>
      </c>
      <c r="J1804" s="13" t="s">
        <v>143</v>
      </c>
      <c r="K1804" s="13" t="s">
        <v>4808</v>
      </c>
      <c r="L1804" s="13" t="s">
        <v>167</v>
      </c>
      <c r="M1804" s="13" t="s">
        <v>193</v>
      </c>
      <c r="N1804" s="13" t="s">
        <v>854</v>
      </c>
      <c r="O1804" s="13" t="s">
        <v>1190</v>
      </c>
      <c r="P1804" s="18" t="s">
        <v>147</v>
      </c>
      <c r="Q1804" s="19">
        <v>1.0</v>
      </c>
      <c r="R1804" s="20">
        <v>0.0666666666666666</v>
      </c>
      <c r="S1804" s="21">
        <v>23.0</v>
      </c>
      <c r="T1804" s="21">
        <v>23.0</v>
      </c>
      <c r="U1804" s="22">
        <v>242095.24</v>
      </c>
      <c r="V1804" s="21">
        <v>3712.1270133333296</v>
      </c>
      <c r="W1804" s="13">
        <v>558.0</v>
      </c>
      <c r="X1804" s="13">
        <v>1.0</v>
      </c>
      <c r="Y1804" s="13">
        <v>10.0</v>
      </c>
      <c r="Z1804" s="13">
        <v>10.0</v>
      </c>
      <c r="AA1804" s="13">
        <v>1.0</v>
      </c>
      <c r="AB1804" s="13">
        <v>1.0</v>
      </c>
      <c r="AC1804" s="21">
        <v>0.0</v>
      </c>
      <c r="AD1804" s="21">
        <v>0.0</v>
      </c>
      <c r="AE1804" s="13">
        <v>0.0</v>
      </c>
      <c r="AF1804" s="13">
        <v>0.0</v>
      </c>
      <c r="AG1804" s="13">
        <v>0.0</v>
      </c>
      <c r="AH1804" s="13" t="b">
        <v>0</v>
      </c>
      <c r="AI1804" s="13">
        <v>10.0</v>
      </c>
      <c r="AJ1804" s="13" t="s">
        <v>194</v>
      </c>
      <c r="AK1804" s="23" t="s">
        <v>5113</v>
      </c>
      <c r="AL1804" s="13" t="s">
        <v>4642</v>
      </c>
      <c r="AM1804" s="18" t="s">
        <v>151</v>
      </c>
    </row>
    <row r="1805" ht="14.25" customHeight="1">
      <c r="A1805" s="13" t="s">
        <v>5114</v>
      </c>
      <c r="B1805" s="14">
        <v>42352.0</v>
      </c>
      <c r="C1805" s="15" t="s">
        <v>4636</v>
      </c>
      <c r="D1805" s="15" t="s">
        <v>2027</v>
      </c>
      <c r="E1805" s="16" t="s">
        <v>4637</v>
      </c>
      <c r="F1805" s="13" t="s">
        <v>203</v>
      </c>
      <c r="G1805" s="13" t="s">
        <v>204</v>
      </c>
      <c r="H1805" s="13" t="s">
        <v>5115</v>
      </c>
      <c r="I1805" s="17" t="s">
        <v>4639</v>
      </c>
      <c r="J1805" s="13" t="s">
        <v>191</v>
      </c>
      <c r="K1805" s="13" t="s">
        <v>4308</v>
      </c>
      <c r="L1805" s="13" t="s">
        <v>192</v>
      </c>
      <c r="M1805" s="13" t="s">
        <v>168</v>
      </c>
      <c r="N1805" s="13" t="s">
        <v>64</v>
      </c>
      <c r="O1805" s="13" t="s">
        <v>13</v>
      </c>
      <c r="P1805" s="18" t="s">
        <v>147</v>
      </c>
      <c r="Q1805" s="19">
        <v>1.0</v>
      </c>
      <c r="R1805" s="20">
        <v>0.0833333333333333</v>
      </c>
      <c r="S1805" s="21">
        <v>15.0</v>
      </c>
      <c r="T1805" s="21">
        <v>15.0</v>
      </c>
      <c r="U1805" s="22">
        <v>24043.65</v>
      </c>
      <c r="V1805" s="21">
        <v>300.5456249999999</v>
      </c>
      <c r="W1805" s="13">
        <v>337.0</v>
      </c>
      <c r="X1805" s="13">
        <v>2.0</v>
      </c>
      <c r="Y1805" s="13">
        <v>10.0</v>
      </c>
      <c r="Z1805" s="13">
        <v>1.0</v>
      </c>
      <c r="AA1805" s="13">
        <v>1.0</v>
      </c>
      <c r="AB1805" s="13">
        <v>1.0</v>
      </c>
      <c r="AC1805" s="21">
        <v>0.0</v>
      </c>
      <c r="AD1805" s="21">
        <v>0.0</v>
      </c>
      <c r="AE1805" s="13">
        <v>0.0</v>
      </c>
      <c r="AF1805" s="13">
        <v>0.0</v>
      </c>
      <c r="AG1805" s="13">
        <v>0.0</v>
      </c>
      <c r="AH1805" s="13" t="b">
        <v>0</v>
      </c>
      <c r="AI1805" s="13">
        <v>9.0</v>
      </c>
      <c r="AJ1805" s="13" t="s">
        <v>558</v>
      </c>
      <c r="AK1805" s="23" t="s">
        <v>5116</v>
      </c>
      <c r="AL1805" s="13" t="s">
        <v>4642</v>
      </c>
      <c r="AM1805" s="18" t="s">
        <v>151</v>
      </c>
    </row>
    <row r="1806" ht="14.25" customHeight="1">
      <c r="A1806" s="13" t="s">
        <v>5117</v>
      </c>
      <c r="B1806" s="14">
        <v>42352.0</v>
      </c>
      <c r="C1806" s="15" t="s">
        <v>4636</v>
      </c>
      <c r="D1806" s="15" t="s">
        <v>2027</v>
      </c>
      <c r="E1806" s="16" t="s">
        <v>4637</v>
      </c>
      <c r="F1806" s="13" t="s">
        <v>140</v>
      </c>
      <c r="G1806" s="13" t="s">
        <v>141</v>
      </c>
      <c r="H1806" s="13" t="s">
        <v>5118</v>
      </c>
      <c r="I1806" s="17" t="s">
        <v>4639</v>
      </c>
      <c r="J1806" s="13" t="s">
        <v>143</v>
      </c>
      <c r="K1806" s="13" t="s">
        <v>1250</v>
      </c>
      <c r="L1806" s="13" t="s">
        <v>167</v>
      </c>
      <c r="M1806" s="13" t="s">
        <v>193</v>
      </c>
      <c r="N1806" s="13" t="s">
        <v>49</v>
      </c>
      <c r="O1806" s="13" t="s">
        <v>3588</v>
      </c>
      <c r="P1806" s="18" t="s">
        <v>147</v>
      </c>
      <c r="Q1806" s="19">
        <v>1.0</v>
      </c>
      <c r="R1806" s="20">
        <v>0.17</v>
      </c>
      <c r="S1806" s="21">
        <v>26.0</v>
      </c>
      <c r="T1806" s="21">
        <v>26.0</v>
      </c>
      <c r="U1806" s="22">
        <v>349480.52</v>
      </c>
      <c r="V1806" s="21">
        <v>15447.038984000003</v>
      </c>
      <c r="W1806" s="13">
        <v>1656.0</v>
      </c>
      <c r="X1806" s="13">
        <v>1.0</v>
      </c>
      <c r="Y1806" s="13">
        <v>10.0</v>
      </c>
      <c r="Z1806" s="13">
        <v>10.0</v>
      </c>
      <c r="AA1806" s="13">
        <v>4.0</v>
      </c>
      <c r="AB1806" s="13">
        <v>1.0</v>
      </c>
      <c r="AC1806" s="21">
        <v>0.0</v>
      </c>
      <c r="AD1806" s="21">
        <v>0.0</v>
      </c>
      <c r="AE1806" s="13">
        <v>0.0</v>
      </c>
      <c r="AF1806" s="13">
        <v>0.0</v>
      </c>
      <c r="AG1806" s="13">
        <v>0.0</v>
      </c>
      <c r="AH1806" s="13" t="b">
        <v>0</v>
      </c>
      <c r="AI1806" s="13">
        <v>30.0</v>
      </c>
      <c r="AJ1806" s="13" t="s">
        <v>169</v>
      </c>
      <c r="AK1806" s="23" t="s">
        <v>5119</v>
      </c>
      <c r="AL1806" s="13" t="s">
        <v>4642</v>
      </c>
      <c r="AM1806" s="18" t="s">
        <v>151</v>
      </c>
    </row>
    <row r="1807" ht="14.25" customHeight="1">
      <c r="A1807" s="13" t="s">
        <v>5120</v>
      </c>
      <c r="B1807" s="14">
        <v>42352.0</v>
      </c>
      <c r="C1807" s="15" t="s">
        <v>4636</v>
      </c>
      <c r="D1807" s="15" t="s">
        <v>2027</v>
      </c>
      <c r="E1807" s="16" t="s">
        <v>4637</v>
      </c>
      <c r="F1807" s="13" t="s">
        <v>140</v>
      </c>
      <c r="G1807" s="13" t="s">
        <v>141</v>
      </c>
      <c r="H1807" s="13" t="s">
        <v>5121</v>
      </c>
      <c r="I1807" s="17" t="s">
        <v>4639</v>
      </c>
      <c r="J1807" s="13" t="s">
        <v>143</v>
      </c>
      <c r="K1807" s="13" t="s">
        <v>827</v>
      </c>
      <c r="L1807" s="13" t="s">
        <v>144</v>
      </c>
      <c r="M1807" s="13" t="s">
        <v>193</v>
      </c>
      <c r="N1807" s="13" t="s">
        <v>22</v>
      </c>
      <c r="O1807" s="13" t="s">
        <v>5122</v>
      </c>
      <c r="P1807" s="18" t="s">
        <v>147</v>
      </c>
      <c r="Q1807" s="19">
        <v>1.0</v>
      </c>
      <c r="R1807" s="20">
        <v>0.3</v>
      </c>
      <c r="S1807" s="21">
        <v>26.0</v>
      </c>
      <c r="T1807" s="21">
        <v>26.0</v>
      </c>
      <c r="U1807" s="22">
        <v>1840157.0</v>
      </c>
      <c r="V1807" s="21">
        <v>143532.24599999998</v>
      </c>
      <c r="W1807" s="13">
        <v>11034.0</v>
      </c>
      <c r="X1807" s="13">
        <v>1.0</v>
      </c>
      <c r="Y1807" s="13">
        <v>10.0</v>
      </c>
      <c r="Z1807" s="13">
        <v>10.0</v>
      </c>
      <c r="AA1807" s="13">
        <v>4.0</v>
      </c>
      <c r="AB1807" s="13">
        <v>1.0</v>
      </c>
      <c r="AC1807" s="21">
        <v>0.0</v>
      </c>
      <c r="AD1807" s="21">
        <v>0.0</v>
      </c>
      <c r="AE1807" s="13">
        <v>0.0</v>
      </c>
      <c r="AF1807" s="13">
        <v>0.0</v>
      </c>
      <c r="AG1807" s="13">
        <v>0.0</v>
      </c>
      <c r="AH1807" s="13" t="b">
        <v>0</v>
      </c>
      <c r="AI1807" s="13">
        <v>69.0</v>
      </c>
      <c r="AJ1807" s="13" t="s">
        <v>194</v>
      </c>
      <c r="AK1807" s="23" t="s">
        <v>5123</v>
      </c>
      <c r="AL1807" s="13" t="s">
        <v>4642</v>
      </c>
      <c r="AM1807" s="18" t="s">
        <v>151</v>
      </c>
    </row>
    <row r="1808" ht="14.25" customHeight="1">
      <c r="A1808" s="13" t="s">
        <v>5124</v>
      </c>
      <c r="B1808" s="14">
        <v>42352.0</v>
      </c>
      <c r="C1808" s="15" t="s">
        <v>4636</v>
      </c>
      <c r="D1808" s="15" t="s">
        <v>2027</v>
      </c>
      <c r="E1808" s="16" t="s">
        <v>4637</v>
      </c>
      <c r="F1808" s="13" t="s">
        <v>140</v>
      </c>
      <c r="G1808" s="13" t="s">
        <v>141</v>
      </c>
      <c r="H1808" s="13" t="s">
        <v>5125</v>
      </c>
      <c r="I1808" s="17" t="s">
        <v>4639</v>
      </c>
      <c r="J1808" s="13" t="s">
        <v>143</v>
      </c>
      <c r="K1808" s="13" t="s">
        <v>2398</v>
      </c>
      <c r="L1808" s="13" t="s">
        <v>144</v>
      </c>
      <c r="M1808" s="13" t="s">
        <v>193</v>
      </c>
      <c r="N1808" s="13" t="s">
        <v>22</v>
      </c>
      <c r="O1808" s="13" t="s">
        <v>2884</v>
      </c>
      <c r="P1808" s="18" t="s">
        <v>147</v>
      </c>
      <c r="Q1808" s="19">
        <v>1.0</v>
      </c>
      <c r="R1808" s="20">
        <v>0.4</v>
      </c>
      <c r="S1808" s="21">
        <v>24.0</v>
      </c>
      <c r="T1808" s="21">
        <v>24.0</v>
      </c>
      <c r="U1808" s="22">
        <v>874896.59</v>
      </c>
      <c r="V1808" s="21">
        <v>83990.07264</v>
      </c>
      <c r="W1808" s="13">
        <v>5154.0</v>
      </c>
      <c r="X1808" s="13">
        <v>1.0</v>
      </c>
      <c r="Y1808" s="13">
        <v>10.0</v>
      </c>
      <c r="Z1808" s="13">
        <v>10.0</v>
      </c>
      <c r="AA1808" s="13">
        <v>2.0</v>
      </c>
      <c r="AB1808" s="13">
        <v>1.0</v>
      </c>
      <c r="AC1808" s="21">
        <v>0.0</v>
      </c>
      <c r="AD1808" s="21">
        <v>0.0</v>
      </c>
      <c r="AE1808" s="13">
        <v>0.0</v>
      </c>
      <c r="AF1808" s="13">
        <v>0.0</v>
      </c>
      <c r="AG1808" s="13">
        <v>0.0</v>
      </c>
      <c r="AH1808" s="13" t="b">
        <v>0</v>
      </c>
      <c r="AI1808" s="13"/>
      <c r="AJ1808" s="13" t="s">
        <v>194</v>
      </c>
      <c r="AK1808" s="23" t="s">
        <v>5126</v>
      </c>
      <c r="AL1808" s="13" t="s">
        <v>4642</v>
      </c>
      <c r="AM1808" s="18" t="s">
        <v>151</v>
      </c>
    </row>
    <row r="1809" ht="14.25" customHeight="1">
      <c r="A1809" s="13" t="s">
        <v>5127</v>
      </c>
      <c r="B1809" s="14">
        <v>42352.0</v>
      </c>
      <c r="C1809" s="15" t="s">
        <v>4636</v>
      </c>
      <c r="D1809" s="15" t="s">
        <v>2027</v>
      </c>
      <c r="E1809" s="16" t="s">
        <v>4637</v>
      </c>
      <c r="F1809" s="13" t="s">
        <v>140</v>
      </c>
      <c r="G1809" s="13" t="s">
        <v>141</v>
      </c>
      <c r="H1809" s="13" t="s">
        <v>5128</v>
      </c>
      <c r="I1809" s="17" t="s">
        <v>4639</v>
      </c>
      <c r="J1809" s="13" t="s">
        <v>143</v>
      </c>
      <c r="K1809" s="13" t="s">
        <v>827</v>
      </c>
      <c r="L1809" s="13" t="s">
        <v>144</v>
      </c>
      <c r="M1809" s="13" t="s">
        <v>193</v>
      </c>
      <c r="N1809" s="13" t="s">
        <v>49</v>
      </c>
      <c r="O1809" s="13" t="s">
        <v>48</v>
      </c>
      <c r="P1809" s="18" t="s">
        <v>147</v>
      </c>
      <c r="Q1809" s="19">
        <v>1.0</v>
      </c>
      <c r="R1809" s="20">
        <v>0.166666666666666</v>
      </c>
      <c r="S1809" s="21">
        <v>23.0</v>
      </c>
      <c r="T1809" s="21">
        <v>23.0</v>
      </c>
      <c r="U1809" s="22">
        <v>993782.47</v>
      </c>
      <c r="V1809" s="21">
        <v>38094.99468333318</v>
      </c>
      <c r="W1809" s="13">
        <v>4709.0</v>
      </c>
      <c r="X1809" s="13">
        <v>1.0</v>
      </c>
      <c r="Y1809" s="13">
        <v>10.0</v>
      </c>
      <c r="Z1809" s="13">
        <v>10.0</v>
      </c>
      <c r="AA1809" s="13">
        <v>1.0</v>
      </c>
      <c r="AB1809" s="13">
        <v>1.0</v>
      </c>
      <c r="AC1809" s="21">
        <v>0.0</v>
      </c>
      <c r="AD1809" s="21">
        <v>0.0</v>
      </c>
      <c r="AE1809" s="13">
        <v>0.0</v>
      </c>
      <c r="AF1809" s="13">
        <v>0.0</v>
      </c>
      <c r="AG1809" s="13">
        <v>0.0</v>
      </c>
      <c r="AH1809" s="13" t="b">
        <v>0</v>
      </c>
      <c r="AI1809" s="13">
        <v>152.0</v>
      </c>
      <c r="AJ1809" s="13" t="s">
        <v>194</v>
      </c>
      <c r="AK1809" s="23" t="s">
        <v>5129</v>
      </c>
      <c r="AL1809" s="13" t="s">
        <v>4642</v>
      </c>
      <c r="AM1809" s="18" t="s">
        <v>151</v>
      </c>
    </row>
    <row r="1810" ht="14.25" customHeight="1">
      <c r="A1810" s="13" t="s">
        <v>5130</v>
      </c>
      <c r="B1810" s="14">
        <v>42352.0</v>
      </c>
      <c r="C1810" s="15" t="s">
        <v>4636</v>
      </c>
      <c r="D1810" s="15" t="s">
        <v>2027</v>
      </c>
      <c r="E1810" s="16" t="s">
        <v>4637</v>
      </c>
      <c r="F1810" s="13" t="s">
        <v>140</v>
      </c>
      <c r="G1810" s="13" t="s">
        <v>141</v>
      </c>
      <c r="H1810" s="13" t="s">
        <v>5131</v>
      </c>
      <c r="I1810" s="17" t="s">
        <v>4639</v>
      </c>
      <c r="J1810" s="13" t="s">
        <v>143</v>
      </c>
      <c r="K1810" s="13" t="s">
        <v>4808</v>
      </c>
      <c r="L1810" s="13" t="s">
        <v>167</v>
      </c>
      <c r="M1810" s="13" t="s">
        <v>193</v>
      </c>
      <c r="N1810" s="13" t="s">
        <v>49</v>
      </c>
      <c r="O1810" s="13" t="s">
        <v>48</v>
      </c>
      <c r="P1810" s="18" t="s">
        <v>147</v>
      </c>
      <c r="Q1810" s="19">
        <v>1.0</v>
      </c>
      <c r="R1810" s="20">
        <v>0.0714285714285714</v>
      </c>
      <c r="S1810" s="21">
        <v>23.0</v>
      </c>
      <c r="T1810" s="21">
        <v>23.0</v>
      </c>
      <c r="U1810" s="22">
        <v>126842.0</v>
      </c>
      <c r="V1810" s="21">
        <v>2083.8328571428565</v>
      </c>
      <c r="W1810" s="13">
        <v>588.0</v>
      </c>
      <c r="X1810" s="13">
        <v>1.0</v>
      </c>
      <c r="Y1810" s="13">
        <v>10.0</v>
      </c>
      <c r="Z1810" s="13">
        <v>10.0</v>
      </c>
      <c r="AA1810" s="13">
        <v>1.0</v>
      </c>
      <c r="AB1810" s="13">
        <v>1.0</v>
      </c>
      <c r="AC1810" s="21">
        <v>0.0</v>
      </c>
      <c r="AD1810" s="21">
        <v>0.0</v>
      </c>
      <c r="AE1810" s="13">
        <v>0.0</v>
      </c>
      <c r="AF1810" s="13">
        <v>0.0</v>
      </c>
      <c r="AG1810" s="13">
        <v>0.0</v>
      </c>
      <c r="AH1810" s="13" t="b">
        <v>0</v>
      </c>
      <c r="AI1810" s="13">
        <v>24.0</v>
      </c>
      <c r="AJ1810" s="13" t="s">
        <v>169</v>
      </c>
      <c r="AK1810" s="23" t="s">
        <v>5132</v>
      </c>
      <c r="AL1810" s="13" t="s">
        <v>4642</v>
      </c>
      <c r="AM1810" s="18" t="s">
        <v>151</v>
      </c>
    </row>
    <row r="1811" ht="14.25" customHeight="1">
      <c r="A1811" s="13" t="s">
        <v>5133</v>
      </c>
      <c r="B1811" s="14">
        <v>42352.0</v>
      </c>
      <c r="C1811" s="15" t="s">
        <v>4636</v>
      </c>
      <c r="D1811" s="15" t="s">
        <v>2027</v>
      </c>
      <c r="E1811" s="16" t="s">
        <v>4637</v>
      </c>
      <c r="F1811" s="13" t="s">
        <v>140</v>
      </c>
      <c r="G1811" s="13" t="s">
        <v>141</v>
      </c>
      <c r="H1811" s="13" t="s">
        <v>5134</v>
      </c>
      <c r="I1811" s="17" t="s">
        <v>4639</v>
      </c>
      <c r="J1811" s="13" t="s">
        <v>143</v>
      </c>
      <c r="K1811" s="13" t="s">
        <v>4808</v>
      </c>
      <c r="L1811" s="13" t="s">
        <v>144</v>
      </c>
      <c r="M1811" s="13" t="s">
        <v>193</v>
      </c>
      <c r="N1811" s="13" t="s">
        <v>49</v>
      </c>
      <c r="O1811" s="13" t="s">
        <v>48</v>
      </c>
      <c r="P1811" s="18" t="s">
        <v>147</v>
      </c>
      <c r="Q1811" s="19">
        <v>1.0</v>
      </c>
      <c r="R1811" s="20">
        <v>0.0666666666666666</v>
      </c>
      <c r="S1811" s="21">
        <v>23.0</v>
      </c>
      <c r="T1811" s="21">
        <v>23.0</v>
      </c>
      <c r="U1811" s="22">
        <v>255194.0</v>
      </c>
      <c r="V1811" s="21">
        <v>3912.974666666663</v>
      </c>
      <c r="W1811" s="13">
        <v>1183.0</v>
      </c>
      <c r="X1811" s="13">
        <v>1.0</v>
      </c>
      <c r="Y1811" s="13">
        <v>10.0</v>
      </c>
      <c r="Z1811" s="13">
        <v>10.0</v>
      </c>
      <c r="AA1811" s="13">
        <v>1.0</v>
      </c>
      <c r="AB1811" s="13">
        <v>1.0</v>
      </c>
      <c r="AC1811" s="21">
        <v>0.0</v>
      </c>
      <c r="AD1811" s="21">
        <v>0.0</v>
      </c>
      <c r="AE1811" s="13">
        <v>0.0</v>
      </c>
      <c r="AF1811" s="13">
        <v>0.0</v>
      </c>
      <c r="AG1811" s="13">
        <v>0.0</v>
      </c>
      <c r="AH1811" s="13" t="b">
        <v>0</v>
      </c>
      <c r="AI1811" s="13">
        <v>36.0</v>
      </c>
      <c r="AJ1811" s="13" t="s">
        <v>169</v>
      </c>
      <c r="AK1811" s="23" t="s">
        <v>5135</v>
      </c>
      <c r="AL1811" s="13" t="s">
        <v>4642</v>
      </c>
      <c r="AM1811" s="18" t="s">
        <v>151</v>
      </c>
    </row>
    <row r="1812" ht="14.25" customHeight="1">
      <c r="A1812" s="13" t="s">
        <v>5136</v>
      </c>
      <c r="B1812" s="14">
        <v>42352.0</v>
      </c>
      <c r="C1812" s="15" t="s">
        <v>4636</v>
      </c>
      <c r="D1812" s="15" t="s">
        <v>2027</v>
      </c>
      <c r="E1812" s="16" t="s">
        <v>4637</v>
      </c>
      <c r="F1812" s="13" t="s">
        <v>140</v>
      </c>
      <c r="G1812" s="13" t="s">
        <v>141</v>
      </c>
      <c r="H1812" s="13" t="s">
        <v>5137</v>
      </c>
      <c r="I1812" s="17" t="s">
        <v>4639</v>
      </c>
      <c r="J1812" s="13" t="s">
        <v>160</v>
      </c>
      <c r="K1812" s="13" t="s">
        <v>3437</v>
      </c>
      <c r="L1812" s="13" t="s">
        <v>144</v>
      </c>
      <c r="M1812" s="13" t="s">
        <v>193</v>
      </c>
      <c r="N1812" s="13" t="s">
        <v>22</v>
      </c>
      <c r="O1812" s="13" t="s">
        <v>5138</v>
      </c>
      <c r="P1812" s="18" t="s">
        <v>147</v>
      </c>
      <c r="Q1812" s="19">
        <v>1.0</v>
      </c>
      <c r="R1812" s="20">
        <v>0.2</v>
      </c>
      <c r="S1812" s="21">
        <v>14.0</v>
      </c>
      <c r="T1812" s="21">
        <v>14.0</v>
      </c>
      <c r="U1812" s="22">
        <v>363395.0</v>
      </c>
      <c r="V1812" s="21">
        <v>10175.060000000001</v>
      </c>
      <c r="W1812" s="13">
        <v>2179.0</v>
      </c>
      <c r="X1812" s="13">
        <v>1.0</v>
      </c>
      <c r="Y1812" s="13">
        <v>1.0</v>
      </c>
      <c r="Z1812" s="13">
        <v>10.0</v>
      </c>
      <c r="AA1812" s="13">
        <v>1.0</v>
      </c>
      <c r="AB1812" s="13">
        <v>1.0</v>
      </c>
      <c r="AC1812" s="21">
        <v>0.0</v>
      </c>
      <c r="AD1812" s="21">
        <v>0.0</v>
      </c>
      <c r="AE1812" s="13">
        <v>0.0</v>
      </c>
      <c r="AF1812" s="13">
        <v>0.0</v>
      </c>
      <c r="AG1812" s="13">
        <v>0.0</v>
      </c>
      <c r="AH1812" s="13" t="b">
        <v>0</v>
      </c>
      <c r="AI1812" s="13">
        <v>55.0</v>
      </c>
      <c r="AJ1812" s="13" t="s">
        <v>386</v>
      </c>
      <c r="AK1812" s="23" t="s">
        <v>5139</v>
      </c>
      <c r="AL1812" s="13" t="s">
        <v>4642</v>
      </c>
      <c r="AM1812" s="18" t="s">
        <v>151</v>
      </c>
    </row>
    <row r="1813" ht="14.25" customHeight="1">
      <c r="A1813" s="13" t="s">
        <v>5140</v>
      </c>
      <c r="B1813" s="14">
        <v>42352.0</v>
      </c>
      <c r="C1813" s="15" t="s">
        <v>4636</v>
      </c>
      <c r="D1813" s="15" t="s">
        <v>2027</v>
      </c>
      <c r="E1813" s="16" t="s">
        <v>4637</v>
      </c>
      <c r="F1813" s="13" t="s">
        <v>140</v>
      </c>
      <c r="G1813" s="13" t="s">
        <v>141</v>
      </c>
      <c r="H1813" s="13" t="s">
        <v>5141</v>
      </c>
      <c r="I1813" s="17" t="s">
        <v>4639</v>
      </c>
      <c r="J1813" s="13" t="s">
        <v>143</v>
      </c>
      <c r="K1813" s="13" t="s">
        <v>5142</v>
      </c>
      <c r="L1813" s="13" t="s">
        <v>144</v>
      </c>
      <c r="M1813" s="13" t="s">
        <v>193</v>
      </c>
      <c r="N1813" s="13" t="s">
        <v>22</v>
      </c>
      <c r="O1813" s="13" t="s">
        <v>5143</v>
      </c>
      <c r="P1813" s="18" t="s">
        <v>147</v>
      </c>
      <c r="Q1813" s="19">
        <v>1.0</v>
      </c>
      <c r="R1813" s="20">
        <v>0.0909090909090909</v>
      </c>
      <c r="S1813" s="21">
        <v>23.0</v>
      </c>
      <c r="T1813" s="21">
        <v>23.0</v>
      </c>
      <c r="U1813" s="22">
        <v>494824.13</v>
      </c>
      <c r="V1813" s="21">
        <v>10346.322718181817</v>
      </c>
      <c r="W1813" s="13">
        <v>2915.0</v>
      </c>
      <c r="X1813" s="13">
        <v>1.0</v>
      </c>
      <c r="Y1813" s="13">
        <v>10.0</v>
      </c>
      <c r="Z1813" s="13">
        <v>10.0</v>
      </c>
      <c r="AA1813" s="13">
        <v>1.0</v>
      </c>
      <c r="AB1813" s="13">
        <v>1.0</v>
      </c>
      <c r="AC1813" s="21">
        <v>0.0</v>
      </c>
      <c r="AD1813" s="21">
        <v>0.0</v>
      </c>
      <c r="AE1813" s="13">
        <v>0.0</v>
      </c>
      <c r="AF1813" s="13">
        <v>0.0</v>
      </c>
      <c r="AG1813" s="13">
        <v>0.0</v>
      </c>
      <c r="AH1813" s="13" t="b">
        <v>0</v>
      </c>
      <c r="AI1813" s="13">
        <v>84.0</v>
      </c>
      <c r="AJ1813" s="13" t="s">
        <v>169</v>
      </c>
      <c r="AK1813" s="23" t="s">
        <v>5144</v>
      </c>
      <c r="AL1813" s="13" t="s">
        <v>4642</v>
      </c>
      <c r="AM1813" s="18" t="s">
        <v>151</v>
      </c>
    </row>
    <row r="1814" ht="14.25" customHeight="1">
      <c r="A1814" s="13" t="s">
        <v>5145</v>
      </c>
      <c r="B1814" s="14">
        <v>42352.0</v>
      </c>
      <c r="C1814" s="15" t="s">
        <v>4636</v>
      </c>
      <c r="D1814" s="15" t="s">
        <v>2027</v>
      </c>
      <c r="E1814" s="16" t="s">
        <v>4637</v>
      </c>
      <c r="F1814" s="13" t="s">
        <v>140</v>
      </c>
      <c r="G1814" s="13" t="s">
        <v>141</v>
      </c>
      <c r="H1814" s="13" t="s">
        <v>5146</v>
      </c>
      <c r="I1814" s="17" t="s">
        <v>4639</v>
      </c>
      <c r="J1814" s="13" t="s">
        <v>1228</v>
      </c>
      <c r="K1814" s="13" t="s">
        <v>2551</v>
      </c>
      <c r="L1814" s="13" t="s">
        <v>174</v>
      </c>
      <c r="M1814" s="13" t="s">
        <v>193</v>
      </c>
      <c r="N1814" s="13" t="s">
        <v>49</v>
      </c>
      <c r="O1814" s="13" t="s">
        <v>5147</v>
      </c>
      <c r="P1814" s="18" t="s">
        <v>147</v>
      </c>
      <c r="Q1814" s="19">
        <v>3.0</v>
      </c>
      <c r="R1814" s="20">
        <v>1.0</v>
      </c>
      <c r="S1814" s="21">
        <v>46.0</v>
      </c>
      <c r="T1814" s="21">
        <v>138.0</v>
      </c>
      <c r="U1814" s="22">
        <v>246997.0</v>
      </c>
      <c r="V1814" s="21">
        <v>340855.86</v>
      </c>
      <c r="W1814" s="13">
        <v>1145.0</v>
      </c>
      <c r="X1814" s="13">
        <v>1.0</v>
      </c>
      <c r="Y1814" s="13">
        <v>8.0</v>
      </c>
      <c r="Z1814" s="13">
        <v>10.0</v>
      </c>
      <c r="AA1814" s="13">
        <v>7.0</v>
      </c>
      <c r="AB1814" s="13">
        <v>10.0</v>
      </c>
      <c r="AC1814" s="21">
        <v>0.0</v>
      </c>
      <c r="AD1814" s="21">
        <v>10.0</v>
      </c>
      <c r="AE1814" s="13">
        <v>0.0</v>
      </c>
      <c r="AF1814" s="13">
        <v>1.0</v>
      </c>
      <c r="AG1814" s="13">
        <v>0.0</v>
      </c>
      <c r="AH1814" s="13" t="b">
        <v>0</v>
      </c>
      <c r="AI1814" s="13">
        <v>46.0</v>
      </c>
      <c r="AJ1814" s="13" t="s">
        <v>180</v>
      </c>
      <c r="AK1814" s="23" t="s">
        <v>5148</v>
      </c>
      <c r="AL1814" s="13" t="s">
        <v>4642</v>
      </c>
      <c r="AM1814" s="18" t="s">
        <v>151</v>
      </c>
    </row>
    <row r="1815" ht="14.25" customHeight="1">
      <c r="A1815" s="13" t="s">
        <v>5149</v>
      </c>
      <c r="B1815" s="14">
        <v>42352.0</v>
      </c>
      <c r="C1815" s="15" t="s">
        <v>4636</v>
      </c>
      <c r="D1815" s="15" t="s">
        <v>2027</v>
      </c>
      <c r="E1815" s="16" t="s">
        <v>4637</v>
      </c>
      <c r="F1815" s="13" t="s">
        <v>203</v>
      </c>
      <c r="G1815" s="13" t="s">
        <v>204</v>
      </c>
      <c r="H1815" s="13" t="s">
        <v>5150</v>
      </c>
      <c r="I1815" s="17" t="s">
        <v>4639</v>
      </c>
      <c r="J1815" s="13" t="s">
        <v>5151</v>
      </c>
      <c r="K1815" s="13"/>
      <c r="L1815" s="13" t="s">
        <v>174</v>
      </c>
      <c r="M1815" s="13" t="s">
        <v>168</v>
      </c>
      <c r="N1815" s="13" t="s">
        <v>1654</v>
      </c>
      <c r="O1815" s="13" t="s">
        <v>1905</v>
      </c>
      <c r="P1815" s="18" t="s">
        <v>147</v>
      </c>
      <c r="Q1815" s="19">
        <v>1.0</v>
      </c>
      <c r="R1815" s="20">
        <v>0.0769230769230769</v>
      </c>
      <c r="S1815" s="21">
        <v>14.0</v>
      </c>
      <c r="T1815" s="21">
        <v>14.0</v>
      </c>
      <c r="U1815" s="22">
        <v>12238.8</v>
      </c>
      <c r="V1815" s="21">
        <v>131.8024615384615</v>
      </c>
      <c r="W1815" s="13">
        <v>282.0</v>
      </c>
      <c r="X1815" s="13">
        <v>1.0</v>
      </c>
      <c r="Y1815" s="13">
        <v>10.0</v>
      </c>
      <c r="Z1815" s="13">
        <v>1.0</v>
      </c>
      <c r="AA1815" s="13">
        <v>1.0</v>
      </c>
      <c r="AB1815" s="13">
        <v>1.0</v>
      </c>
      <c r="AC1815" s="21">
        <v>0.0</v>
      </c>
      <c r="AD1815" s="21">
        <v>0.0</v>
      </c>
      <c r="AE1815" s="13">
        <v>0.0</v>
      </c>
      <c r="AF1815" s="13">
        <v>0.0</v>
      </c>
      <c r="AG1815" s="13">
        <v>0.0</v>
      </c>
      <c r="AH1815" s="13" t="b">
        <v>0</v>
      </c>
      <c r="AI1815" s="13">
        <v>10.0</v>
      </c>
      <c r="AJ1815" s="13" t="s">
        <v>558</v>
      </c>
      <c r="AK1815" s="23" t="s">
        <v>5152</v>
      </c>
      <c r="AL1815" s="13" t="s">
        <v>4642</v>
      </c>
      <c r="AM1815" s="18" t="s">
        <v>151</v>
      </c>
    </row>
    <row r="1816" ht="14.25" customHeight="1">
      <c r="A1816" s="13" t="s">
        <v>5153</v>
      </c>
      <c r="B1816" s="14">
        <v>42352.0</v>
      </c>
      <c r="C1816" s="15" t="s">
        <v>4636</v>
      </c>
      <c r="D1816" s="15" t="s">
        <v>2027</v>
      </c>
      <c r="E1816" s="16" t="s">
        <v>4637</v>
      </c>
      <c r="F1816" s="13" t="s">
        <v>140</v>
      </c>
      <c r="G1816" s="13" t="s">
        <v>141</v>
      </c>
      <c r="H1816" s="13" t="s">
        <v>5154</v>
      </c>
      <c r="I1816" s="17" t="s">
        <v>4639</v>
      </c>
      <c r="J1816" s="13" t="s">
        <v>2081</v>
      </c>
      <c r="K1816" s="13" t="s">
        <v>3236</v>
      </c>
      <c r="L1816" s="13" t="s">
        <v>174</v>
      </c>
      <c r="M1816" s="13" t="s">
        <v>145</v>
      </c>
      <c r="N1816" s="13" t="s">
        <v>14</v>
      </c>
      <c r="O1816" s="13" t="s">
        <v>5155</v>
      </c>
      <c r="P1816" s="18" t="s">
        <v>147</v>
      </c>
      <c r="Q1816" s="19">
        <v>1.0</v>
      </c>
      <c r="R1816" s="20">
        <v>0.0769230769230769</v>
      </c>
      <c r="S1816" s="21">
        <v>34.0</v>
      </c>
      <c r="T1816" s="21">
        <v>34.0</v>
      </c>
      <c r="U1816" s="22">
        <v>18900.0</v>
      </c>
      <c r="V1816" s="21">
        <v>494.30769230769215</v>
      </c>
      <c r="W1816" s="13">
        <v>0.0</v>
      </c>
      <c r="X1816" s="13">
        <v>7.0</v>
      </c>
      <c r="Y1816" s="13">
        <v>9.0</v>
      </c>
      <c r="Z1816" s="13">
        <v>6.0</v>
      </c>
      <c r="AA1816" s="13">
        <v>1.0</v>
      </c>
      <c r="AB1816" s="13">
        <v>1.0</v>
      </c>
      <c r="AC1816" s="21">
        <v>0.0</v>
      </c>
      <c r="AD1816" s="21">
        <v>10.0</v>
      </c>
      <c r="AE1816" s="13">
        <v>0.0</v>
      </c>
      <c r="AF1816" s="13">
        <v>1.0</v>
      </c>
      <c r="AG1816" s="13">
        <v>0.0</v>
      </c>
      <c r="AH1816" s="13" t="b">
        <v>0</v>
      </c>
      <c r="AI1816" s="13">
        <v>4.0</v>
      </c>
      <c r="AJ1816" s="13" t="s">
        <v>1162</v>
      </c>
      <c r="AK1816" s="23" t="s">
        <v>5156</v>
      </c>
      <c r="AL1816" s="13" t="s">
        <v>4642</v>
      </c>
      <c r="AM1816" s="18" t="s">
        <v>151</v>
      </c>
    </row>
    <row r="1817" ht="14.25" customHeight="1">
      <c r="A1817" s="13" t="s">
        <v>5153</v>
      </c>
      <c r="B1817" s="14">
        <v>42352.0</v>
      </c>
      <c r="C1817" s="15" t="s">
        <v>4636</v>
      </c>
      <c r="D1817" s="15" t="s">
        <v>2027</v>
      </c>
      <c r="E1817" s="16" t="s">
        <v>4637</v>
      </c>
      <c r="F1817" s="13" t="s">
        <v>185</v>
      </c>
      <c r="G1817" s="13" t="s">
        <v>186</v>
      </c>
      <c r="H1817" s="13" t="s">
        <v>5154</v>
      </c>
      <c r="I1817" s="17" t="s">
        <v>4639</v>
      </c>
      <c r="J1817" s="13" t="s">
        <v>2081</v>
      </c>
      <c r="K1817" s="13" t="s">
        <v>3236</v>
      </c>
      <c r="L1817" s="13" t="s">
        <v>174</v>
      </c>
      <c r="M1817" s="13" t="s">
        <v>145</v>
      </c>
      <c r="N1817" s="13" t="s">
        <v>14</v>
      </c>
      <c r="O1817" s="13" t="s">
        <v>5155</v>
      </c>
      <c r="P1817" s="18" t="s">
        <v>147</v>
      </c>
      <c r="Q1817" s="19">
        <v>1.0</v>
      </c>
      <c r="R1817" s="20">
        <v>0.0769230769230769</v>
      </c>
      <c r="S1817" s="21">
        <v>34.0</v>
      </c>
      <c r="T1817" s="21">
        <v>34.0</v>
      </c>
      <c r="U1817" s="22">
        <v>18900.0</v>
      </c>
      <c r="V1817" s="21">
        <v>494.30769230769215</v>
      </c>
      <c r="W1817" s="13">
        <v>0.0</v>
      </c>
      <c r="X1817" s="13">
        <v>7.0</v>
      </c>
      <c r="Y1817" s="13">
        <v>9.0</v>
      </c>
      <c r="Z1817" s="13">
        <v>6.0</v>
      </c>
      <c r="AA1817" s="13">
        <v>1.0</v>
      </c>
      <c r="AB1817" s="13">
        <v>1.0</v>
      </c>
      <c r="AC1817" s="21">
        <v>0.0</v>
      </c>
      <c r="AD1817" s="21">
        <v>10.0</v>
      </c>
      <c r="AE1817" s="13">
        <v>0.0</v>
      </c>
      <c r="AF1817" s="13">
        <v>1.0</v>
      </c>
      <c r="AG1817" s="13">
        <v>0.0</v>
      </c>
      <c r="AH1817" s="13" t="b">
        <v>0</v>
      </c>
      <c r="AI1817" s="13">
        <v>4.0</v>
      </c>
      <c r="AJ1817" s="13" t="s">
        <v>1162</v>
      </c>
      <c r="AK1817" s="23" t="s">
        <v>5156</v>
      </c>
      <c r="AL1817" s="13" t="s">
        <v>4642</v>
      </c>
      <c r="AM1817" s="18" t="s">
        <v>151</v>
      </c>
    </row>
    <row r="1818" ht="14.25" customHeight="1">
      <c r="A1818" s="13" t="s">
        <v>5157</v>
      </c>
      <c r="B1818" s="14">
        <v>42352.0</v>
      </c>
      <c r="C1818" s="15" t="s">
        <v>4636</v>
      </c>
      <c r="D1818" s="15" t="s">
        <v>2027</v>
      </c>
      <c r="E1818" s="16" t="s">
        <v>4637</v>
      </c>
      <c r="F1818" s="13" t="s">
        <v>140</v>
      </c>
      <c r="G1818" s="13" t="s">
        <v>141</v>
      </c>
      <c r="H1818" s="13" t="s">
        <v>5158</v>
      </c>
      <c r="I1818" s="17" t="s">
        <v>4639</v>
      </c>
      <c r="J1818" s="13" t="s">
        <v>143</v>
      </c>
      <c r="K1818" s="13" t="s">
        <v>827</v>
      </c>
      <c r="L1818" s="13" t="s">
        <v>144</v>
      </c>
      <c r="M1818" s="13" t="s">
        <v>193</v>
      </c>
      <c r="N1818" s="13" t="s">
        <v>49</v>
      </c>
      <c r="O1818" s="13" t="s">
        <v>1985</v>
      </c>
      <c r="P1818" s="18" t="s">
        <v>147</v>
      </c>
      <c r="Q1818" s="19">
        <v>1.0</v>
      </c>
      <c r="R1818" s="20">
        <v>0.1</v>
      </c>
      <c r="S1818" s="21">
        <v>24.0</v>
      </c>
      <c r="T1818" s="21">
        <v>24.0</v>
      </c>
      <c r="U1818" s="22">
        <v>775073.0</v>
      </c>
      <c r="V1818" s="21">
        <v>18601.752</v>
      </c>
      <c r="W1818" s="13">
        <v>3593.0</v>
      </c>
      <c r="X1818" s="13">
        <v>1.0</v>
      </c>
      <c r="Y1818" s="13">
        <v>10.0</v>
      </c>
      <c r="Z1818" s="13">
        <v>10.0</v>
      </c>
      <c r="AA1818" s="13">
        <v>2.0</v>
      </c>
      <c r="AB1818" s="13">
        <v>1.0</v>
      </c>
      <c r="AC1818" s="21">
        <v>0.0</v>
      </c>
      <c r="AD1818" s="21">
        <v>0.0</v>
      </c>
      <c r="AE1818" s="13">
        <v>0.0</v>
      </c>
      <c r="AF1818" s="13">
        <v>0.0</v>
      </c>
      <c r="AG1818" s="13">
        <v>0.0</v>
      </c>
      <c r="AH1818" s="13" t="b">
        <v>0</v>
      </c>
      <c r="AI1818" s="13">
        <v>130.0</v>
      </c>
      <c r="AJ1818" s="13" t="s">
        <v>169</v>
      </c>
      <c r="AK1818" s="23" t="s">
        <v>5159</v>
      </c>
      <c r="AL1818" s="13" t="s">
        <v>4642</v>
      </c>
      <c r="AM1818" s="18" t="s">
        <v>151</v>
      </c>
    </row>
    <row r="1819" ht="14.25" customHeight="1">
      <c r="A1819" s="13" t="s">
        <v>5160</v>
      </c>
      <c r="B1819" s="14">
        <v>42352.0</v>
      </c>
      <c r="C1819" s="15" t="s">
        <v>4636</v>
      </c>
      <c r="D1819" s="15" t="s">
        <v>2027</v>
      </c>
      <c r="E1819" s="16" t="s">
        <v>4637</v>
      </c>
      <c r="F1819" s="13" t="s">
        <v>153</v>
      </c>
      <c r="G1819" s="13" t="s">
        <v>154</v>
      </c>
      <c r="H1819" s="13" t="s">
        <v>5161</v>
      </c>
      <c r="I1819" s="17" t="s">
        <v>4639</v>
      </c>
      <c r="J1819" s="13" t="s">
        <v>143</v>
      </c>
      <c r="K1819" s="13" t="s">
        <v>4863</v>
      </c>
      <c r="L1819" s="13" t="s">
        <v>167</v>
      </c>
      <c r="M1819" s="13" t="s">
        <v>193</v>
      </c>
      <c r="N1819" s="13" t="s">
        <v>22</v>
      </c>
      <c r="O1819" s="13">
        <v>0.0</v>
      </c>
      <c r="P1819" s="18" t="s">
        <v>147</v>
      </c>
      <c r="Q1819" s="19">
        <v>1.0</v>
      </c>
      <c r="R1819" s="20">
        <v>0.4</v>
      </c>
      <c r="S1819" s="21">
        <v>26.0</v>
      </c>
      <c r="T1819" s="21">
        <v>26.0</v>
      </c>
      <c r="U1819" s="22">
        <v>124766.98</v>
      </c>
      <c r="V1819" s="21">
        <v>12975.765920000002</v>
      </c>
      <c r="W1819" s="13">
        <v>735.0</v>
      </c>
      <c r="X1819" s="13">
        <v>1.0</v>
      </c>
      <c r="Y1819" s="13">
        <v>10.0</v>
      </c>
      <c r="Z1819" s="13">
        <v>10.0</v>
      </c>
      <c r="AA1819" s="13">
        <v>4.0</v>
      </c>
      <c r="AB1819" s="13">
        <v>1.0</v>
      </c>
      <c r="AC1819" s="21">
        <v>0.0</v>
      </c>
      <c r="AD1819" s="21">
        <v>0.0</v>
      </c>
      <c r="AE1819" s="13">
        <v>0.0</v>
      </c>
      <c r="AF1819" s="13">
        <v>0.0</v>
      </c>
      <c r="AG1819" s="13">
        <v>0.0</v>
      </c>
      <c r="AH1819" s="13" t="b">
        <v>0</v>
      </c>
      <c r="AI1819" s="13">
        <v>32.0</v>
      </c>
      <c r="AJ1819" s="13" t="s">
        <v>169</v>
      </c>
      <c r="AK1819" s="23" t="s">
        <v>5162</v>
      </c>
      <c r="AL1819" s="13" t="s">
        <v>4642</v>
      </c>
      <c r="AM1819" s="18" t="s">
        <v>151</v>
      </c>
    </row>
    <row r="1820" ht="14.25" customHeight="1">
      <c r="A1820" s="13" t="s">
        <v>5160</v>
      </c>
      <c r="B1820" s="14">
        <v>42352.0</v>
      </c>
      <c r="C1820" s="15" t="s">
        <v>4636</v>
      </c>
      <c r="D1820" s="15" t="s">
        <v>2027</v>
      </c>
      <c r="E1820" s="16" t="s">
        <v>4637</v>
      </c>
      <c r="F1820" s="13" t="s">
        <v>140</v>
      </c>
      <c r="G1820" s="13" t="s">
        <v>141</v>
      </c>
      <c r="H1820" s="13" t="s">
        <v>5161</v>
      </c>
      <c r="I1820" s="17" t="s">
        <v>4639</v>
      </c>
      <c r="J1820" s="13" t="s">
        <v>143</v>
      </c>
      <c r="K1820" s="13" t="s">
        <v>4863</v>
      </c>
      <c r="L1820" s="13" t="s">
        <v>144</v>
      </c>
      <c r="M1820" s="13" t="s">
        <v>193</v>
      </c>
      <c r="N1820" s="13" t="s">
        <v>22</v>
      </c>
      <c r="O1820" s="13">
        <v>0.0</v>
      </c>
      <c r="P1820" s="18" t="s">
        <v>147</v>
      </c>
      <c r="Q1820" s="19">
        <v>1.0</v>
      </c>
      <c r="R1820" s="20">
        <v>0.2</v>
      </c>
      <c r="S1820" s="21">
        <v>24.0</v>
      </c>
      <c r="T1820" s="21">
        <v>24.0</v>
      </c>
      <c r="U1820" s="22">
        <v>124766.98</v>
      </c>
      <c r="V1820" s="21">
        <v>5988.8150399999995</v>
      </c>
      <c r="W1820" s="13">
        <v>735.0</v>
      </c>
      <c r="X1820" s="13">
        <v>1.0</v>
      </c>
      <c r="Y1820" s="13">
        <v>10.0</v>
      </c>
      <c r="Z1820" s="13">
        <v>10.0</v>
      </c>
      <c r="AA1820" s="13">
        <v>2.0</v>
      </c>
      <c r="AB1820" s="13">
        <v>1.0</v>
      </c>
      <c r="AC1820" s="21">
        <v>0.0</v>
      </c>
      <c r="AD1820" s="21">
        <v>0.0</v>
      </c>
      <c r="AE1820" s="13">
        <v>0.0</v>
      </c>
      <c r="AF1820" s="13">
        <v>0.0</v>
      </c>
      <c r="AG1820" s="13">
        <v>0.0</v>
      </c>
      <c r="AH1820" s="13" t="b">
        <v>0</v>
      </c>
      <c r="AI1820" s="13">
        <v>32.0</v>
      </c>
      <c r="AJ1820" s="13" t="s">
        <v>169</v>
      </c>
      <c r="AK1820" s="23" t="s">
        <v>5162</v>
      </c>
      <c r="AL1820" s="13" t="s">
        <v>4642</v>
      </c>
      <c r="AM1820" s="18" t="s">
        <v>151</v>
      </c>
    </row>
    <row r="1821" ht="14.25" customHeight="1">
      <c r="A1821" s="13" t="s">
        <v>5163</v>
      </c>
      <c r="B1821" s="14">
        <v>42352.0</v>
      </c>
      <c r="C1821" s="15" t="s">
        <v>4636</v>
      </c>
      <c r="D1821" s="15" t="s">
        <v>2027</v>
      </c>
      <c r="E1821" s="16" t="s">
        <v>4637</v>
      </c>
      <c r="F1821" s="13" t="s">
        <v>153</v>
      </c>
      <c r="G1821" s="13" t="s">
        <v>154</v>
      </c>
      <c r="H1821" s="13" t="s">
        <v>5164</v>
      </c>
      <c r="I1821" s="17" t="s">
        <v>4639</v>
      </c>
      <c r="J1821" s="13" t="s">
        <v>143</v>
      </c>
      <c r="K1821" s="13" t="s">
        <v>4897</v>
      </c>
      <c r="L1821" s="13" t="s">
        <v>144</v>
      </c>
      <c r="M1821" s="13" t="s">
        <v>193</v>
      </c>
      <c r="N1821" s="13" t="s">
        <v>22</v>
      </c>
      <c r="O1821" s="13">
        <v>0.0</v>
      </c>
      <c r="P1821" s="18" t="s">
        <v>147</v>
      </c>
      <c r="Q1821" s="19">
        <v>1.0</v>
      </c>
      <c r="R1821" s="20">
        <v>0.25</v>
      </c>
      <c r="S1821" s="21">
        <v>23.0</v>
      </c>
      <c r="T1821" s="21">
        <v>23.0</v>
      </c>
      <c r="U1821" s="22">
        <v>1231543.42</v>
      </c>
      <c r="V1821" s="21">
        <v>70813.74665</v>
      </c>
      <c r="W1821" s="13">
        <v>7255.0</v>
      </c>
      <c r="X1821" s="13">
        <v>1.0</v>
      </c>
      <c r="Y1821" s="13">
        <v>1.0</v>
      </c>
      <c r="Z1821" s="13">
        <v>10.0</v>
      </c>
      <c r="AA1821" s="13">
        <v>10.0</v>
      </c>
      <c r="AB1821" s="13">
        <v>1.0</v>
      </c>
      <c r="AC1821" s="21">
        <v>0.0</v>
      </c>
      <c r="AD1821" s="21">
        <v>0.0</v>
      </c>
      <c r="AE1821" s="13">
        <v>0.0</v>
      </c>
      <c r="AF1821" s="13">
        <v>0.0</v>
      </c>
      <c r="AG1821" s="13">
        <v>0.0</v>
      </c>
      <c r="AH1821" s="13" t="b">
        <v>0</v>
      </c>
      <c r="AI1821" s="13">
        <v>34.0</v>
      </c>
      <c r="AJ1821" s="13" t="s">
        <v>390</v>
      </c>
      <c r="AK1821" s="23" t="s">
        <v>5165</v>
      </c>
      <c r="AL1821" s="13" t="s">
        <v>4642</v>
      </c>
      <c r="AM1821" s="18" t="s">
        <v>151</v>
      </c>
    </row>
    <row r="1822" ht="14.25" customHeight="1">
      <c r="A1822" s="13" t="s">
        <v>5163</v>
      </c>
      <c r="B1822" s="14">
        <v>42352.0</v>
      </c>
      <c r="C1822" s="15" t="s">
        <v>4636</v>
      </c>
      <c r="D1822" s="15" t="s">
        <v>2027</v>
      </c>
      <c r="E1822" s="16" t="s">
        <v>4637</v>
      </c>
      <c r="F1822" s="13" t="s">
        <v>140</v>
      </c>
      <c r="G1822" s="13" t="s">
        <v>141</v>
      </c>
      <c r="H1822" s="13" t="s">
        <v>5164</v>
      </c>
      <c r="I1822" s="17" t="s">
        <v>4639</v>
      </c>
      <c r="J1822" s="13" t="s">
        <v>143</v>
      </c>
      <c r="K1822" s="13" t="s">
        <v>4897</v>
      </c>
      <c r="L1822" s="13" t="s">
        <v>144</v>
      </c>
      <c r="M1822" s="13" t="s">
        <v>193</v>
      </c>
      <c r="N1822" s="13" t="s">
        <v>22</v>
      </c>
      <c r="O1822" s="13">
        <v>0.0</v>
      </c>
      <c r="P1822" s="18" t="s">
        <v>147</v>
      </c>
      <c r="Q1822" s="19">
        <v>1.0</v>
      </c>
      <c r="R1822" s="20">
        <v>0.208333333333333</v>
      </c>
      <c r="S1822" s="21">
        <v>23.0</v>
      </c>
      <c r="T1822" s="21">
        <v>23.0</v>
      </c>
      <c r="U1822" s="22">
        <v>1231543.42</v>
      </c>
      <c r="V1822" s="21">
        <v>59011.455541666575</v>
      </c>
      <c r="W1822" s="13">
        <v>7255.0</v>
      </c>
      <c r="X1822" s="13">
        <v>1.0</v>
      </c>
      <c r="Y1822" s="13">
        <v>1.0</v>
      </c>
      <c r="Z1822" s="13">
        <v>10.0</v>
      </c>
      <c r="AA1822" s="13">
        <v>10.0</v>
      </c>
      <c r="AB1822" s="13">
        <v>1.0</v>
      </c>
      <c r="AC1822" s="21">
        <v>0.0</v>
      </c>
      <c r="AD1822" s="21">
        <v>0.0</v>
      </c>
      <c r="AE1822" s="13">
        <v>0.0</v>
      </c>
      <c r="AF1822" s="13">
        <v>0.0</v>
      </c>
      <c r="AG1822" s="13">
        <v>0.0</v>
      </c>
      <c r="AH1822" s="13" t="b">
        <v>0</v>
      </c>
      <c r="AI1822" s="13">
        <v>34.0</v>
      </c>
      <c r="AJ1822" s="13" t="s">
        <v>390</v>
      </c>
      <c r="AK1822" s="23" t="s">
        <v>5165</v>
      </c>
      <c r="AL1822" s="13" t="s">
        <v>4642</v>
      </c>
      <c r="AM1822" s="18" t="s">
        <v>151</v>
      </c>
    </row>
    <row r="1823" ht="14.25" customHeight="1">
      <c r="A1823" s="13" t="s">
        <v>5166</v>
      </c>
      <c r="B1823" s="14">
        <v>42352.0</v>
      </c>
      <c r="C1823" s="15" t="s">
        <v>4636</v>
      </c>
      <c r="D1823" s="15" t="s">
        <v>2027</v>
      </c>
      <c r="E1823" s="16" t="s">
        <v>4637</v>
      </c>
      <c r="F1823" s="13" t="s">
        <v>185</v>
      </c>
      <c r="G1823" s="13" t="s">
        <v>186</v>
      </c>
      <c r="H1823" s="13" t="s">
        <v>5167</v>
      </c>
      <c r="I1823" s="17" t="s">
        <v>4639</v>
      </c>
      <c r="J1823" s="13" t="s">
        <v>615</v>
      </c>
      <c r="K1823" s="13" t="s">
        <v>1075</v>
      </c>
      <c r="L1823" s="13" t="s">
        <v>174</v>
      </c>
      <c r="M1823" s="13" t="s">
        <v>145</v>
      </c>
      <c r="N1823" s="13" t="s">
        <v>54</v>
      </c>
      <c r="O1823" s="13">
        <v>0.0</v>
      </c>
      <c r="P1823" s="18" t="s">
        <v>285</v>
      </c>
      <c r="Q1823" s="19">
        <v>-1.0</v>
      </c>
      <c r="R1823" s="20">
        <v>0.0588235294117647</v>
      </c>
      <c r="S1823" s="21">
        <v>14.0</v>
      </c>
      <c r="T1823" s="21">
        <v>-14.0</v>
      </c>
      <c r="U1823" s="22">
        <v>14000.0</v>
      </c>
      <c r="V1823" s="21">
        <v>-115.29411764705881</v>
      </c>
      <c r="W1823" s="13">
        <v>0.0</v>
      </c>
      <c r="X1823" s="13">
        <v>3.0</v>
      </c>
      <c r="Y1823" s="13">
        <v>9.0</v>
      </c>
      <c r="Z1823" s="13">
        <v>0.0</v>
      </c>
      <c r="AA1823" s="13">
        <v>1.0</v>
      </c>
      <c r="AB1823" s="13">
        <v>1.0</v>
      </c>
      <c r="AC1823" s="21">
        <v>0.0</v>
      </c>
      <c r="AD1823" s="21">
        <v>0.0</v>
      </c>
      <c r="AE1823" s="13">
        <v>0.0</v>
      </c>
      <c r="AF1823" s="13">
        <v>0.0</v>
      </c>
      <c r="AG1823" s="13">
        <v>0.0</v>
      </c>
      <c r="AH1823" s="13" t="b">
        <v>0</v>
      </c>
      <c r="AI1823" s="13">
        <v>8.0</v>
      </c>
      <c r="AJ1823" s="13" t="s">
        <v>176</v>
      </c>
      <c r="AK1823" s="23" t="s">
        <v>5168</v>
      </c>
      <c r="AL1823" s="13" t="s">
        <v>4642</v>
      </c>
      <c r="AM1823" s="18" t="s">
        <v>151</v>
      </c>
    </row>
    <row r="1824" ht="14.25" customHeight="1">
      <c r="A1824" s="13" t="s">
        <v>5169</v>
      </c>
      <c r="B1824" s="14">
        <v>42352.0</v>
      </c>
      <c r="C1824" s="15" t="s">
        <v>4636</v>
      </c>
      <c r="D1824" s="15" t="s">
        <v>2027</v>
      </c>
      <c r="E1824" s="16" t="s">
        <v>4637</v>
      </c>
      <c r="F1824" s="13" t="s">
        <v>140</v>
      </c>
      <c r="G1824" s="13" t="s">
        <v>141</v>
      </c>
      <c r="H1824" s="13" t="s">
        <v>5170</v>
      </c>
      <c r="I1824" s="17" t="s">
        <v>4639</v>
      </c>
      <c r="J1824" s="13" t="s">
        <v>143</v>
      </c>
      <c r="K1824" s="13" t="s">
        <v>3451</v>
      </c>
      <c r="L1824" s="13" t="s">
        <v>144</v>
      </c>
      <c r="M1824" s="13" t="s">
        <v>145</v>
      </c>
      <c r="N1824" s="13" t="s">
        <v>199</v>
      </c>
      <c r="O1824" s="13">
        <v>0.0</v>
      </c>
      <c r="P1824" s="18" t="s">
        <v>147</v>
      </c>
      <c r="Q1824" s="19">
        <v>1.0</v>
      </c>
      <c r="R1824" s="20">
        <v>0.1</v>
      </c>
      <c r="S1824" s="21">
        <v>32.0</v>
      </c>
      <c r="T1824" s="21">
        <v>32.0</v>
      </c>
      <c r="U1824" s="22">
        <v>12600.0</v>
      </c>
      <c r="V1824" s="21">
        <v>403.2</v>
      </c>
      <c r="W1824" s="13">
        <v>0.0</v>
      </c>
      <c r="X1824" s="13">
        <v>10.0</v>
      </c>
      <c r="Y1824" s="13">
        <v>10.0</v>
      </c>
      <c r="Z1824" s="13">
        <v>10.0</v>
      </c>
      <c r="AA1824" s="13">
        <v>1.0</v>
      </c>
      <c r="AB1824" s="13">
        <v>1.0</v>
      </c>
      <c r="AC1824" s="21">
        <v>0.0</v>
      </c>
      <c r="AD1824" s="21">
        <v>0.0</v>
      </c>
      <c r="AE1824" s="13">
        <v>0.0</v>
      </c>
      <c r="AF1824" s="13">
        <v>0.0</v>
      </c>
      <c r="AG1824" s="13">
        <v>0.0</v>
      </c>
      <c r="AH1824" s="13" t="b">
        <v>0</v>
      </c>
      <c r="AI1824" s="13">
        <v>1.0</v>
      </c>
      <c r="AJ1824" s="13" t="s">
        <v>169</v>
      </c>
      <c r="AK1824" s="23" t="s">
        <v>5171</v>
      </c>
      <c r="AL1824" s="13" t="s">
        <v>4642</v>
      </c>
      <c r="AM1824" s="18" t="s">
        <v>151</v>
      </c>
    </row>
    <row r="1825" ht="14.25" customHeight="1">
      <c r="A1825" s="13" t="s">
        <v>5172</v>
      </c>
      <c r="B1825" s="14">
        <v>42352.0</v>
      </c>
      <c r="C1825" s="15" t="s">
        <v>4636</v>
      </c>
      <c r="D1825" s="15" t="s">
        <v>2027</v>
      </c>
      <c r="E1825" s="16" t="s">
        <v>4637</v>
      </c>
      <c r="F1825" s="13" t="s">
        <v>185</v>
      </c>
      <c r="G1825" s="13" t="s">
        <v>186</v>
      </c>
      <c r="H1825" s="13" t="s">
        <v>5173</v>
      </c>
      <c r="I1825" s="17" t="s">
        <v>4639</v>
      </c>
      <c r="J1825" s="13" t="s">
        <v>143</v>
      </c>
      <c r="K1825" s="13" t="s">
        <v>4859</v>
      </c>
      <c r="L1825" s="13" t="s">
        <v>167</v>
      </c>
      <c r="M1825" s="13" t="s">
        <v>193</v>
      </c>
      <c r="N1825" s="13" t="s">
        <v>854</v>
      </c>
      <c r="O1825" s="13">
        <v>0.0</v>
      </c>
      <c r="P1825" s="18" t="s">
        <v>147</v>
      </c>
      <c r="Q1825" s="19">
        <v>1.0</v>
      </c>
      <c r="R1825" s="20">
        <v>0.0625</v>
      </c>
      <c r="S1825" s="21">
        <v>23.0</v>
      </c>
      <c r="T1825" s="21">
        <v>23.0</v>
      </c>
      <c r="U1825" s="22">
        <v>245132.28</v>
      </c>
      <c r="V1825" s="21">
        <v>3523.776525</v>
      </c>
      <c r="W1825" s="13">
        <v>565.0</v>
      </c>
      <c r="X1825" s="13">
        <v>1.0</v>
      </c>
      <c r="Y1825" s="13">
        <v>10.0</v>
      </c>
      <c r="Z1825" s="13">
        <v>10.0</v>
      </c>
      <c r="AA1825" s="13">
        <v>1.0</v>
      </c>
      <c r="AB1825" s="13">
        <v>1.0</v>
      </c>
      <c r="AC1825" s="21">
        <v>0.0</v>
      </c>
      <c r="AD1825" s="21">
        <v>0.0</v>
      </c>
      <c r="AE1825" s="13">
        <v>0.0</v>
      </c>
      <c r="AF1825" s="13">
        <v>0.0</v>
      </c>
      <c r="AG1825" s="13">
        <v>0.0</v>
      </c>
      <c r="AH1825" s="13" t="b">
        <v>0</v>
      </c>
      <c r="AI1825" s="13">
        <v>12.0</v>
      </c>
      <c r="AJ1825" s="13" t="s">
        <v>169</v>
      </c>
      <c r="AK1825" s="23" t="s">
        <v>5174</v>
      </c>
      <c r="AL1825" s="13" t="s">
        <v>4642</v>
      </c>
      <c r="AM1825" s="18" t="s">
        <v>151</v>
      </c>
    </row>
    <row r="1826" ht="14.25" customHeight="1">
      <c r="A1826" s="13" t="s">
        <v>5175</v>
      </c>
      <c r="B1826" s="14">
        <v>42352.0</v>
      </c>
      <c r="C1826" s="15" t="s">
        <v>4636</v>
      </c>
      <c r="D1826" s="15" t="s">
        <v>2027</v>
      </c>
      <c r="E1826" s="16" t="s">
        <v>4637</v>
      </c>
      <c r="F1826" s="13" t="s">
        <v>153</v>
      </c>
      <c r="G1826" s="13" t="s">
        <v>154</v>
      </c>
      <c r="H1826" s="13" t="s">
        <v>5176</v>
      </c>
      <c r="I1826" s="17" t="s">
        <v>4639</v>
      </c>
      <c r="J1826" s="13" t="s">
        <v>143</v>
      </c>
      <c r="K1826" s="13" t="s">
        <v>4718</v>
      </c>
      <c r="L1826" s="13" t="s">
        <v>144</v>
      </c>
      <c r="M1826" s="13" t="s">
        <v>193</v>
      </c>
      <c r="N1826" s="13" t="s">
        <v>22</v>
      </c>
      <c r="O1826" s="13">
        <v>0.0</v>
      </c>
      <c r="P1826" s="18" t="s">
        <v>147</v>
      </c>
      <c r="Q1826" s="19">
        <v>1.0</v>
      </c>
      <c r="R1826" s="20">
        <v>0.0769230769230769</v>
      </c>
      <c r="S1826" s="21">
        <v>23.0</v>
      </c>
      <c r="T1826" s="21">
        <v>23.0</v>
      </c>
      <c r="U1826" s="22">
        <v>249533.95</v>
      </c>
      <c r="V1826" s="21">
        <v>4414.831423076922</v>
      </c>
      <c r="W1826" s="13">
        <v>1470.0</v>
      </c>
      <c r="X1826" s="13">
        <v>1.0</v>
      </c>
      <c r="Y1826" s="13">
        <v>10.0</v>
      </c>
      <c r="Z1826" s="13">
        <v>10.0</v>
      </c>
      <c r="AA1826" s="13">
        <v>1.0</v>
      </c>
      <c r="AB1826" s="13">
        <v>1.0</v>
      </c>
      <c r="AC1826" s="21">
        <v>0.0</v>
      </c>
      <c r="AD1826" s="21">
        <v>0.0</v>
      </c>
      <c r="AE1826" s="13">
        <v>0.0</v>
      </c>
      <c r="AF1826" s="13">
        <v>0.0</v>
      </c>
      <c r="AG1826" s="13">
        <v>0.0</v>
      </c>
      <c r="AH1826" s="13" t="b">
        <v>0</v>
      </c>
      <c r="AI1826" s="13">
        <v>30.0</v>
      </c>
      <c r="AJ1826" s="13" t="s">
        <v>169</v>
      </c>
      <c r="AK1826" s="23" t="s">
        <v>5177</v>
      </c>
      <c r="AL1826" s="13" t="s">
        <v>4642</v>
      </c>
      <c r="AM1826" s="18" t="s">
        <v>151</v>
      </c>
    </row>
    <row r="1827" ht="14.25" customHeight="1">
      <c r="A1827" s="13" t="s">
        <v>5178</v>
      </c>
      <c r="B1827" s="14">
        <v>42352.0</v>
      </c>
      <c r="C1827" s="15" t="s">
        <v>4636</v>
      </c>
      <c r="D1827" s="15" t="s">
        <v>2027</v>
      </c>
      <c r="E1827" s="16" t="s">
        <v>4637</v>
      </c>
      <c r="F1827" s="13" t="s">
        <v>140</v>
      </c>
      <c r="G1827" s="13" t="s">
        <v>141</v>
      </c>
      <c r="H1827" s="13" t="s">
        <v>5179</v>
      </c>
      <c r="I1827" s="17" t="s">
        <v>4639</v>
      </c>
      <c r="J1827" s="13" t="s">
        <v>143</v>
      </c>
      <c r="K1827" s="13" t="s">
        <v>3426</v>
      </c>
      <c r="L1827" s="13" t="s">
        <v>144</v>
      </c>
      <c r="M1827" s="13" t="s">
        <v>193</v>
      </c>
      <c r="N1827" s="13" t="s">
        <v>22</v>
      </c>
      <c r="O1827" s="13">
        <v>0.0</v>
      </c>
      <c r="P1827" s="18" t="s">
        <v>147</v>
      </c>
      <c r="Q1827" s="19">
        <v>1.0</v>
      </c>
      <c r="R1827" s="20">
        <v>0.5</v>
      </c>
      <c r="S1827" s="21">
        <v>14.0</v>
      </c>
      <c r="T1827" s="21">
        <v>14.0</v>
      </c>
      <c r="U1827" s="22">
        <v>121243.0</v>
      </c>
      <c r="V1827" s="21">
        <v>8487.01</v>
      </c>
      <c r="W1827" s="13">
        <v>727.0</v>
      </c>
      <c r="X1827" s="13">
        <v>1.0</v>
      </c>
      <c r="Y1827" s="13">
        <v>1.0</v>
      </c>
      <c r="Z1827" s="13">
        <v>10.0</v>
      </c>
      <c r="AA1827" s="13">
        <v>1.0</v>
      </c>
      <c r="AB1827" s="13">
        <v>1.0</v>
      </c>
      <c r="AC1827" s="21">
        <v>0.0</v>
      </c>
      <c r="AD1827" s="21">
        <v>0.0</v>
      </c>
      <c r="AE1827" s="13">
        <v>0.0</v>
      </c>
      <c r="AF1827" s="13">
        <v>0.0</v>
      </c>
      <c r="AG1827" s="13">
        <v>0.0</v>
      </c>
      <c r="AH1827" s="13" t="b">
        <v>0</v>
      </c>
      <c r="AI1827" s="13">
        <v>29.0</v>
      </c>
      <c r="AJ1827" s="13" t="s">
        <v>390</v>
      </c>
      <c r="AK1827" s="23" t="s">
        <v>5180</v>
      </c>
      <c r="AL1827" s="13" t="s">
        <v>4642</v>
      </c>
      <c r="AM1827" s="18" t="s">
        <v>151</v>
      </c>
    </row>
    <row r="1828" ht="14.25" customHeight="1">
      <c r="A1828" s="13" t="s">
        <v>5181</v>
      </c>
      <c r="B1828" s="14">
        <v>42352.0</v>
      </c>
      <c r="C1828" s="15" t="s">
        <v>4636</v>
      </c>
      <c r="D1828" s="15" t="s">
        <v>2027</v>
      </c>
      <c r="E1828" s="16" t="s">
        <v>4637</v>
      </c>
      <c r="F1828" s="13" t="s">
        <v>153</v>
      </c>
      <c r="G1828" s="13" t="s">
        <v>154</v>
      </c>
      <c r="H1828" s="13" t="s">
        <v>5182</v>
      </c>
      <c r="I1828" s="17" t="s">
        <v>4639</v>
      </c>
      <c r="J1828" s="13" t="s">
        <v>143</v>
      </c>
      <c r="K1828" s="13" t="s">
        <v>4677</v>
      </c>
      <c r="L1828" s="13" t="s">
        <v>221</v>
      </c>
      <c r="M1828" s="13" t="s">
        <v>145</v>
      </c>
      <c r="N1828" s="13" t="s">
        <v>788</v>
      </c>
      <c r="O1828" s="13">
        <v>0.0</v>
      </c>
      <c r="P1828" s="18" t="s">
        <v>147</v>
      </c>
      <c r="Q1828" s="19">
        <v>1.0</v>
      </c>
      <c r="R1828" s="20">
        <v>0.0833333333333333</v>
      </c>
      <c r="S1828" s="21">
        <v>35.0</v>
      </c>
      <c r="T1828" s="21">
        <v>35.0</v>
      </c>
      <c r="U1828" s="22">
        <v>16800.0</v>
      </c>
      <c r="V1828" s="21">
        <v>489.99999999999983</v>
      </c>
      <c r="W1828" s="13">
        <v>0.0</v>
      </c>
      <c r="X1828" s="13">
        <v>6.0</v>
      </c>
      <c r="Y1828" s="13">
        <v>10.0</v>
      </c>
      <c r="Z1828" s="13">
        <v>10.0</v>
      </c>
      <c r="AA1828" s="13">
        <v>1.0</v>
      </c>
      <c r="AB1828" s="13">
        <v>8.0</v>
      </c>
      <c r="AC1828" s="21">
        <v>0.0</v>
      </c>
      <c r="AD1828" s="21">
        <v>0.0</v>
      </c>
      <c r="AE1828" s="13">
        <v>0.0</v>
      </c>
      <c r="AF1828" s="13">
        <v>0.0</v>
      </c>
      <c r="AG1828" s="13">
        <v>0.0</v>
      </c>
      <c r="AH1828" s="13" t="b">
        <v>0</v>
      </c>
      <c r="AI1828" s="13">
        <v>5.0</v>
      </c>
      <c r="AJ1828" s="13" t="s">
        <v>194</v>
      </c>
      <c r="AK1828" s="23" t="s">
        <v>5183</v>
      </c>
      <c r="AL1828" s="13" t="s">
        <v>4642</v>
      </c>
      <c r="AM1828" s="18" t="s">
        <v>151</v>
      </c>
    </row>
    <row r="1829" ht="14.25" customHeight="1">
      <c r="A1829" s="13" t="s">
        <v>5184</v>
      </c>
      <c r="B1829" s="14">
        <v>42352.0</v>
      </c>
      <c r="C1829" s="15" t="s">
        <v>4636</v>
      </c>
      <c r="D1829" s="15" t="s">
        <v>2027</v>
      </c>
      <c r="E1829" s="16" t="s">
        <v>4637</v>
      </c>
      <c r="F1829" s="13" t="s">
        <v>185</v>
      </c>
      <c r="G1829" s="13" t="s">
        <v>186</v>
      </c>
      <c r="H1829" s="13" t="s">
        <v>5185</v>
      </c>
      <c r="I1829" s="17" t="s">
        <v>4639</v>
      </c>
      <c r="J1829" s="13" t="s">
        <v>143</v>
      </c>
      <c r="K1829" s="13" t="s">
        <v>4808</v>
      </c>
      <c r="L1829" s="13" t="s">
        <v>167</v>
      </c>
      <c r="M1829" s="13" t="s">
        <v>193</v>
      </c>
      <c r="N1829" s="13" t="s">
        <v>22</v>
      </c>
      <c r="O1829" s="13">
        <v>0.0</v>
      </c>
      <c r="P1829" s="18" t="s">
        <v>147</v>
      </c>
      <c r="Q1829" s="19">
        <v>1.0</v>
      </c>
      <c r="R1829" s="20">
        <v>0.0714285714285714</v>
      </c>
      <c r="S1829" s="21">
        <v>14.0</v>
      </c>
      <c r="T1829" s="21">
        <v>14.0</v>
      </c>
      <c r="U1829" s="22">
        <v>124257.72</v>
      </c>
      <c r="V1829" s="21">
        <v>1242.5771999999997</v>
      </c>
      <c r="W1829" s="13">
        <v>732.0</v>
      </c>
      <c r="X1829" s="13">
        <v>1.0</v>
      </c>
      <c r="Y1829" s="13">
        <v>1.0</v>
      </c>
      <c r="Z1829" s="13">
        <v>10.0</v>
      </c>
      <c r="AA1829" s="13">
        <v>1.0</v>
      </c>
      <c r="AB1829" s="13">
        <v>1.0</v>
      </c>
      <c r="AC1829" s="21">
        <v>0.0</v>
      </c>
      <c r="AD1829" s="21">
        <v>0.0</v>
      </c>
      <c r="AE1829" s="13">
        <v>0.0</v>
      </c>
      <c r="AF1829" s="13">
        <v>0.0</v>
      </c>
      <c r="AG1829" s="13">
        <v>0.0</v>
      </c>
      <c r="AH1829" s="13" t="b">
        <v>0</v>
      </c>
      <c r="AI1829" s="13">
        <v>14.0</v>
      </c>
      <c r="AJ1829" s="13" t="s">
        <v>390</v>
      </c>
      <c r="AK1829" s="23" t="s">
        <v>5186</v>
      </c>
      <c r="AL1829" s="13" t="s">
        <v>4642</v>
      </c>
      <c r="AM1829" s="18" t="s">
        <v>151</v>
      </c>
    </row>
    <row r="1830" ht="14.25" customHeight="1">
      <c r="A1830" s="13" t="s">
        <v>5187</v>
      </c>
      <c r="B1830" s="14">
        <v>42353.0</v>
      </c>
      <c r="C1830" s="15" t="s">
        <v>4636</v>
      </c>
      <c r="D1830" s="15" t="s">
        <v>2027</v>
      </c>
      <c r="E1830" s="16" t="s">
        <v>4637</v>
      </c>
      <c r="F1830" s="13" t="s">
        <v>153</v>
      </c>
      <c r="G1830" s="13" t="s">
        <v>154</v>
      </c>
      <c r="H1830" s="13" t="s">
        <v>5188</v>
      </c>
      <c r="I1830" s="17" t="s">
        <v>4639</v>
      </c>
      <c r="J1830" s="13" t="s">
        <v>143</v>
      </c>
      <c r="K1830" s="13" t="s">
        <v>5010</v>
      </c>
      <c r="L1830" s="13" t="s">
        <v>167</v>
      </c>
      <c r="M1830" s="13" t="s">
        <v>145</v>
      </c>
      <c r="N1830" s="13" t="s">
        <v>199</v>
      </c>
      <c r="O1830" s="13" t="s">
        <v>1234</v>
      </c>
      <c r="P1830" s="18" t="s">
        <v>147</v>
      </c>
      <c r="Q1830" s="19">
        <v>1.0</v>
      </c>
      <c r="R1830" s="20">
        <v>0.166666666666666</v>
      </c>
      <c r="S1830" s="21">
        <v>32.0</v>
      </c>
      <c r="T1830" s="21">
        <v>32.0</v>
      </c>
      <c r="U1830" s="22">
        <v>12600.0</v>
      </c>
      <c r="V1830" s="21">
        <v>671.9999999999973</v>
      </c>
      <c r="W1830" s="13">
        <v>0.0</v>
      </c>
      <c r="X1830" s="13">
        <v>10.0</v>
      </c>
      <c r="Y1830" s="13">
        <v>10.0</v>
      </c>
      <c r="Z1830" s="13">
        <v>10.0</v>
      </c>
      <c r="AA1830" s="13">
        <v>1.0</v>
      </c>
      <c r="AB1830" s="13">
        <v>1.0</v>
      </c>
      <c r="AC1830" s="21">
        <v>0.0</v>
      </c>
      <c r="AD1830" s="21">
        <v>0.0</v>
      </c>
      <c r="AE1830" s="13">
        <v>0.0</v>
      </c>
      <c r="AF1830" s="13">
        <v>0.0</v>
      </c>
      <c r="AG1830" s="13">
        <v>0.0</v>
      </c>
      <c r="AH1830" s="13" t="b">
        <v>0</v>
      </c>
      <c r="AI1830" s="13">
        <v>1.0</v>
      </c>
      <c r="AJ1830" s="13" t="s">
        <v>169</v>
      </c>
      <c r="AK1830" s="23" t="s">
        <v>5189</v>
      </c>
      <c r="AL1830" s="13" t="s">
        <v>4642</v>
      </c>
      <c r="AM1830" s="18" t="s">
        <v>151</v>
      </c>
    </row>
    <row r="1831" ht="14.25" customHeight="1">
      <c r="A1831" s="13" t="s">
        <v>5187</v>
      </c>
      <c r="B1831" s="14">
        <v>42353.0</v>
      </c>
      <c r="C1831" s="15" t="s">
        <v>4636</v>
      </c>
      <c r="D1831" s="15" t="s">
        <v>2027</v>
      </c>
      <c r="E1831" s="16" t="s">
        <v>4637</v>
      </c>
      <c r="F1831" s="13" t="s">
        <v>140</v>
      </c>
      <c r="G1831" s="13" t="s">
        <v>141</v>
      </c>
      <c r="H1831" s="13" t="s">
        <v>5188</v>
      </c>
      <c r="I1831" s="17" t="s">
        <v>4639</v>
      </c>
      <c r="J1831" s="13" t="s">
        <v>143</v>
      </c>
      <c r="K1831" s="13" t="s">
        <v>5010</v>
      </c>
      <c r="L1831" s="13" t="s">
        <v>167</v>
      </c>
      <c r="M1831" s="13" t="s">
        <v>145</v>
      </c>
      <c r="N1831" s="13" t="s">
        <v>199</v>
      </c>
      <c r="O1831" s="13" t="s">
        <v>1234</v>
      </c>
      <c r="P1831" s="18" t="s">
        <v>147</v>
      </c>
      <c r="Q1831" s="19">
        <v>1.0</v>
      </c>
      <c r="R1831" s="20">
        <v>0.166666666666666</v>
      </c>
      <c r="S1831" s="21">
        <v>32.0</v>
      </c>
      <c r="T1831" s="21">
        <v>32.0</v>
      </c>
      <c r="U1831" s="22">
        <v>12600.0</v>
      </c>
      <c r="V1831" s="21">
        <v>671.9999999999973</v>
      </c>
      <c r="W1831" s="13">
        <v>0.0</v>
      </c>
      <c r="X1831" s="13">
        <v>10.0</v>
      </c>
      <c r="Y1831" s="13">
        <v>10.0</v>
      </c>
      <c r="Z1831" s="13">
        <v>10.0</v>
      </c>
      <c r="AA1831" s="13">
        <v>1.0</v>
      </c>
      <c r="AB1831" s="13">
        <v>1.0</v>
      </c>
      <c r="AC1831" s="21">
        <v>0.0</v>
      </c>
      <c r="AD1831" s="21">
        <v>0.0</v>
      </c>
      <c r="AE1831" s="13">
        <v>0.0</v>
      </c>
      <c r="AF1831" s="13">
        <v>0.0</v>
      </c>
      <c r="AG1831" s="13">
        <v>0.0</v>
      </c>
      <c r="AH1831" s="13" t="b">
        <v>0</v>
      </c>
      <c r="AI1831" s="13">
        <v>1.0</v>
      </c>
      <c r="AJ1831" s="13" t="s">
        <v>169</v>
      </c>
      <c r="AK1831" s="23" t="s">
        <v>5189</v>
      </c>
      <c r="AL1831" s="13" t="s">
        <v>4642</v>
      </c>
      <c r="AM1831" s="18" t="s">
        <v>151</v>
      </c>
    </row>
    <row r="1832" ht="14.25" customHeight="1">
      <c r="A1832" s="13" t="s">
        <v>5187</v>
      </c>
      <c r="B1832" s="14">
        <v>42353.0</v>
      </c>
      <c r="C1832" s="15" t="s">
        <v>4636</v>
      </c>
      <c r="D1832" s="15" t="s">
        <v>2027</v>
      </c>
      <c r="E1832" s="16" t="s">
        <v>4637</v>
      </c>
      <c r="F1832" s="13" t="s">
        <v>185</v>
      </c>
      <c r="G1832" s="13" t="s">
        <v>186</v>
      </c>
      <c r="H1832" s="13" t="s">
        <v>5188</v>
      </c>
      <c r="I1832" s="17" t="s">
        <v>4639</v>
      </c>
      <c r="J1832" s="13" t="s">
        <v>143</v>
      </c>
      <c r="K1832" s="13" t="s">
        <v>5010</v>
      </c>
      <c r="L1832" s="13" t="s">
        <v>167</v>
      </c>
      <c r="M1832" s="13" t="s">
        <v>145</v>
      </c>
      <c r="N1832" s="13" t="s">
        <v>199</v>
      </c>
      <c r="O1832" s="13" t="s">
        <v>1234</v>
      </c>
      <c r="P1832" s="18" t="s">
        <v>147</v>
      </c>
      <c r="Q1832" s="19">
        <v>1.0</v>
      </c>
      <c r="R1832" s="20">
        <v>0.166666666666666</v>
      </c>
      <c r="S1832" s="21">
        <v>32.0</v>
      </c>
      <c r="T1832" s="21">
        <v>32.0</v>
      </c>
      <c r="U1832" s="22">
        <v>12600.0</v>
      </c>
      <c r="V1832" s="21">
        <v>671.9999999999973</v>
      </c>
      <c r="W1832" s="13">
        <v>0.0</v>
      </c>
      <c r="X1832" s="13">
        <v>10.0</v>
      </c>
      <c r="Y1832" s="13">
        <v>10.0</v>
      </c>
      <c r="Z1832" s="13">
        <v>10.0</v>
      </c>
      <c r="AA1832" s="13">
        <v>1.0</v>
      </c>
      <c r="AB1832" s="13">
        <v>1.0</v>
      </c>
      <c r="AC1832" s="21">
        <v>0.0</v>
      </c>
      <c r="AD1832" s="21">
        <v>0.0</v>
      </c>
      <c r="AE1832" s="13">
        <v>0.0</v>
      </c>
      <c r="AF1832" s="13">
        <v>0.0</v>
      </c>
      <c r="AG1832" s="13">
        <v>0.0</v>
      </c>
      <c r="AH1832" s="13" t="b">
        <v>0</v>
      </c>
      <c r="AI1832" s="13">
        <v>1.0</v>
      </c>
      <c r="AJ1832" s="13" t="s">
        <v>169</v>
      </c>
      <c r="AK1832" s="23" t="s">
        <v>5189</v>
      </c>
      <c r="AL1832" s="13" t="s">
        <v>4642</v>
      </c>
      <c r="AM1832" s="18" t="s">
        <v>151</v>
      </c>
    </row>
    <row r="1833" ht="14.25" customHeight="1">
      <c r="A1833" s="13" t="s">
        <v>5190</v>
      </c>
      <c r="B1833" s="14">
        <v>42353.0</v>
      </c>
      <c r="C1833" s="15" t="s">
        <v>4636</v>
      </c>
      <c r="D1833" s="15" t="s">
        <v>2027</v>
      </c>
      <c r="E1833" s="16" t="s">
        <v>4637</v>
      </c>
      <c r="F1833" s="13" t="s">
        <v>140</v>
      </c>
      <c r="G1833" s="13" t="s">
        <v>141</v>
      </c>
      <c r="H1833" s="13" t="s">
        <v>5191</v>
      </c>
      <c r="I1833" s="17" t="s">
        <v>4639</v>
      </c>
      <c r="J1833" s="13" t="s">
        <v>143</v>
      </c>
      <c r="K1833" s="13" t="s">
        <v>2398</v>
      </c>
      <c r="L1833" s="13" t="s">
        <v>144</v>
      </c>
      <c r="M1833" s="13" t="s">
        <v>193</v>
      </c>
      <c r="N1833" s="13" t="s">
        <v>278</v>
      </c>
      <c r="O1833" s="13" t="s">
        <v>1290</v>
      </c>
      <c r="P1833" s="18" t="s">
        <v>147</v>
      </c>
      <c r="Q1833" s="19">
        <v>1.0</v>
      </c>
      <c r="R1833" s="20">
        <v>0.25</v>
      </c>
      <c r="S1833" s="21">
        <v>34.0</v>
      </c>
      <c r="T1833" s="21">
        <v>34.0</v>
      </c>
      <c r="U1833" s="22">
        <v>556666.67</v>
      </c>
      <c r="V1833" s="21">
        <v>47316.666950000006</v>
      </c>
      <c r="W1833" s="13">
        <v>3507.0</v>
      </c>
      <c r="X1833" s="13">
        <v>9.0</v>
      </c>
      <c r="Y1833" s="13">
        <v>10.0</v>
      </c>
      <c r="Z1833" s="13">
        <v>10.0</v>
      </c>
      <c r="AA1833" s="13">
        <v>4.0</v>
      </c>
      <c r="AB1833" s="13">
        <v>1.0</v>
      </c>
      <c r="AC1833" s="21">
        <v>0.0</v>
      </c>
      <c r="AD1833" s="21">
        <v>0.0</v>
      </c>
      <c r="AE1833" s="13">
        <v>0.0</v>
      </c>
      <c r="AF1833" s="13">
        <v>0.0</v>
      </c>
      <c r="AG1833" s="13">
        <v>0.0</v>
      </c>
      <c r="AH1833" s="13" t="b">
        <v>0</v>
      </c>
      <c r="AI1833" s="13">
        <v>2.0</v>
      </c>
      <c r="AJ1833" s="13" t="s">
        <v>194</v>
      </c>
      <c r="AK1833" s="23" t="s">
        <v>5192</v>
      </c>
      <c r="AL1833" s="13" t="s">
        <v>4642</v>
      </c>
      <c r="AM1833" s="18" t="s">
        <v>151</v>
      </c>
    </row>
    <row r="1834" ht="14.25" customHeight="1">
      <c r="A1834" s="13" t="s">
        <v>5190</v>
      </c>
      <c r="B1834" s="14">
        <v>42353.0</v>
      </c>
      <c r="C1834" s="15" t="s">
        <v>4636</v>
      </c>
      <c r="D1834" s="15" t="s">
        <v>2027</v>
      </c>
      <c r="E1834" s="16" t="s">
        <v>4637</v>
      </c>
      <c r="F1834" s="13" t="s">
        <v>185</v>
      </c>
      <c r="G1834" s="13" t="s">
        <v>186</v>
      </c>
      <c r="H1834" s="13" t="s">
        <v>5191</v>
      </c>
      <c r="I1834" s="17" t="s">
        <v>4639</v>
      </c>
      <c r="J1834" s="13" t="s">
        <v>143</v>
      </c>
      <c r="K1834" s="13" t="s">
        <v>2398</v>
      </c>
      <c r="L1834" s="13" t="s">
        <v>144</v>
      </c>
      <c r="M1834" s="13" t="s">
        <v>193</v>
      </c>
      <c r="N1834" s="13" t="s">
        <v>278</v>
      </c>
      <c r="O1834" s="13" t="s">
        <v>1290</v>
      </c>
      <c r="P1834" s="18" t="s">
        <v>147</v>
      </c>
      <c r="Q1834" s="19">
        <v>1.0</v>
      </c>
      <c r="R1834" s="20">
        <v>0.0625</v>
      </c>
      <c r="S1834" s="21">
        <v>31.0</v>
      </c>
      <c r="T1834" s="21">
        <v>31.0</v>
      </c>
      <c r="U1834" s="22">
        <v>556666.67</v>
      </c>
      <c r="V1834" s="21">
        <v>10785.416731250001</v>
      </c>
      <c r="W1834" s="13">
        <v>3507.0</v>
      </c>
      <c r="X1834" s="13">
        <v>9.0</v>
      </c>
      <c r="Y1834" s="13">
        <v>10.0</v>
      </c>
      <c r="Z1834" s="13">
        <v>10.0</v>
      </c>
      <c r="AA1834" s="13">
        <v>1.0</v>
      </c>
      <c r="AB1834" s="13">
        <v>1.0</v>
      </c>
      <c r="AC1834" s="21">
        <v>0.0</v>
      </c>
      <c r="AD1834" s="21">
        <v>0.0</v>
      </c>
      <c r="AE1834" s="13">
        <v>0.0</v>
      </c>
      <c r="AF1834" s="13">
        <v>0.0</v>
      </c>
      <c r="AG1834" s="13">
        <v>0.0</v>
      </c>
      <c r="AH1834" s="13" t="b">
        <v>0</v>
      </c>
      <c r="AI1834" s="13">
        <v>2.0</v>
      </c>
      <c r="AJ1834" s="13" t="s">
        <v>194</v>
      </c>
      <c r="AK1834" s="23" t="s">
        <v>5192</v>
      </c>
      <c r="AL1834" s="13" t="s">
        <v>4642</v>
      </c>
      <c r="AM1834" s="18" t="s">
        <v>151</v>
      </c>
    </row>
    <row r="1835" ht="14.25" customHeight="1">
      <c r="A1835" s="13" t="s">
        <v>5193</v>
      </c>
      <c r="B1835" s="14">
        <v>42353.0</v>
      </c>
      <c r="C1835" s="15" t="s">
        <v>4636</v>
      </c>
      <c r="D1835" s="15" t="s">
        <v>2027</v>
      </c>
      <c r="E1835" s="16" t="s">
        <v>4637</v>
      </c>
      <c r="F1835" s="13" t="s">
        <v>140</v>
      </c>
      <c r="G1835" s="13" t="s">
        <v>141</v>
      </c>
      <c r="H1835" s="13" t="s">
        <v>5194</v>
      </c>
      <c r="I1835" s="17" t="s">
        <v>4639</v>
      </c>
      <c r="J1835" s="13" t="s">
        <v>143</v>
      </c>
      <c r="K1835" s="13" t="s">
        <v>756</v>
      </c>
      <c r="L1835" s="13" t="s">
        <v>144</v>
      </c>
      <c r="M1835" s="13" t="s">
        <v>193</v>
      </c>
      <c r="N1835" s="13" t="s">
        <v>2372</v>
      </c>
      <c r="O1835" s="13" t="s">
        <v>2373</v>
      </c>
      <c r="P1835" s="18" t="s">
        <v>147</v>
      </c>
      <c r="Q1835" s="19">
        <v>1.0</v>
      </c>
      <c r="R1835" s="20">
        <v>0.5</v>
      </c>
      <c r="S1835" s="21">
        <v>32.0</v>
      </c>
      <c r="T1835" s="21">
        <v>32.0</v>
      </c>
      <c r="U1835" s="22">
        <v>141441.8</v>
      </c>
      <c r="V1835" s="21">
        <v>22630.688</v>
      </c>
      <c r="W1835" s="13">
        <v>1146.0</v>
      </c>
      <c r="X1835" s="13">
        <v>1.0</v>
      </c>
      <c r="Y1835" s="13">
        <v>10.0</v>
      </c>
      <c r="Z1835" s="13">
        <v>10.0</v>
      </c>
      <c r="AA1835" s="13">
        <v>1.0</v>
      </c>
      <c r="AB1835" s="13">
        <v>10.0</v>
      </c>
      <c r="AC1835" s="21">
        <v>0.0</v>
      </c>
      <c r="AD1835" s="21">
        <v>0.0</v>
      </c>
      <c r="AE1835" s="13">
        <v>0.0</v>
      </c>
      <c r="AF1835" s="13">
        <v>0.0</v>
      </c>
      <c r="AG1835" s="13">
        <v>0.0</v>
      </c>
      <c r="AH1835" s="13" t="b">
        <v>0</v>
      </c>
      <c r="AI1835" s="13">
        <v>92.0</v>
      </c>
      <c r="AJ1835" s="13" t="s">
        <v>169</v>
      </c>
      <c r="AK1835" s="23" t="s">
        <v>5195</v>
      </c>
      <c r="AL1835" s="13" t="s">
        <v>4642</v>
      </c>
      <c r="AM1835" s="18" t="s">
        <v>151</v>
      </c>
    </row>
    <row r="1836" ht="14.25" customHeight="1">
      <c r="A1836" s="13" t="s">
        <v>5196</v>
      </c>
      <c r="B1836" s="14">
        <v>42353.0</v>
      </c>
      <c r="C1836" s="15" t="s">
        <v>4636</v>
      </c>
      <c r="D1836" s="15" t="s">
        <v>2027</v>
      </c>
      <c r="E1836" s="16" t="s">
        <v>4637</v>
      </c>
      <c r="F1836" s="13" t="s">
        <v>140</v>
      </c>
      <c r="G1836" s="13" t="s">
        <v>141</v>
      </c>
      <c r="H1836" s="13" t="s">
        <v>5197</v>
      </c>
      <c r="I1836" s="17" t="s">
        <v>4639</v>
      </c>
      <c r="J1836" s="13" t="s">
        <v>379</v>
      </c>
      <c r="K1836" s="13" t="s">
        <v>3967</v>
      </c>
      <c r="L1836" s="13" t="s">
        <v>174</v>
      </c>
      <c r="M1836" s="13" t="s">
        <v>145</v>
      </c>
      <c r="N1836" s="13" t="s">
        <v>93</v>
      </c>
      <c r="O1836" s="13" t="s">
        <v>5198</v>
      </c>
      <c r="P1836" s="18" t="s">
        <v>147</v>
      </c>
      <c r="Q1836" s="19">
        <v>3.0</v>
      </c>
      <c r="R1836" s="20">
        <v>0.3</v>
      </c>
      <c r="S1836" s="21">
        <v>35.0</v>
      </c>
      <c r="T1836" s="21">
        <v>105.0</v>
      </c>
      <c r="U1836" s="22">
        <v>7000.0</v>
      </c>
      <c r="V1836" s="21">
        <v>2205.0</v>
      </c>
      <c r="W1836" s="13">
        <v>0.0</v>
      </c>
      <c r="X1836" s="13">
        <v>10.0</v>
      </c>
      <c r="Y1836" s="13">
        <v>10.0</v>
      </c>
      <c r="Z1836" s="13">
        <v>10.0</v>
      </c>
      <c r="AA1836" s="13">
        <v>4.0</v>
      </c>
      <c r="AB1836" s="13">
        <v>1.0</v>
      </c>
      <c r="AC1836" s="21">
        <v>0.0</v>
      </c>
      <c r="AD1836" s="21">
        <v>0.0</v>
      </c>
      <c r="AE1836" s="13">
        <v>0.0</v>
      </c>
      <c r="AF1836" s="13">
        <v>0.0</v>
      </c>
      <c r="AG1836" s="13">
        <v>0.0</v>
      </c>
      <c r="AH1836" s="13" t="b">
        <v>0</v>
      </c>
      <c r="AI1836" s="13">
        <v>1.0</v>
      </c>
      <c r="AJ1836" s="13" t="s">
        <v>169</v>
      </c>
      <c r="AK1836" s="23" t="s">
        <v>5199</v>
      </c>
      <c r="AL1836" s="13" t="s">
        <v>4642</v>
      </c>
      <c r="AM1836" s="18" t="s">
        <v>151</v>
      </c>
    </row>
    <row r="1837" ht="14.25" customHeight="1">
      <c r="A1837" s="13" t="s">
        <v>5200</v>
      </c>
      <c r="B1837" s="14">
        <v>42353.0</v>
      </c>
      <c r="C1837" s="15" t="s">
        <v>4636</v>
      </c>
      <c r="D1837" s="15" t="s">
        <v>2027</v>
      </c>
      <c r="E1837" s="16" t="s">
        <v>4637</v>
      </c>
      <c r="F1837" s="13" t="s">
        <v>140</v>
      </c>
      <c r="G1837" s="13" t="s">
        <v>141</v>
      </c>
      <c r="H1837" s="13" t="s">
        <v>5201</v>
      </c>
      <c r="I1837" s="17" t="s">
        <v>4639</v>
      </c>
      <c r="J1837" s="13" t="s">
        <v>206</v>
      </c>
      <c r="K1837" s="13" t="s">
        <v>2856</v>
      </c>
      <c r="L1837" s="13" t="s">
        <v>144</v>
      </c>
      <c r="M1837" s="13" t="s">
        <v>193</v>
      </c>
      <c r="N1837" s="13" t="s">
        <v>278</v>
      </c>
      <c r="O1837" s="13" t="s">
        <v>1749</v>
      </c>
      <c r="P1837" s="18" t="s">
        <v>147</v>
      </c>
      <c r="Q1837" s="19">
        <v>1.0</v>
      </c>
      <c r="R1837" s="20">
        <v>0.4</v>
      </c>
      <c r="S1837" s="21">
        <v>16.0</v>
      </c>
      <c r="T1837" s="21">
        <v>16.0</v>
      </c>
      <c r="U1837" s="22">
        <v>756044.0</v>
      </c>
      <c r="V1837" s="21">
        <v>48386.816000000006</v>
      </c>
      <c r="W1837" s="13">
        <v>4816.0</v>
      </c>
      <c r="X1837" s="13">
        <v>1.0</v>
      </c>
      <c r="Y1837" s="13">
        <v>1.0</v>
      </c>
      <c r="Z1837" s="13">
        <v>10.0</v>
      </c>
      <c r="AA1837" s="13">
        <v>3.0</v>
      </c>
      <c r="AB1837" s="13">
        <v>1.0</v>
      </c>
      <c r="AC1837" s="21">
        <v>0.0</v>
      </c>
      <c r="AD1837" s="21">
        <v>0.0</v>
      </c>
      <c r="AE1837" s="13">
        <v>0.0</v>
      </c>
      <c r="AF1837" s="13">
        <v>0.0</v>
      </c>
      <c r="AG1837" s="13">
        <v>0.0</v>
      </c>
      <c r="AH1837" s="13" t="b">
        <v>0</v>
      </c>
      <c r="AI1837" s="13"/>
      <c r="AJ1837" s="13" t="s">
        <v>386</v>
      </c>
      <c r="AK1837" s="23" t="s">
        <v>5202</v>
      </c>
      <c r="AL1837" s="13" t="s">
        <v>4642</v>
      </c>
      <c r="AM1837" s="18" t="s">
        <v>151</v>
      </c>
    </row>
    <row r="1838" ht="14.25" customHeight="1">
      <c r="A1838" s="13" t="s">
        <v>5203</v>
      </c>
      <c r="B1838" s="14">
        <v>42353.0</v>
      </c>
      <c r="C1838" s="15" t="s">
        <v>4636</v>
      </c>
      <c r="D1838" s="15" t="s">
        <v>2027</v>
      </c>
      <c r="E1838" s="16" t="s">
        <v>4637</v>
      </c>
      <c r="F1838" s="13" t="s">
        <v>153</v>
      </c>
      <c r="G1838" s="13" t="s">
        <v>154</v>
      </c>
      <c r="H1838" s="13" t="s">
        <v>5204</v>
      </c>
      <c r="I1838" s="17" t="s">
        <v>4639</v>
      </c>
      <c r="J1838" s="13" t="s">
        <v>143</v>
      </c>
      <c r="K1838" s="13" t="s">
        <v>827</v>
      </c>
      <c r="L1838" s="13" t="s">
        <v>144</v>
      </c>
      <c r="M1838" s="13" t="s">
        <v>193</v>
      </c>
      <c r="N1838" s="13" t="s">
        <v>278</v>
      </c>
      <c r="O1838" s="13" t="s">
        <v>1749</v>
      </c>
      <c r="P1838" s="18" t="s">
        <v>147</v>
      </c>
      <c r="Q1838" s="19">
        <v>1.0</v>
      </c>
      <c r="R1838" s="20">
        <v>0.0952380952380952</v>
      </c>
      <c r="S1838" s="21">
        <v>15.0</v>
      </c>
      <c r="T1838" s="21">
        <v>15.0</v>
      </c>
      <c r="U1838" s="22">
        <v>617777.78</v>
      </c>
      <c r="V1838" s="21">
        <v>8825.396857142854</v>
      </c>
      <c r="W1838" s="13">
        <v>3892.0</v>
      </c>
      <c r="X1838" s="13">
        <v>1.0</v>
      </c>
      <c r="Y1838" s="13">
        <v>1.0</v>
      </c>
      <c r="Z1838" s="13">
        <v>10.0</v>
      </c>
      <c r="AA1838" s="13">
        <v>2.0</v>
      </c>
      <c r="AB1838" s="13">
        <v>1.0</v>
      </c>
      <c r="AC1838" s="21">
        <v>0.0</v>
      </c>
      <c r="AD1838" s="21">
        <v>0.0</v>
      </c>
      <c r="AE1838" s="13">
        <v>0.0</v>
      </c>
      <c r="AF1838" s="13">
        <v>0.0</v>
      </c>
      <c r="AG1838" s="13">
        <v>0.0</v>
      </c>
      <c r="AH1838" s="13" t="b">
        <v>0</v>
      </c>
      <c r="AI1838" s="13">
        <v>102109.0</v>
      </c>
      <c r="AJ1838" s="13" t="s">
        <v>386</v>
      </c>
      <c r="AK1838" s="23" t="s">
        <v>5205</v>
      </c>
      <c r="AL1838" s="13" t="s">
        <v>4642</v>
      </c>
      <c r="AM1838" s="18" t="s">
        <v>151</v>
      </c>
    </row>
    <row r="1839" ht="14.25" customHeight="1">
      <c r="A1839" s="13" t="s">
        <v>5203</v>
      </c>
      <c r="B1839" s="14">
        <v>42353.0</v>
      </c>
      <c r="C1839" s="15" t="s">
        <v>4636</v>
      </c>
      <c r="D1839" s="15" t="s">
        <v>2027</v>
      </c>
      <c r="E1839" s="16" t="s">
        <v>4637</v>
      </c>
      <c r="F1839" s="13" t="s">
        <v>185</v>
      </c>
      <c r="G1839" s="13" t="s">
        <v>186</v>
      </c>
      <c r="H1839" s="13" t="s">
        <v>5204</v>
      </c>
      <c r="I1839" s="17" t="s">
        <v>4639</v>
      </c>
      <c r="J1839" s="13" t="s">
        <v>143</v>
      </c>
      <c r="K1839" s="13" t="s">
        <v>827</v>
      </c>
      <c r="L1839" s="13" t="s">
        <v>144</v>
      </c>
      <c r="M1839" s="13" t="s">
        <v>193</v>
      </c>
      <c r="N1839" s="13" t="s">
        <v>278</v>
      </c>
      <c r="O1839" s="13" t="s">
        <v>1749</v>
      </c>
      <c r="P1839" s="18" t="s">
        <v>147</v>
      </c>
      <c r="Q1839" s="19">
        <v>1.0</v>
      </c>
      <c r="R1839" s="20">
        <v>0.0952380952380952</v>
      </c>
      <c r="S1839" s="21">
        <v>24.0</v>
      </c>
      <c r="T1839" s="21">
        <v>24.0</v>
      </c>
      <c r="U1839" s="22">
        <v>617777.78</v>
      </c>
      <c r="V1839" s="21">
        <v>14120.634971428568</v>
      </c>
      <c r="W1839" s="13">
        <v>3892.0</v>
      </c>
      <c r="X1839" s="13">
        <v>1.0</v>
      </c>
      <c r="Y1839" s="13">
        <v>1.0</v>
      </c>
      <c r="Z1839" s="13">
        <v>10.0</v>
      </c>
      <c r="AA1839" s="13">
        <v>2.0</v>
      </c>
      <c r="AB1839" s="13">
        <v>10.0</v>
      </c>
      <c r="AC1839" s="21">
        <v>0.0</v>
      </c>
      <c r="AD1839" s="21">
        <v>0.0</v>
      </c>
      <c r="AE1839" s="13">
        <v>0.0</v>
      </c>
      <c r="AF1839" s="13">
        <v>0.0</v>
      </c>
      <c r="AG1839" s="13">
        <v>0.0</v>
      </c>
      <c r="AH1839" s="13" t="b">
        <v>0</v>
      </c>
      <c r="AI1839" s="13">
        <v>102109.0</v>
      </c>
      <c r="AJ1839" s="13" t="s">
        <v>386</v>
      </c>
      <c r="AK1839" s="23" t="s">
        <v>5205</v>
      </c>
      <c r="AL1839" s="13" t="s">
        <v>4642</v>
      </c>
      <c r="AM1839" s="18" t="s">
        <v>151</v>
      </c>
    </row>
    <row r="1840" ht="14.25" customHeight="1">
      <c r="A1840" s="13" t="s">
        <v>5206</v>
      </c>
      <c r="B1840" s="14">
        <v>42353.0</v>
      </c>
      <c r="C1840" s="15" t="s">
        <v>4636</v>
      </c>
      <c r="D1840" s="15" t="s">
        <v>2027</v>
      </c>
      <c r="E1840" s="16" t="s">
        <v>4637</v>
      </c>
      <c r="F1840" s="13" t="s">
        <v>153</v>
      </c>
      <c r="G1840" s="13" t="s">
        <v>154</v>
      </c>
      <c r="H1840" s="13" t="s">
        <v>5207</v>
      </c>
      <c r="I1840" s="17" t="s">
        <v>4639</v>
      </c>
      <c r="J1840" s="13" t="s">
        <v>143</v>
      </c>
      <c r="K1840" s="13" t="s">
        <v>4808</v>
      </c>
      <c r="L1840" s="13" t="s">
        <v>144</v>
      </c>
      <c r="M1840" s="13" t="s">
        <v>193</v>
      </c>
      <c r="N1840" s="13" t="s">
        <v>278</v>
      </c>
      <c r="O1840" s="13" t="s">
        <v>1749</v>
      </c>
      <c r="P1840" s="18" t="s">
        <v>147</v>
      </c>
      <c r="Q1840" s="19">
        <v>1.0</v>
      </c>
      <c r="R1840" s="20">
        <v>0.0869565217391304</v>
      </c>
      <c r="S1840" s="21">
        <v>14.0</v>
      </c>
      <c r="T1840" s="21">
        <v>14.0</v>
      </c>
      <c r="U1840" s="22">
        <v>316954.0</v>
      </c>
      <c r="V1840" s="21">
        <v>3858.5704347826077</v>
      </c>
      <c r="W1840" s="13">
        <v>2019.0</v>
      </c>
      <c r="X1840" s="13">
        <v>1.0</v>
      </c>
      <c r="Y1840" s="13">
        <v>10.0</v>
      </c>
      <c r="Z1840" s="13">
        <v>0.0</v>
      </c>
      <c r="AA1840" s="13">
        <v>2.0</v>
      </c>
      <c r="AB1840" s="13">
        <v>1.0</v>
      </c>
      <c r="AC1840" s="21">
        <v>0.0</v>
      </c>
      <c r="AD1840" s="21">
        <v>0.0</v>
      </c>
      <c r="AE1840" s="13">
        <v>0.0</v>
      </c>
      <c r="AF1840" s="13">
        <v>0.0</v>
      </c>
      <c r="AG1840" s="13">
        <v>0.0</v>
      </c>
      <c r="AH1840" s="13" t="b">
        <v>0</v>
      </c>
      <c r="AI1840" s="13">
        <v>22.0</v>
      </c>
      <c r="AJ1840" s="13" t="s">
        <v>169</v>
      </c>
      <c r="AK1840" s="23" t="s">
        <v>5208</v>
      </c>
      <c r="AL1840" s="13" t="s">
        <v>4642</v>
      </c>
      <c r="AM1840" s="18" t="s">
        <v>151</v>
      </c>
    </row>
    <row r="1841" ht="14.25" customHeight="1">
      <c r="A1841" s="13" t="s">
        <v>5206</v>
      </c>
      <c r="B1841" s="14">
        <v>42353.0</v>
      </c>
      <c r="C1841" s="15" t="s">
        <v>4636</v>
      </c>
      <c r="D1841" s="15" t="s">
        <v>2027</v>
      </c>
      <c r="E1841" s="16" t="s">
        <v>4637</v>
      </c>
      <c r="F1841" s="13" t="s">
        <v>140</v>
      </c>
      <c r="G1841" s="13" t="s">
        <v>141</v>
      </c>
      <c r="H1841" s="13" t="s">
        <v>5207</v>
      </c>
      <c r="I1841" s="17" t="s">
        <v>4639</v>
      </c>
      <c r="J1841" s="13" t="s">
        <v>143</v>
      </c>
      <c r="K1841" s="13" t="s">
        <v>4808</v>
      </c>
      <c r="L1841" s="13" t="s">
        <v>144</v>
      </c>
      <c r="M1841" s="13" t="s">
        <v>193</v>
      </c>
      <c r="N1841" s="13" t="s">
        <v>278</v>
      </c>
      <c r="O1841" s="13" t="s">
        <v>1749</v>
      </c>
      <c r="P1841" s="18" t="s">
        <v>147</v>
      </c>
      <c r="Q1841" s="19">
        <v>1.0</v>
      </c>
      <c r="R1841" s="20">
        <v>0.434782608695652</v>
      </c>
      <c r="S1841" s="21">
        <v>32.0</v>
      </c>
      <c r="T1841" s="21">
        <v>32.0</v>
      </c>
      <c r="U1841" s="22">
        <v>316954.0</v>
      </c>
      <c r="V1841" s="21">
        <v>44097.94782608694</v>
      </c>
      <c r="W1841" s="13">
        <v>2019.0</v>
      </c>
      <c r="X1841" s="13">
        <v>1.0</v>
      </c>
      <c r="Y1841" s="13">
        <v>10.0</v>
      </c>
      <c r="Z1841" s="13">
        <v>10.0</v>
      </c>
      <c r="AA1841" s="13">
        <v>10.0</v>
      </c>
      <c r="AB1841" s="13">
        <v>1.0</v>
      </c>
      <c r="AC1841" s="21">
        <v>0.0</v>
      </c>
      <c r="AD1841" s="21">
        <v>0.0</v>
      </c>
      <c r="AE1841" s="13">
        <v>0.0</v>
      </c>
      <c r="AF1841" s="13">
        <v>0.0</v>
      </c>
      <c r="AG1841" s="13">
        <v>0.0</v>
      </c>
      <c r="AH1841" s="13" t="b">
        <v>0</v>
      </c>
      <c r="AI1841" s="13">
        <v>22.0</v>
      </c>
      <c r="AJ1841" s="13" t="s">
        <v>169</v>
      </c>
      <c r="AK1841" s="23" t="s">
        <v>5208</v>
      </c>
      <c r="AL1841" s="13" t="s">
        <v>4642</v>
      </c>
      <c r="AM1841" s="18" t="s">
        <v>151</v>
      </c>
    </row>
    <row r="1842" ht="14.25" customHeight="1">
      <c r="A1842" s="13" t="s">
        <v>5206</v>
      </c>
      <c r="B1842" s="14">
        <v>42353.0</v>
      </c>
      <c r="C1842" s="15" t="s">
        <v>4636</v>
      </c>
      <c r="D1842" s="15" t="s">
        <v>2027</v>
      </c>
      <c r="E1842" s="16" t="s">
        <v>4637</v>
      </c>
      <c r="F1842" s="13" t="s">
        <v>185</v>
      </c>
      <c r="G1842" s="13" t="s">
        <v>186</v>
      </c>
      <c r="H1842" s="13" t="s">
        <v>5207</v>
      </c>
      <c r="I1842" s="17" t="s">
        <v>4639</v>
      </c>
      <c r="J1842" s="13" t="s">
        <v>143</v>
      </c>
      <c r="K1842" s="13" t="s">
        <v>4808</v>
      </c>
      <c r="L1842" s="13" t="s">
        <v>144</v>
      </c>
      <c r="M1842" s="13" t="s">
        <v>193</v>
      </c>
      <c r="N1842" s="13" t="s">
        <v>278</v>
      </c>
      <c r="O1842" s="13" t="s">
        <v>1749</v>
      </c>
      <c r="P1842" s="18" t="s">
        <v>147</v>
      </c>
      <c r="Q1842" s="19">
        <v>1.0</v>
      </c>
      <c r="R1842" s="20">
        <v>0.0434782608695652</v>
      </c>
      <c r="S1842" s="21">
        <v>23.0</v>
      </c>
      <c r="T1842" s="21">
        <v>23.0</v>
      </c>
      <c r="U1842" s="22">
        <v>316954.0</v>
      </c>
      <c r="V1842" s="21">
        <v>3169.539999999999</v>
      </c>
      <c r="W1842" s="13">
        <v>2019.0</v>
      </c>
      <c r="X1842" s="13">
        <v>1.0</v>
      </c>
      <c r="Y1842" s="13">
        <v>10.0</v>
      </c>
      <c r="Z1842" s="13">
        <v>10.0</v>
      </c>
      <c r="AA1842" s="13">
        <v>1.0</v>
      </c>
      <c r="AB1842" s="13">
        <v>1.0</v>
      </c>
      <c r="AC1842" s="21">
        <v>0.0</v>
      </c>
      <c r="AD1842" s="21">
        <v>0.0</v>
      </c>
      <c r="AE1842" s="13">
        <v>0.0</v>
      </c>
      <c r="AF1842" s="13">
        <v>0.0</v>
      </c>
      <c r="AG1842" s="13">
        <v>0.0</v>
      </c>
      <c r="AH1842" s="13" t="b">
        <v>0</v>
      </c>
      <c r="AI1842" s="13">
        <v>22.0</v>
      </c>
      <c r="AJ1842" s="13" t="s">
        <v>169</v>
      </c>
      <c r="AK1842" s="23" t="s">
        <v>5208</v>
      </c>
      <c r="AL1842" s="13" t="s">
        <v>4642</v>
      </c>
      <c r="AM1842" s="18" t="s">
        <v>151</v>
      </c>
    </row>
    <row r="1843" ht="14.25" customHeight="1">
      <c r="A1843" s="13" t="s">
        <v>5209</v>
      </c>
      <c r="B1843" s="14">
        <v>42353.0</v>
      </c>
      <c r="C1843" s="15" t="s">
        <v>4636</v>
      </c>
      <c r="D1843" s="15" t="s">
        <v>2027</v>
      </c>
      <c r="E1843" s="16" t="s">
        <v>4637</v>
      </c>
      <c r="F1843" s="13" t="s">
        <v>153</v>
      </c>
      <c r="G1843" s="13" t="s">
        <v>154</v>
      </c>
      <c r="H1843" s="13" t="s">
        <v>5210</v>
      </c>
      <c r="I1843" s="17" t="s">
        <v>4639</v>
      </c>
      <c r="J1843" s="13" t="s">
        <v>143</v>
      </c>
      <c r="K1843" s="13" t="s">
        <v>3451</v>
      </c>
      <c r="L1843" s="13" t="s">
        <v>221</v>
      </c>
      <c r="M1843" s="13" t="s">
        <v>193</v>
      </c>
      <c r="N1843" s="13" t="s">
        <v>30</v>
      </c>
      <c r="O1843" s="13" t="s">
        <v>5211</v>
      </c>
      <c r="P1843" s="18" t="s">
        <v>147</v>
      </c>
      <c r="Q1843" s="19">
        <v>1.0</v>
      </c>
      <c r="R1843" s="20">
        <v>0.0555555555555555</v>
      </c>
      <c r="S1843" s="21">
        <v>32.0</v>
      </c>
      <c r="T1843" s="21">
        <v>32.0</v>
      </c>
      <c r="U1843" s="22">
        <v>1134711.04</v>
      </c>
      <c r="V1843" s="21">
        <v>20172.640711111093</v>
      </c>
      <c r="W1843" s="13">
        <v>3603.0</v>
      </c>
      <c r="X1843" s="13">
        <v>10.0</v>
      </c>
      <c r="Y1843" s="13">
        <v>10.0</v>
      </c>
      <c r="Z1843" s="13">
        <v>10.0</v>
      </c>
      <c r="AA1843" s="13">
        <v>1.0</v>
      </c>
      <c r="AB1843" s="13">
        <v>1.0</v>
      </c>
      <c r="AC1843" s="21">
        <v>0.0</v>
      </c>
      <c r="AD1843" s="21">
        <v>0.0</v>
      </c>
      <c r="AE1843" s="13">
        <v>0.0</v>
      </c>
      <c r="AF1843" s="13">
        <v>0.0</v>
      </c>
      <c r="AG1843" s="13">
        <v>0.0</v>
      </c>
      <c r="AH1843" s="13" t="b">
        <v>0</v>
      </c>
      <c r="AI1843" s="13">
        <v>1.0</v>
      </c>
      <c r="AJ1843" s="13" t="s">
        <v>169</v>
      </c>
      <c r="AK1843" s="23" t="s">
        <v>5212</v>
      </c>
      <c r="AL1843" s="13" t="s">
        <v>4642</v>
      </c>
      <c r="AM1843" s="18" t="s">
        <v>151</v>
      </c>
    </row>
    <row r="1844" ht="14.25" customHeight="1">
      <c r="A1844" s="13" t="s">
        <v>5213</v>
      </c>
      <c r="B1844" s="14">
        <v>42353.0</v>
      </c>
      <c r="C1844" s="15" t="s">
        <v>4636</v>
      </c>
      <c r="D1844" s="15" t="s">
        <v>2027</v>
      </c>
      <c r="E1844" s="16" t="s">
        <v>4637</v>
      </c>
      <c r="F1844" s="13" t="s">
        <v>153</v>
      </c>
      <c r="G1844" s="13" t="s">
        <v>154</v>
      </c>
      <c r="H1844" s="13" t="s">
        <v>5214</v>
      </c>
      <c r="I1844" s="17" t="s">
        <v>4639</v>
      </c>
      <c r="J1844" s="13" t="s">
        <v>143</v>
      </c>
      <c r="K1844" s="13" t="s">
        <v>5026</v>
      </c>
      <c r="L1844" s="13" t="s">
        <v>174</v>
      </c>
      <c r="M1844" s="13" t="s">
        <v>145</v>
      </c>
      <c r="N1844" s="13" t="s">
        <v>607</v>
      </c>
      <c r="O1844" s="13" t="s">
        <v>1807</v>
      </c>
      <c r="P1844" s="18" t="s">
        <v>147</v>
      </c>
      <c r="Q1844" s="19">
        <v>3.0</v>
      </c>
      <c r="R1844" s="20">
        <v>0.111111111111111</v>
      </c>
      <c r="S1844" s="21">
        <v>23.0</v>
      </c>
      <c r="T1844" s="21">
        <v>69.0</v>
      </c>
      <c r="U1844" s="22">
        <v>2100.0</v>
      </c>
      <c r="V1844" s="21">
        <v>160.99999999999983</v>
      </c>
      <c r="W1844" s="13">
        <v>0.0</v>
      </c>
      <c r="X1844" s="13">
        <v>1.0</v>
      </c>
      <c r="Y1844" s="13">
        <v>10.0</v>
      </c>
      <c r="Z1844" s="13">
        <v>10.0</v>
      </c>
      <c r="AA1844" s="13">
        <v>1.0</v>
      </c>
      <c r="AB1844" s="13">
        <v>1.0</v>
      </c>
      <c r="AC1844" s="21">
        <v>0.0</v>
      </c>
      <c r="AD1844" s="21">
        <v>0.0</v>
      </c>
      <c r="AE1844" s="13">
        <v>0.0</v>
      </c>
      <c r="AF1844" s="13">
        <v>0.0</v>
      </c>
      <c r="AG1844" s="13">
        <v>0.0</v>
      </c>
      <c r="AH1844" s="13" t="b">
        <v>0</v>
      </c>
      <c r="AI1844" s="13">
        <v>10.0</v>
      </c>
      <c r="AJ1844" s="13" t="s">
        <v>169</v>
      </c>
      <c r="AK1844" s="23" t="s">
        <v>5215</v>
      </c>
      <c r="AL1844" s="13" t="s">
        <v>4642</v>
      </c>
      <c r="AM1844" s="18" t="s">
        <v>151</v>
      </c>
    </row>
    <row r="1845" ht="14.25" customHeight="1">
      <c r="A1845" s="13" t="s">
        <v>5216</v>
      </c>
      <c r="B1845" s="14">
        <v>42353.0</v>
      </c>
      <c r="C1845" s="15" t="s">
        <v>4636</v>
      </c>
      <c r="D1845" s="15" t="s">
        <v>2027</v>
      </c>
      <c r="E1845" s="16" t="s">
        <v>4637</v>
      </c>
      <c r="F1845" s="13" t="s">
        <v>140</v>
      </c>
      <c r="G1845" s="13" t="s">
        <v>141</v>
      </c>
      <c r="H1845" s="13" t="s">
        <v>5217</v>
      </c>
      <c r="I1845" s="17" t="s">
        <v>4639</v>
      </c>
      <c r="J1845" s="13" t="s">
        <v>3912</v>
      </c>
      <c r="K1845" s="13" t="s">
        <v>756</v>
      </c>
      <c r="L1845" s="13" t="s">
        <v>144</v>
      </c>
      <c r="M1845" s="13" t="s">
        <v>193</v>
      </c>
      <c r="N1845" s="13" t="s">
        <v>2372</v>
      </c>
      <c r="O1845" s="13" t="s">
        <v>2402</v>
      </c>
      <c r="P1845" s="18" t="s">
        <v>147</v>
      </c>
      <c r="Q1845" s="19">
        <v>3.0</v>
      </c>
      <c r="R1845" s="20">
        <v>1.0</v>
      </c>
      <c r="S1845" s="21">
        <v>24.0</v>
      </c>
      <c r="T1845" s="21">
        <v>72.0</v>
      </c>
      <c r="U1845" s="22">
        <v>377178.12</v>
      </c>
      <c r="V1845" s="21">
        <v>271568.2464</v>
      </c>
      <c r="W1845" s="13">
        <v>3056.0</v>
      </c>
      <c r="X1845" s="13">
        <v>1.0</v>
      </c>
      <c r="Y1845" s="13">
        <v>10.0</v>
      </c>
      <c r="Z1845" s="13">
        <v>10.0</v>
      </c>
      <c r="AA1845" s="13">
        <v>2.0</v>
      </c>
      <c r="AB1845" s="13">
        <v>1.0</v>
      </c>
      <c r="AC1845" s="21">
        <v>0.0</v>
      </c>
      <c r="AD1845" s="21">
        <v>0.0</v>
      </c>
      <c r="AE1845" s="13">
        <v>0.0</v>
      </c>
      <c r="AF1845" s="13">
        <v>0.0</v>
      </c>
      <c r="AG1845" s="13">
        <v>0.0</v>
      </c>
      <c r="AH1845" s="13" t="b">
        <v>0</v>
      </c>
      <c r="AI1845" s="13"/>
      <c r="AJ1845" s="13" t="s">
        <v>169</v>
      </c>
      <c r="AK1845" s="23" t="s">
        <v>5218</v>
      </c>
      <c r="AL1845" s="13" t="s">
        <v>4642</v>
      </c>
      <c r="AM1845" s="18" t="s">
        <v>151</v>
      </c>
    </row>
    <row r="1846" ht="14.25" customHeight="1">
      <c r="A1846" s="13" t="s">
        <v>5219</v>
      </c>
      <c r="B1846" s="14">
        <v>42353.0</v>
      </c>
      <c r="C1846" s="15" t="s">
        <v>4636</v>
      </c>
      <c r="D1846" s="15" t="s">
        <v>2027</v>
      </c>
      <c r="E1846" s="16" t="s">
        <v>4637</v>
      </c>
      <c r="F1846" s="13" t="s">
        <v>140</v>
      </c>
      <c r="G1846" s="13" t="s">
        <v>141</v>
      </c>
      <c r="H1846" s="13" t="s">
        <v>5220</v>
      </c>
      <c r="I1846" s="17" t="s">
        <v>4639</v>
      </c>
      <c r="J1846" s="13" t="s">
        <v>143</v>
      </c>
      <c r="K1846" s="13" t="s">
        <v>756</v>
      </c>
      <c r="L1846" s="13" t="s">
        <v>167</v>
      </c>
      <c r="M1846" s="13" t="s">
        <v>193</v>
      </c>
      <c r="N1846" s="13" t="s">
        <v>2372</v>
      </c>
      <c r="O1846" s="13" t="s">
        <v>2402</v>
      </c>
      <c r="P1846" s="18" t="s">
        <v>147</v>
      </c>
      <c r="Q1846" s="19">
        <v>1.0</v>
      </c>
      <c r="R1846" s="20">
        <v>0.08</v>
      </c>
      <c r="S1846" s="21">
        <v>30.0</v>
      </c>
      <c r="T1846" s="21">
        <v>30.0</v>
      </c>
      <c r="U1846" s="22">
        <v>438177.0</v>
      </c>
      <c r="V1846" s="21">
        <v>10516.248000000001</v>
      </c>
      <c r="W1846" s="13">
        <v>3558.0</v>
      </c>
      <c r="X1846" s="13">
        <v>1.0</v>
      </c>
      <c r="Y1846" s="13">
        <v>10.0</v>
      </c>
      <c r="Z1846" s="13">
        <v>10.0</v>
      </c>
      <c r="AA1846" s="13">
        <v>8.0</v>
      </c>
      <c r="AB1846" s="13">
        <v>1.0</v>
      </c>
      <c r="AC1846" s="21">
        <v>0.0</v>
      </c>
      <c r="AD1846" s="21">
        <v>0.0</v>
      </c>
      <c r="AE1846" s="13">
        <v>0.0</v>
      </c>
      <c r="AF1846" s="13">
        <v>0.0</v>
      </c>
      <c r="AG1846" s="13">
        <v>0.0</v>
      </c>
      <c r="AH1846" s="13" t="b">
        <v>0</v>
      </c>
      <c r="AI1846" s="13">
        <v>10.0</v>
      </c>
      <c r="AJ1846" s="13" t="s">
        <v>169</v>
      </c>
      <c r="AK1846" s="23" t="s">
        <v>5221</v>
      </c>
      <c r="AL1846" s="13" t="s">
        <v>4642</v>
      </c>
      <c r="AM1846" s="18" t="s">
        <v>151</v>
      </c>
    </row>
    <row r="1847" ht="14.25" customHeight="1">
      <c r="A1847" s="13" t="s">
        <v>5222</v>
      </c>
      <c r="B1847" s="14">
        <v>42353.0</v>
      </c>
      <c r="C1847" s="15" t="s">
        <v>4636</v>
      </c>
      <c r="D1847" s="15" t="s">
        <v>2027</v>
      </c>
      <c r="E1847" s="16" t="s">
        <v>4637</v>
      </c>
      <c r="F1847" s="13" t="s">
        <v>140</v>
      </c>
      <c r="G1847" s="13" t="s">
        <v>141</v>
      </c>
      <c r="H1847" s="13" t="s">
        <v>5223</v>
      </c>
      <c r="I1847" s="17" t="s">
        <v>4639</v>
      </c>
      <c r="J1847" s="13" t="s">
        <v>143</v>
      </c>
      <c r="K1847" s="13" t="s">
        <v>4859</v>
      </c>
      <c r="L1847" s="13" t="s">
        <v>167</v>
      </c>
      <c r="M1847" s="13" t="s">
        <v>193</v>
      </c>
      <c r="N1847" s="13" t="s">
        <v>278</v>
      </c>
      <c r="O1847" s="13" t="s">
        <v>1856</v>
      </c>
      <c r="P1847" s="18" t="s">
        <v>147</v>
      </c>
      <c r="Q1847" s="19">
        <v>1.0</v>
      </c>
      <c r="R1847" s="20">
        <v>0.238095238095238</v>
      </c>
      <c r="S1847" s="21">
        <v>27.0</v>
      </c>
      <c r="T1847" s="21">
        <v>27.0</v>
      </c>
      <c r="U1847" s="22">
        <v>469388.0</v>
      </c>
      <c r="V1847" s="21">
        <v>30174.942857142847</v>
      </c>
      <c r="W1847" s="13">
        <v>2990.0</v>
      </c>
      <c r="X1847" s="13">
        <v>1.0</v>
      </c>
      <c r="Y1847" s="13">
        <v>10.0</v>
      </c>
      <c r="Z1847" s="13">
        <v>10.0</v>
      </c>
      <c r="AA1847" s="13">
        <v>5.0</v>
      </c>
      <c r="AB1847" s="13">
        <v>1.0</v>
      </c>
      <c r="AC1847" s="21">
        <v>0.0</v>
      </c>
      <c r="AD1847" s="21">
        <v>0.0</v>
      </c>
      <c r="AE1847" s="13">
        <v>0.0</v>
      </c>
      <c r="AF1847" s="13">
        <v>0.0</v>
      </c>
      <c r="AG1847" s="13">
        <v>0.0</v>
      </c>
      <c r="AH1847" s="13" t="b">
        <v>0</v>
      </c>
      <c r="AI1847" s="13">
        <v>32.0</v>
      </c>
      <c r="AJ1847" s="13" t="s">
        <v>169</v>
      </c>
      <c r="AK1847" s="23" t="s">
        <v>5224</v>
      </c>
      <c r="AL1847" s="13" t="s">
        <v>4642</v>
      </c>
      <c r="AM1847" s="18" t="s">
        <v>151</v>
      </c>
    </row>
    <row r="1848" ht="14.25" customHeight="1">
      <c r="A1848" s="13" t="s">
        <v>5222</v>
      </c>
      <c r="B1848" s="14">
        <v>42353.0</v>
      </c>
      <c r="C1848" s="15" t="s">
        <v>4636</v>
      </c>
      <c r="D1848" s="15" t="s">
        <v>2027</v>
      </c>
      <c r="E1848" s="16" t="s">
        <v>4637</v>
      </c>
      <c r="F1848" s="13" t="s">
        <v>185</v>
      </c>
      <c r="G1848" s="13" t="s">
        <v>186</v>
      </c>
      <c r="H1848" s="13" t="s">
        <v>5223</v>
      </c>
      <c r="I1848" s="17" t="s">
        <v>4639</v>
      </c>
      <c r="J1848" s="13" t="s">
        <v>143</v>
      </c>
      <c r="K1848" s="13" t="s">
        <v>4859</v>
      </c>
      <c r="L1848" s="13" t="s">
        <v>167</v>
      </c>
      <c r="M1848" s="13" t="s">
        <v>193</v>
      </c>
      <c r="N1848" s="13" t="s">
        <v>278</v>
      </c>
      <c r="O1848" s="13" t="s">
        <v>1856</v>
      </c>
      <c r="P1848" s="18" t="s">
        <v>147</v>
      </c>
      <c r="Q1848" s="19">
        <v>1.0</v>
      </c>
      <c r="R1848" s="20">
        <v>0.19047619047619</v>
      </c>
      <c r="S1848" s="21">
        <v>26.0</v>
      </c>
      <c r="T1848" s="21">
        <v>26.0</v>
      </c>
      <c r="U1848" s="22">
        <v>469388.0</v>
      </c>
      <c r="V1848" s="21">
        <v>23245.88190476185</v>
      </c>
      <c r="W1848" s="13">
        <v>2990.0</v>
      </c>
      <c r="X1848" s="13">
        <v>1.0</v>
      </c>
      <c r="Y1848" s="13">
        <v>10.0</v>
      </c>
      <c r="Z1848" s="13">
        <v>10.0</v>
      </c>
      <c r="AA1848" s="13">
        <v>4.0</v>
      </c>
      <c r="AB1848" s="13">
        <v>1.0</v>
      </c>
      <c r="AC1848" s="21">
        <v>0.0</v>
      </c>
      <c r="AD1848" s="21">
        <v>0.0</v>
      </c>
      <c r="AE1848" s="13">
        <v>0.0</v>
      </c>
      <c r="AF1848" s="13">
        <v>0.0</v>
      </c>
      <c r="AG1848" s="13">
        <v>0.0</v>
      </c>
      <c r="AH1848" s="13" t="b">
        <v>0</v>
      </c>
      <c r="AI1848" s="13">
        <v>32.0</v>
      </c>
      <c r="AJ1848" s="13" t="s">
        <v>169</v>
      </c>
      <c r="AK1848" s="23" t="s">
        <v>5224</v>
      </c>
      <c r="AL1848" s="13" t="s">
        <v>4642</v>
      </c>
      <c r="AM1848" s="18" t="s">
        <v>151</v>
      </c>
    </row>
    <row r="1849" ht="14.25" customHeight="1">
      <c r="A1849" s="13" t="s">
        <v>5225</v>
      </c>
      <c r="B1849" s="14">
        <v>42353.0</v>
      </c>
      <c r="C1849" s="15" t="s">
        <v>4636</v>
      </c>
      <c r="D1849" s="15" t="s">
        <v>2027</v>
      </c>
      <c r="E1849" s="16" t="s">
        <v>4637</v>
      </c>
      <c r="F1849" s="13" t="s">
        <v>140</v>
      </c>
      <c r="G1849" s="13" t="s">
        <v>141</v>
      </c>
      <c r="H1849" s="13" t="s">
        <v>5226</v>
      </c>
      <c r="I1849" s="17" t="s">
        <v>4639</v>
      </c>
      <c r="J1849" s="13" t="s">
        <v>143</v>
      </c>
      <c r="K1849" s="13" t="s">
        <v>1128</v>
      </c>
      <c r="L1849" s="13" t="s">
        <v>167</v>
      </c>
      <c r="M1849" s="13" t="s">
        <v>193</v>
      </c>
      <c r="N1849" s="13" t="s">
        <v>278</v>
      </c>
      <c r="O1849" s="13" t="s">
        <v>1856</v>
      </c>
      <c r="P1849" s="18" t="s">
        <v>147</v>
      </c>
      <c r="Q1849" s="19">
        <v>1.0</v>
      </c>
      <c r="R1849" s="20">
        <v>0.25</v>
      </c>
      <c r="S1849" s="21">
        <v>25.0</v>
      </c>
      <c r="T1849" s="21">
        <v>25.0</v>
      </c>
      <c r="U1849" s="22">
        <v>502669.0</v>
      </c>
      <c r="V1849" s="21">
        <v>31416.8125</v>
      </c>
      <c r="W1849" s="13">
        <v>3202.0</v>
      </c>
      <c r="X1849" s="13">
        <v>1.0</v>
      </c>
      <c r="Y1849" s="13">
        <v>10.0</v>
      </c>
      <c r="Z1849" s="13">
        <v>10.0</v>
      </c>
      <c r="AA1849" s="13">
        <v>3.0</v>
      </c>
      <c r="AB1849" s="13">
        <v>1.0</v>
      </c>
      <c r="AC1849" s="21">
        <v>0.0</v>
      </c>
      <c r="AD1849" s="21">
        <v>0.0</v>
      </c>
      <c r="AE1849" s="13">
        <v>0.0</v>
      </c>
      <c r="AF1849" s="13">
        <v>0.0</v>
      </c>
      <c r="AG1849" s="13">
        <v>0.0</v>
      </c>
      <c r="AH1849" s="13" t="b">
        <v>0</v>
      </c>
      <c r="AI1849" s="13">
        <v>26.0</v>
      </c>
      <c r="AJ1849" s="13" t="s">
        <v>169</v>
      </c>
      <c r="AK1849" s="23" t="s">
        <v>5227</v>
      </c>
      <c r="AL1849" s="13" t="s">
        <v>4642</v>
      </c>
      <c r="AM1849" s="18" t="s">
        <v>151</v>
      </c>
    </row>
    <row r="1850" ht="14.25" customHeight="1">
      <c r="A1850" s="13" t="s">
        <v>5228</v>
      </c>
      <c r="B1850" s="14">
        <v>42353.0</v>
      </c>
      <c r="C1850" s="15" t="s">
        <v>4636</v>
      </c>
      <c r="D1850" s="15" t="s">
        <v>2027</v>
      </c>
      <c r="E1850" s="16" t="s">
        <v>4637</v>
      </c>
      <c r="F1850" s="13" t="s">
        <v>140</v>
      </c>
      <c r="G1850" s="13" t="s">
        <v>141</v>
      </c>
      <c r="H1850" s="13" t="s">
        <v>5229</v>
      </c>
      <c r="I1850" s="17" t="s">
        <v>4639</v>
      </c>
      <c r="J1850" s="13" t="s">
        <v>143</v>
      </c>
      <c r="K1850" s="13" t="s">
        <v>827</v>
      </c>
      <c r="L1850" s="13" t="s">
        <v>144</v>
      </c>
      <c r="M1850" s="13" t="s">
        <v>193</v>
      </c>
      <c r="N1850" s="13" t="s">
        <v>278</v>
      </c>
      <c r="O1850" s="13" t="s">
        <v>1856</v>
      </c>
      <c r="P1850" s="18" t="s">
        <v>147</v>
      </c>
      <c r="Q1850" s="19">
        <v>1.0</v>
      </c>
      <c r="R1850" s="20">
        <v>0.07</v>
      </c>
      <c r="S1850" s="21">
        <v>16.0</v>
      </c>
      <c r="T1850" s="21">
        <v>16.0</v>
      </c>
      <c r="U1850" s="22">
        <v>665714.29</v>
      </c>
      <c r="V1850" s="21">
        <v>7456.000048000002</v>
      </c>
      <c r="W1850" s="13">
        <v>4194.0</v>
      </c>
      <c r="X1850" s="13">
        <v>1.0</v>
      </c>
      <c r="Y1850" s="13">
        <v>1.0</v>
      </c>
      <c r="Z1850" s="13">
        <v>10.0</v>
      </c>
      <c r="AA1850" s="13">
        <v>3.0</v>
      </c>
      <c r="AB1850" s="13">
        <v>1.0</v>
      </c>
      <c r="AC1850" s="21">
        <v>0.0</v>
      </c>
      <c r="AD1850" s="21">
        <v>0.0</v>
      </c>
      <c r="AE1850" s="13">
        <v>0.0</v>
      </c>
      <c r="AF1850" s="13">
        <v>0.0</v>
      </c>
      <c r="AG1850" s="13">
        <v>0.0</v>
      </c>
      <c r="AH1850" s="13" t="b">
        <v>0</v>
      </c>
      <c r="AI1850" s="13">
        <v>38.0</v>
      </c>
      <c r="AJ1850" s="13" t="s">
        <v>390</v>
      </c>
      <c r="AK1850" s="23" t="s">
        <v>5230</v>
      </c>
      <c r="AL1850" s="13" t="s">
        <v>4642</v>
      </c>
      <c r="AM1850" s="18" t="s">
        <v>151</v>
      </c>
    </row>
    <row r="1851" ht="14.25" customHeight="1">
      <c r="A1851" s="13" t="s">
        <v>5231</v>
      </c>
      <c r="B1851" s="14">
        <v>42353.0</v>
      </c>
      <c r="C1851" s="15" t="s">
        <v>4636</v>
      </c>
      <c r="D1851" s="15" t="s">
        <v>2027</v>
      </c>
      <c r="E1851" s="16" t="s">
        <v>4637</v>
      </c>
      <c r="F1851" s="13" t="s">
        <v>203</v>
      </c>
      <c r="G1851" s="13" t="s">
        <v>204</v>
      </c>
      <c r="H1851" s="13" t="s">
        <v>5232</v>
      </c>
      <c r="I1851" s="17" t="s">
        <v>4639</v>
      </c>
      <c r="J1851" s="13" t="s">
        <v>191</v>
      </c>
      <c r="K1851" s="13" t="s">
        <v>4308</v>
      </c>
      <c r="L1851" s="13" t="s">
        <v>174</v>
      </c>
      <c r="M1851" s="13" t="s">
        <v>145</v>
      </c>
      <c r="N1851" s="13" t="s">
        <v>62</v>
      </c>
      <c r="O1851" s="13" t="s">
        <v>5233</v>
      </c>
      <c r="P1851" s="18" t="s">
        <v>147</v>
      </c>
      <c r="Q1851" s="19">
        <v>1.0</v>
      </c>
      <c r="R1851" s="20">
        <v>0.111111111111111</v>
      </c>
      <c r="S1851" s="21">
        <v>23.0</v>
      </c>
      <c r="T1851" s="21">
        <v>23.0</v>
      </c>
      <c r="U1851" s="22">
        <v>9800.0</v>
      </c>
      <c r="V1851" s="21">
        <v>250.4444444444442</v>
      </c>
      <c r="W1851" s="13">
        <v>0.0</v>
      </c>
      <c r="X1851" s="13">
        <v>5.0</v>
      </c>
      <c r="Y1851" s="13">
        <v>10.0</v>
      </c>
      <c r="Z1851" s="13">
        <v>6.0</v>
      </c>
      <c r="AA1851" s="13">
        <v>1.0</v>
      </c>
      <c r="AB1851" s="13">
        <v>1.0</v>
      </c>
      <c r="AC1851" s="21">
        <v>0.0</v>
      </c>
      <c r="AD1851" s="21">
        <v>0.0</v>
      </c>
      <c r="AE1851" s="13">
        <v>0.0</v>
      </c>
      <c r="AF1851" s="13">
        <v>0.0</v>
      </c>
      <c r="AG1851" s="13">
        <v>0.0</v>
      </c>
      <c r="AH1851" s="13" t="b">
        <v>0</v>
      </c>
      <c r="AI1851" s="13">
        <v>6.0</v>
      </c>
      <c r="AJ1851" s="13" t="s">
        <v>558</v>
      </c>
      <c r="AK1851" s="23" t="s">
        <v>5234</v>
      </c>
      <c r="AL1851" s="13" t="s">
        <v>4642</v>
      </c>
      <c r="AM1851" s="18" t="s">
        <v>151</v>
      </c>
    </row>
    <row r="1852" ht="14.25" customHeight="1">
      <c r="A1852" s="13" t="s">
        <v>5235</v>
      </c>
      <c r="B1852" s="14">
        <v>42353.0</v>
      </c>
      <c r="C1852" s="15" t="s">
        <v>4636</v>
      </c>
      <c r="D1852" s="15" t="s">
        <v>2027</v>
      </c>
      <c r="E1852" s="16" t="s">
        <v>4637</v>
      </c>
      <c r="F1852" s="13" t="s">
        <v>140</v>
      </c>
      <c r="G1852" s="13" t="s">
        <v>141</v>
      </c>
      <c r="H1852" s="13" t="s">
        <v>5236</v>
      </c>
      <c r="I1852" s="17" t="s">
        <v>4639</v>
      </c>
      <c r="J1852" s="13"/>
      <c r="K1852" s="13"/>
      <c r="L1852" s="13" t="s">
        <v>221</v>
      </c>
      <c r="M1852" s="13" t="s">
        <v>193</v>
      </c>
      <c r="N1852" s="13" t="s">
        <v>2372</v>
      </c>
      <c r="O1852" s="13" t="s">
        <v>2788</v>
      </c>
      <c r="P1852" s="18" t="s">
        <v>147</v>
      </c>
      <c r="Q1852" s="19">
        <v>1.0</v>
      </c>
      <c r="R1852" s="20">
        <v>0.2</v>
      </c>
      <c r="S1852" s="21">
        <v>30.0</v>
      </c>
      <c r="T1852" s="21">
        <v>30.0</v>
      </c>
      <c r="U1852" s="22">
        <v>65517.0</v>
      </c>
      <c r="V1852" s="21">
        <v>3931.0200000000004</v>
      </c>
      <c r="W1852" s="13">
        <v>532.0</v>
      </c>
      <c r="X1852" s="13">
        <v>5.0</v>
      </c>
      <c r="Y1852" s="13">
        <v>10.0</v>
      </c>
      <c r="Z1852" s="13">
        <v>6.0</v>
      </c>
      <c r="AA1852" s="13">
        <v>1.0</v>
      </c>
      <c r="AB1852" s="13">
        <v>8.0</v>
      </c>
      <c r="AC1852" s="21">
        <v>0.0</v>
      </c>
      <c r="AD1852" s="21">
        <v>0.0</v>
      </c>
      <c r="AE1852" s="13">
        <v>0.0</v>
      </c>
      <c r="AF1852" s="13">
        <v>0.0</v>
      </c>
      <c r="AG1852" s="13">
        <v>0.0</v>
      </c>
      <c r="AH1852" s="13" t="b">
        <v>0</v>
      </c>
      <c r="AI1852" s="13">
        <v>6.0</v>
      </c>
      <c r="AJ1852" s="13" t="s">
        <v>169</v>
      </c>
      <c r="AK1852" s="23" t="s">
        <v>5237</v>
      </c>
      <c r="AL1852" s="13" t="s">
        <v>4642</v>
      </c>
      <c r="AM1852" s="18" t="s">
        <v>151</v>
      </c>
    </row>
    <row r="1853" ht="14.25" customHeight="1">
      <c r="A1853" s="13" t="s">
        <v>5238</v>
      </c>
      <c r="B1853" s="14">
        <v>42353.0</v>
      </c>
      <c r="C1853" s="15" t="s">
        <v>4636</v>
      </c>
      <c r="D1853" s="15" t="s">
        <v>2027</v>
      </c>
      <c r="E1853" s="16" t="s">
        <v>4637</v>
      </c>
      <c r="F1853" s="13" t="s">
        <v>140</v>
      </c>
      <c r="G1853" s="13" t="s">
        <v>141</v>
      </c>
      <c r="H1853" s="13" t="s">
        <v>5239</v>
      </c>
      <c r="I1853" s="17" t="s">
        <v>4639</v>
      </c>
      <c r="J1853" s="13" t="s">
        <v>143</v>
      </c>
      <c r="K1853" s="13" t="s">
        <v>1223</v>
      </c>
      <c r="L1853" s="13" t="s">
        <v>144</v>
      </c>
      <c r="M1853" s="13" t="s">
        <v>193</v>
      </c>
      <c r="N1853" s="13" t="s">
        <v>30</v>
      </c>
      <c r="O1853" s="13">
        <v>0.0</v>
      </c>
      <c r="P1853" s="18" t="s">
        <v>147</v>
      </c>
      <c r="Q1853" s="19">
        <v>1.0</v>
      </c>
      <c r="R1853" s="20">
        <v>0.0833333333333333</v>
      </c>
      <c r="S1853" s="21">
        <v>23.0</v>
      </c>
      <c r="T1853" s="21">
        <v>23.0</v>
      </c>
      <c r="U1853" s="22">
        <v>752964.0</v>
      </c>
      <c r="V1853" s="21">
        <v>14431.809999999996</v>
      </c>
      <c r="W1853" s="13">
        <v>2339.0</v>
      </c>
      <c r="X1853" s="13">
        <v>1.0</v>
      </c>
      <c r="Y1853" s="13">
        <v>10.0</v>
      </c>
      <c r="Z1853" s="13">
        <v>10.0</v>
      </c>
      <c r="AA1853" s="13">
        <v>1.0</v>
      </c>
      <c r="AB1853" s="13">
        <v>1.0</v>
      </c>
      <c r="AC1853" s="21">
        <v>0.0</v>
      </c>
      <c r="AD1853" s="21">
        <v>0.0</v>
      </c>
      <c r="AE1853" s="13">
        <v>0.0</v>
      </c>
      <c r="AF1853" s="13">
        <v>0.0</v>
      </c>
      <c r="AG1853" s="13">
        <v>0.0</v>
      </c>
      <c r="AH1853" s="13" t="b">
        <v>0</v>
      </c>
      <c r="AI1853" s="13">
        <v>124.0</v>
      </c>
      <c r="AJ1853" s="13" t="s">
        <v>169</v>
      </c>
      <c r="AK1853" s="23" t="s">
        <v>5240</v>
      </c>
      <c r="AL1853" s="13" t="s">
        <v>4642</v>
      </c>
      <c r="AM1853" s="18" t="s">
        <v>151</v>
      </c>
    </row>
    <row r="1854" ht="14.25" customHeight="1">
      <c r="A1854" s="13" t="s">
        <v>5241</v>
      </c>
      <c r="B1854" s="14">
        <v>42353.0</v>
      </c>
      <c r="C1854" s="15" t="s">
        <v>4636</v>
      </c>
      <c r="D1854" s="15" t="s">
        <v>2027</v>
      </c>
      <c r="E1854" s="16" t="s">
        <v>4637</v>
      </c>
      <c r="F1854" s="13" t="s">
        <v>140</v>
      </c>
      <c r="G1854" s="13" t="s">
        <v>141</v>
      </c>
      <c r="H1854" s="13" t="s">
        <v>5242</v>
      </c>
      <c r="I1854" s="17" t="s">
        <v>4639</v>
      </c>
      <c r="J1854" s="13" t="s">
        <v>143</v>
      </c>
      <c r="K1854" s="13" t="s">
        <v>3451</v>
      </c>
      <c r="L1854" s="13" t="s">
        <v>144</v>
      </c>
      <c r="M1854" s="13" t="s">
        <v>193</v>
      </c>
      <c r="N1854" s="13" t="s">
        <v>30</v>
      </c>
      <c r="O1854" s="13">
        <v>0.0</v>
      </c>
      <c r="P1854" s="18" t="s">
        <v>147</v>
      </c>
      <c r="Q1854" s="19">
        <v>1.0</v>
      </c>
      <c r="R1854" s="20">
        <v>0.2</v>
      </c>
      <c r="S1854" s="21">
        <v>24.0</v>
      </c>
      <c r="T1854" s="21">
        <v>24.0</v>
      </c>
      <c r="U1854" s="22">
        <v>752642.0</v>
      </c>
      <c r="V1854" s="21">
        <v>36126.816</v>
      </c>
      <c r="W1854" s="13">
        <v>2338.0</v>
      </c>
      <c r="X1854" s="13">
        <v>1.0</v>
      </c>
      <c r="Y1854" s="13">
        <v>10.0</v>
      </c>
      <c r="Z1854" s="13">
        <v>10.0</v>
      </c>
      <c r="AA1854" s="13">
        <v>2.0</v>
      </c>
      <c r="AB1854" s="13">
        <v>1.0</v>
      </c>
      <c r="AC1854" s="21">
        <v>0.0</v>
      </c>
      <c r="AD1854" s="21">
        <v>0.0</v>
      </c>
      <c r="AE1854" s="13">
        <v>0.0</v>
      </c>
      <c r="AF1854" s="13">
        <v>0.0</v>
      </c>
      <c r="AG1854" s="13">
        <v>0.0</v>
      </c>
      <c r="AH1854" s="13" t="b">
        <v>0</v>
      </c>
      <c r="AI1854" s="13">
        <v>120.0</v>
      </c>
      <c r="AJ1854" s="13" t="s">
        <v>169</v>
      </c>
      <c r="AK1854" s="23" t="s">
        <v>5243</v>
      </c>
      <c r="AL1854" s="13" t="s">
        <v>4642</v>
      </c>
      <c r="AM1854" s="18" t="s">
        <v>151</v>
      </c>
    </row>
    <row r="1855" ht="14.25" customHeight="1">
      <c r="A1855" s="13" t="s">
        <v>5244</v>
      </c>
      <c r="B1855" s="14">
        <v>42353.0</v>
      </c>
      <c r="C1855" s="15" t="s">
        <v>4636</v>
      </c>
      <c r="D1855" s="15" t="s">
        <v>2027</v>
      </c>
      <c r="E1855" s="16" t="s">
        <v>4637</v>
      </c>
      <c r="F1855" s="13" t="s">
        <v>185</v>
      </c>
      <c r="G1855" s="13" t="s">
        <v>186</v>
      </c>
      <c r="H1855" s="13" t="s">
        <v>5245</v>
      </c>
      <c r="I1855" s="17" t="s">
        <v>4639</v>
      </c>
      <c r="J1855" s="13" t="s">
        <v>143</v>
      </c>
      <c r="K1855" s="13" t="s">
        <v>1128</v>
      </c>
      <c r="L1855" s="13" t="s">
        <v>144</v>
      </c>
      <c r="M1855" s="13" t="s">
        <v>193</v>
      </c>
      <c r="N1855" s="13" t="s">
        <v>30</v>
      </c>
      <c r="O1855" s="13">
        <v>0.0</v>
      </c>
      <c r="P1855" s="18" t="s">
        <v>147</v>
      </c>
      <c r="Q1855" s="19">
        <v>3.0</v>
      </c>
      <c r="R1855" s="20">
        <v>1.0</v>
      </c>
      <c r="S1855" s="21">
        <v>29.0</v>
      </c>
      <c r="T1855" s="21">
        <v>87.0</v>
      </c>
      <c r="U1855" s="22">
        <v>20925.0</v>
      </c>
      <c r="V1855" s="21">
        <v>18204.75</v>
      </c>
      <c r="W1855" s="13">
        <v>65.0</v>
      </c>
      <c r="X1855" s="13">
        <v>1.0</v>
      </c>
      <c r="Y1855" s="13">
        <v>1.0</v>
      </c>
      <c r="Z1855" s="13">
        <v>6.0</v>
      </c>
      <c r="AA1855" s="13">
        <v>1.0</v>
      </c>
      <c r="AB1855" s="13">
        <v>10.0</v>
      </c>
      <c r="AC1855" s="21">
        <v>0.0</v>
      </c>
      <c r="AD1855" s="21">
        <v>10.0</v>
      </c>
      <c r="AE1855" s="13">
        <v>0.0</v>
      </c>
      <c r="AF1855" s="13">
        <v>1.0</v>
      </c>
      <c r="AG1855" s="13">
        <v>0.0</v>
      </c>
      <c r="AH1855" s="13" t="b">
        <v>0</v>
      </c>
      <c r="AI1855" s="13">
        <v>175.0</v>
      </c>
      <c r="AJ1855" s="13" t="s">
        <v>390</v>
      </c>
      <c r="AK1855" s="23" t="s">
        <v>5246</v>
      </c>
      <c r="AL1855" s="13" t="s">
        <v>4642</v>
      </c>
      <c r="AM1855" s="18" t="s">
        <v>151</v>
      </c>
    </row>
    <row r="1856" ht="14.25" customHeight="1">
      <c r="A1856" s="13" t="s">
        <v>5247</v>
      </c>
      <c r="B1856" s="14">
        <v>42353.0</v>
      </c>
      <c r="C1856" s="15" t="s">
        <v>4636</v>
      </c>
      <c r="D1856" s="15" t="s">
        <v>2027</v>
      </c>
      <c r="E1856" s="16" t="s">
        <v>4637</v>
      </c>
      <c r="F1856" s="13" t="s">
        <v>140</v>
      </c>
      <c r="G1856" s="13" t="s">
        <v>141</v>
      </c>
      <c r="H1856" s="13" t="s">
        <v>5248</v>
      </c>
      <c r="I1856" s="17" t="s">
        <v>4639</v>
      </c>
      <c r="J1856" s="13" t="s">
        <v>379</v>
      </c>
      <c r="K1856" s="13" t="s">
        <v>4539</v>
      </c>
      <c r="L1856" s="13" t="s">
        <v>174</v>
      </c>
      <c r="M1856" s="13" t="s">
        <v>145</v>
      </c>
      <c r="N1856" s="13" t="s">
        <v>4477</v>
      </c>
      <c r="O1856" s="13">
        <v>0.0</v>
      </c>
      <c r="P1856" s="18" t="s">
        <v>147</v>
      </c>
      <c r="Q1856" s="19">
        <v>1.0</v>
      </c>
      <c r="R1856" s="20">
        <v>0.2</v>
      </c>
      <c r="S1856" s="21">
        <v>30.0</v>
      </c>
      <c r="T1856" s="21">
        <v>30.0</v>
      </c>
      <c r="U1856" s="22">
        <v>3500.0</v>
      </c>
      <c r="V1856" s="21">
        <v>210.0</v>
      </c>
      <c r="W1856" s="13">
        <v>0.0</v>
      </c>
      <c r="X1856" s="13">
        <v>10.0</v>
      </c>
      <c r="Y1856" s="13">
        <v>8.0</v>
      </c>
      <c r="Z1856" s="13">
        <v>10.0</v>
      </c>
      <c r="AA1856" s="13">
        <v>1.0</v>
      </c>
      <c r="AB1856" s="13">
        <v>1.0</v>
      </c>
      <c r="AC1856" s="21">
        <v>0.0</v>
      </c>
      <c r="AD1856" s="21">
        <v>0.0</v>
      </c>
      <c r="AE1856" s="13">
        <v>0.0</v>
      </c>
      <c r="AF1856" s="13">
        <v>0.0</v>
      </c>
      <c r="AG1856" s="13">
        <v>0.0</v>
      </c>
      <c r="AH1856" s="13" t="b">
        <v>0</v>
      </c>
      <c r="AI1856" s="13">
        <v>1.0</v>
      </c>
      <c r="AJ1856" s="13" t="s">
        <v>437</v>
      </c>
      <c r="AK1856" s="23" t="s">
        <v>5249</v>
      </c>
      <c r="AL1856" s="13" t="s">
        <v>4642</v>
      </c>
      <c r="AM1856" s="18" t="s">
        <v>151</v>
      </c>
    </row>
    <row r="1857" ht="14.25" customHeight="1">
      <c r="A1857" s="13" t="s">
        <v>5250</v>
      </c>
      <c r="B1857" s="14">
        <v>42353.0</v>
      </c>
      <c r="C1857" s="15" t="s">
        <v>4636</v>
      </c>
      <c r="D1857" s="15" t="s">
        <v>2027</v>
      </c>
      <c r="E1857" s="16" t="s">
        <v>4637</v>
      </c>
      <c r="F1857" s="13" t="s">
        <v>153</v>
      </c>
      <c r="G1857" s="13" t="s">
        <v>154</v>
      </c>
      <c r="H1857" s="13" t="s">
        <v>5251</v>
      </c>
      <c r="I1857" s="17" t="s">
        <v>4639</v>
      </c>
      <c r="J1857" s="13" t="s">
        <v>143</v>
      </c>
      <c r="K1857" s="13" t="s">
        <v>827</v>
      </c>
      <c r="L1857" s="13" t="s">
        <v>144</v>
      </c>
      <c r="M1857" s="13" t="s">
        <v>193</v>
      </c>
      <c r="N1857" s="13" t="s">
        <v>30</v>
      </c>
      <c r="O1857" s="13">
        <v>0.0</v>
      </c>
      <c r="P1857" s="18" t="s">
        <v>147</v>
      </c>
      <c r="Q1857" s="19">
        <v>1.0</v>
      </c>
      <c r="R1857" s="20">
        <v>0.0833333333333333</v>
      </c>
      <c r="S1857" s="21">
        <v>23.0</v>
      </c>
      <c r="T1857" s="21">
        <v>23.0</v>
      </c>
      <c r="U1857" s="22">
        <v>733168.83</v>
      </c>
      <c r="V1857" s="21">
        <v>14052.402574999995</v>
      </c>
      <c r="W1857" s="13">
        <v>2328.0</v>
      </c>
      <c r="X1857" s="13">
        <v>1.0</v>
      </c>
      <c r="Y1857" s="13">
        <v>10.0</v>
      </c>
      <c r="Z1857" s="13">
        <v>10.0</v>
      </c>
      <c r="AA1857" s="13">
        <v>1.0</v>
      </c>
      <c r="AB1857" s="13">
        <v>1.0</v>
      </c>
      <c r="AC1857" s="21">
        <v>0.0</v>
      </c>
      <c r="AD1857" s="21">
        <v>0.0</v>
      </c>
      <c r="AE1857" s="13">
        <v>0.0</v>
      </c>
      <c r="AF1857" s="13">
        <v>0.0</v>
      </c>
      <c r="AG1857" s="13">
        <v>0.0</v>
      </c>
      <c r="AH1857" s="13" t="b">
        <v>0</v>
      </c>
      <c r="AI1857" s="13">
        <v>132.0</v>
      </c>
      <c r="AJ1857" s="13" t="s">
        <v>194</v>
      </c>
      <c r="AK1857" s="23" t="s">
        <v>5252</v>
      </c>
      <c r="AL1857" s="13" t="s">
        <v>4642</v>
      </c>
      <c r="AM1857" s="18" t="s">
        <v>151</v>
      </c>
    </row>
    <row r="1858" ht="14.25" customHeight="1">
      <c r="A1858" s="13" t="s">
        <v>5250</v>
      </c>
      <c r="B1858" s="14">
        <v>42353.0</v>
      </c>
      <c r="C1858" s="15" t="s">
        <v>4636</v>
      </c>
      <c r="D1858" s="15" t="s">
        <v>2027</v>
      </c>
      <c r="E1858" s="16" t="s">
        <v>4637</v>
      </c>
      <c r="F1858" s="13" t="s">
        <v>140</v>
      </c>
      <c r="G1858" s="13" t="s">
        <v>141</v>
      </c>
      <c r="H1858" s="13" t="s">
        <v>5251</v>
      </c>
      <c r="I1858" s="17" t="s">
        <v>4639</v>
      </c>
      <c r="J1858" s="13" t="s">
        <v>143</v>
      </c>
      <c r="K1858" s="13" t="s">
        <v>827</v>
      </c>
      <c r="L1858" s="13" t="s">
        <v>144</v>
      </c>
      <c r="M1858" s="13" t="s">
        <v>193</v>
      </c>
      <c r="N1858" s="13" t="s">
        <v>30</v>
      </c>
      <c r="O1858" s="13">
        <v>0.0</v>
      </c>
      <c r="P1858" s="18" t="s">
        <v>147</v>
      </c>
      <c r="Q1858" s="19">
        <v>1.0</v>
      </c>
      <c r="R1858" s="20">
        <v>0.0833333333333333</v>
      </c>
      <c r="S1858" s="21">
        <v>23.0</v>
      </c>
      <c r="T1858" s="21">
        <v>23.0</v>
      </c>
      <c r="U1858" s="22">
        <v>733168.83</v>
      </c>
      <c r="V1858" s="21">
        <v>14052.402574999995</v>
      </c>
      <c r="W1858" s="13">
        <v>2328.0</v>
      </c>
      <c r="X1858" s="13">
        <v>1.0</v>
      </c>
      <c r="Y1858" s="13">
        <v>10.0</v>
      </c>
      <c r="Z1858" s="13">
        <v>10.0</v>
      </c>
      <c r="AA1858" s="13">
        <v>1.0</v>
      </c>
      <c r="AB1858" s="13">
        <v>1.0</v>
      </c>
      <c r="AC1858" s="21">
        <v>0.0</v>
      </c>
      <c r="AD1858" s="21">
        <v>0.0</v>
      </c>
      <c r="AE1858" s="13">
        <v>0.0</v>
      </c>
      <c r="AF1858" s="13">
        <v>0.0</v>
      </c>
      <c r="AG1858" s="13">
        <v>0.0</v>
      </c>
      <c r="AH1858" s="13" t="b">
        <v>0</v>
      </c>
      <c r="AI1858" s="13">
        <v>132.0</v>
      </c>
      <c r="AJ1858" s="13" t="s">
        <v>194</v>
      </c>
      <c r="AK1858" s="23" t="s">
        <v>5252</v>
      </c>
      <c r="AL1858" s="13" t="s">
        <v>4642</v>
      </c>
      <c r="AM1858" s="18" t="s">
        <v>151</v>
      </c>
    </row>
    <row r="1859" ht="14.25" customHeight="1">
      <c r="A1859" s="13" t="s">
        <v>5253</v>
      </c>
      <c r="B1859" s="14">
        <v>42353.0</v>
      </c>
      <c r="C1859" s="15" t="s">
        <v>4636</v>
      </c>
      <c r="D1859" s="15" t="s">
        <v>2027</v>
      </c>
      <c r="E1859" s="16" t="s">
        <v>4637</v>
      </c>
      <c r="F1859" s="13" t="s">
        <v>140</v>
      </c>
      <c r="G1859" s="13" t="s">
        <v>141</v>
      </c>
      <c r="H1859" s="13" t="s">
        <v>5254</v>
      </c>
      <c r="I1859" s="17" t="s">
        <v>4639</v>
      </c>
      <c r="J1859" s="13" t="s">
        <v>251</v>
      </c>
      <c r="K1859" s="13" t="s">
        <v>3082</v>
      </c>
      <c r="L1859" s="13" t="s">
        <v>161</v>
      </c>
      <c r="M1859" s="13" t="s">
        <v>193</v>
      </c>
      <c r="N1859" s="13" t="s">
        <v>30</v>
      </c>
      <c r="O1859" s="13">
        <v>0.0</v>
      </c>
      <c r="P1859" s="18" t="s">
        <v>147</v>
      </c>
      <c r="Q1859" s="19">
        <v>3.0</v>
      </c>
      <c r="R1859" s="20">
        <v>1.0</v>
      </c>
      <c r="S1859" s="21">
        <v>52.0</v>
      </c>
      <c r="T1859" s="21">
        <v>156.0</v>
      </c>
      <c r="U1859" s="22">
        <v>54082.04</v>
      </c>
      <c r="V1859" s="21">
        <v>84367.98240000001</v>
      </c>
      <c r="W1859" s="13">
        <v>168.0</v>
      </c>
      <c r="X1859" s="13">
        <v>1.0</v>
      </c>
      <c r="Y1859" s="13">
        <v>10.0</v>
      </c>
      <c r="Z1859" s="13">
        <v>10.0</v>
      </c>
      <c r="AA1859" s="13">
        <v>1.0</v>
      </c>
      <c r="AB1859" s="13">
        <v>10.0</v>
      </c>
      <c r="AC1859" s="21">
        <v>0.0</v>
      </c>
      <c r="AD1859" s="21">
        <v>20.0</v>
      </c>
      <c r="AE1859" s="13">
        <v>0.0</v>
      </c>
      <c r="AF1859" s="13">
        <v>2.0</v>
      </c>
      <c r="AG1859" s="13">
        <v>0.0</v>
      </c>
      <c r="AH1859" s="13" t="b">
        <v>0</v>
      </c>
      <c r="AI1859" s="13">
        <v>168.0</v>
      </c>
      <c r="AJ1859" s="13" t="s">
        <v>353</v>
      </c>
      <c r="AK1859" s="23" t="s">
        <v>5255</v>
      </c>
      <c r="AL1859" s="13" t="s">
        <v>4642</v>
      </c>
      <c r="AM1859" s="18" t="s">
        <v>151</v>
      </c>
    </row>
    <row r="1860" ht="14.25" customHeight="1">
      <c r="A1860" s="13" t="s">
        <v>5256</v>
      </c>
      <c r="B1860" s="14">
        <v>42353.0</v>
      </c>
      <c r="C1860" s="15" t="s">
        <v>4636</v>
      </c>
      <c r="D1860" s="15" t="s">
        <v>2027</v>
      </c>
      <c r="E1860" s="16" t="s">
        <v>4637</v>
      </c>
      <c r="F1860" s="13" t="s">
        <v>140</v>
      </c>
      <c r="G1860" s="13" t="s">
        <v>141</v>
      </c>
      <c r="H1860" s="13" t="s">
        <v>5257</v>
      </c>
      <c r="I1860" s="17" t="s">
        <v>4639</v>
      </c>
      <c r="J1860" s="13" t="s">
        <v>143</v>
      </c>
      <c r="K1860" s="13" t="s">
        <v>827</v>
      </c>
      <c r="L1860" s="13" t="s">
        <v>144</v>
      </c>
      <c r="M1860" s="13" t="s">
        <v>193</v>
      </c>
      <c r="N1860" s="13" t="s">
        <v>30</v>
      </c>
      <c r="O1860" s="13">
        <v>0.0</v>
      </c>
      <c r="P1860" s="18" t="s">
        <v>147</v>
      </c>
      <c r="Q1860" s="19">
        <v>1.0</v>
      </c>
      <c r="R1860" s="20">
        <v>0.05</v>
      </c>
      <c r="S1860" s="21">
        <v>23.0</v>
      </c>
      <c r="T1860" s="21">
        <v>23.0</v>
      </c>
      <c r="U1860" s="22">
        <v>736003.25</v>
      </c>
      <c r="V1860" s="21">
        <v>8464.037375</v>
      </c>
      <c r="W1860" s="13">
        <v>2337.0</v>
      </c>
      <c r="X1860" s="13">
        <v>1.0</v>
      </c>
      <c r="Y1860" s="13">
        <v>10.0</v>
      </c>
      <c r="Z1860" s="13">
        <v>10.0</v>
      </c>
      <c r="AA1860" s="13">
        <v>1.0</v>
      </c>
      <c r="AB1860" s="13">
        <v>1.0</v>
      </c>
      <c r="AC1860" s="21">
        <v>0.0</v>
      </c>
      <c r="AD1860" s="21">
        <v>0.0</v>
      </c>
      <c r="AE1860" s="13">
        <v>0.0</v>
      </c>
      <c r="AF1860" s="13">
        <v>0.0</v>
      </c>
      <c r="AG1860" s="13">
        <v>0.0</v>
      </c>
      <c r="AH1860" s="13" t="b">
        <v>0</v>
      </c>
      <c r="AI1860" s="13">
        <v>104.0</v>
      </c>
      <c r="AJ1860" s="13" t="s">
        <v>194</v>
      </c>
      <c r="AK1860" s="23" t="s">
        <v>5258</v>
      </c>
      <c r="AL1860" s="13" t="s">
        <v>4642</v>
      </c>
      <c r="AM1860" s="18" t="s">
        <v>151</v>
      </c>
    </row>
    <row r="1861" ht="14.25" customHeight="1">
      <c r="A1861" s="13" t="s">
        <v>5259</v>
      </c>
      <c r="B1861" s="14">
        <v>42353.0</v>
      </c>
      <c r="C1861" s="15" t="s">
        <v>4636</v>
      </c>
      <c r="D1861" s="15" t="s">
        <v>2027</v>
      </c>
      <c r="E1861" s="16" t="s">
        <v>4637</v>
      </c>
      <c r="F1861" s="13" t="s">
        <v>140</v>
      </c>
      <c r="G1861" s="13" t="s">
        <v>141</v>
      </c>
      <c r="H1861" s="13" t="s">
        <v>5260</v>
      </c>
      <c r="I1861" s="17" t="s">
        <v>4639</v>
      </c>
      <c r="J1861" s="13" t="s">
        <v>143</v>
      </c>
      <c r="K1861" s="13" t="s">
        <v>827</v>
      </c>
      <c r="L1861" s="13" t="s">
        <v>144</v>
      </c>
      <c r="M1861" s="13" t="s">
        <v>193</v>
      </c>
      <c r="N1861" s="13" t="s">
        <v>30</v>
      </c>
      <c r="O1861" s="13">
        <v>0.0</v>
      </c>
      <c r="P1861" s="18" t="s">
        <v>147</v>
      </c>
      <c r="Q1861" s="19">
        <v>1.0</v>
      </c>
      <c r="R1861" s="20">
        <v>0.0714285714285714</v>
      </c>
      <c r="S1861" s="21">
        <v>23.0</v>
      </c>
      <c r="T1861" s="21">
        <v>23.0</v>
      </c>
      <c r="U1861" s="22">
        <v>738837.66</v>
      </c>
      <c r="V1861" s="21">
        <v>12138.047271428568</v>
      </c>
      <c r="W1861" s="13">
        <v>2346.0</v>
      </c>
      <c r="X1861" s="13">
        <v>1.0</v>
      </c>
      <c r="Y1861" s="13">
        <v>10.0</v>
      </c>
      <c r="Z1861" s="13">
        <v>10.0</v>
      </c>
      <c r="AA1861" s="13">
        <v>1.0</v>
      </c>
      <c r="AB1861" s="13">
        <v>1.0</v>
      </c>
      <c r="AC1861" s="21">
        <v>0.0</v>
      </c>
      <c r="AD1861" s="21">
        <v>0.0</v>
      </c>
      <c r="AE1861" s="13">
        <v>0.0</v>
      </c>
      <c r="AF1861" s="13">
        <v>0.0</v>
      </c>
      <c r="AG1861" s="13">
        <v>0.0</v>
      </c>
      <c r="AH1861" s="13" t="b">
        <v>0</v>
      </c>
      <c r="AI1861" s="13">
        <v>108.0</v>
      </c>
      <c r="AJ1861" s="13" t="s">
        <v>194</v>
      </c>
      <c r="AK1861" s="23" t="s">
        <v>5261</v>
      </c>
      <c r="AL1861" s="13" t="s">
        <v>4642</v>
      </c>
      <c r="AM1861" s="18" t="s">
        <v>151</v>
      </c>
    </row>
    <row r="1862" ht="14.25" customHeight="1">
      <c r="A1862" s="13" t="s">
        <v>5262</v>
      </c>
      <c r="B1862" s="14">
        <v>42353.0</v>
      </c>
      <c r="C1862" s="15" t="s">
        <v>4636</v>
      </c>
      <c r="D1862" s="15" t="s">
        <v>2027</v>
      </c>
      <c r="E1862" s="16" t="s">
        <v>4637</v>
      </c>
      <c r="F1862" s="13" t="s">
        <v>153</v>
      </c>
      <c r="G1862" s="13" t="s">
        <v>154</v>
      </c>
      <c r="H1862" s="13" t="s">
        <v>5263</v>
      </c>
      <c r="I1862" s="17" t="s">
        <v>4639</v>
      </c>
      <c r="J1862" s="13" t="s">
        <v>379</v>
      </c>
      <c r="K1862" s="13" t="s">
        <v>3967</v>
      </c>
      <c r="L1862" s="13" t="s">
        <v>174</v>
      </c>
      <c r="M1862" s="13" t="s">
        <v>193</v>
      </c>
      <c r="N1862" s="13" t="s">
        <v>30</v>
      </c>
      <c r="O1862" s="13">
        <v>0.0</v>
      </c>
      <c r="P1862" s="18" t="s">
        <v>147</v>
      </c>
      <c r="Q1862" s="19">
        <v>3.0</v>
      </c>
      <c r="R1862" s="20">
        <v>1.0</v>
      </c>
      <c r="S1862" s="21">
        <v>19.0</v>
      </c>
      <c r="T1862" s="21">
        <v>57.0</v>
      </c>
      <c r="U1862" s="22">
        <v>17636.36</v>
      </c>
      <c r="V1862" s="21">
        <v>10052.725199999999</v>
      </c>
      <c r="W1862" s="13">
        <v>56.0</v>
      </c>
      <c r="X1862" s="13">
        <v>1.0</v>
      </c>
      <c r="Y1862" s="13">
        <v>1.0</v>
      </c>
      <c r="Z1862" s="13">
        <v>6.0</v>
      </c>
      <c r="AA1862" s="13">
        <v>1.0</v>
      </c>
      <c r="AB1862" s="13">
        <v>10.0</v>
      </c>
      <c r="AC1862" s="21">
        <v>0.0</v>
      </c>
      <c r="AD1862" s="21">
        <v>0.0</v>
      </c>
      <c r="AE1862" s="13">
        <v>0.0</v>
      </c>
      <c r="AF1862" s="13">
        <v>0.0</v>
      </c>
      <c r="AG1862" s="13">
        <v>0.0</v>
      </c>
      <c r="AH1862" s="13" t="b">
        <v>0</v>
      </c>
      <c r="AI1862" s="13">
        <v>175.0</v>
      </c>
      <c r="AJ1862" s="13" t="s">
        <v>386</v>
      </c>
      <c r="AK1862" s="23" t="s">
        <v>5264</v>
      </c>
      <c r="AL1862" s="13" t="s">
        <v>4642</v>
      </c>
      <c r="AM1862" s="18" t="s">
        <v>151</v>
      </c>
    </row>
    <row r="1863" ht="14.25" customHeight="1">
      <c r="A1863" s="13" t="s">
        <v>5265</v>
      </c>
      <c r="B1863" s="14">
        <v>42353.0</v>
      </c>
      <c r="C1863" s="15" t="s">
        <v>4636</v>
      </c>
      <c r="D1863" s="15" t="s">
        <v>2027</v>
      </c>
      <c r="E1863" s="16" t="s">
        <v>4637</v>
      </c>
      <c r="F1863" s="13" t="s">
        <v>203</v>
      </c>
      <c r="G1863" s="13" t="s">
        <v>204</v>
      </c>
      <c r="H1863" s="13" t="s">
        <v>5266</v>
      </c>
      <c r="I1863" s="17" t="s">
        <v>4639</v>
      </c>
      <c r="J1863" s="13" t="s">
        <v>143</v>
      </c>
      <c r="K1863" s="13" t="s">
        <v>1250</v>
      </c>
      <c r="L1863" s="13" t="s">
        <v>221</v>
      </c>
      <c r="M1863" s="13" t="s">
        <v>193</v>
      </c>
      <c r="N1863" s="13" t="s">
        <v>30</v>
      </c>
      <c r="O1863" s="13">
        <v>0.0</v>
      </c>
      <c r="P1863" s="18" t="s">
        <v>147</v>
      </c>
      <c r="Q1863" s="19">
        <v>1.0</v>
      </c>
      <c r="R1863" s="20">
        <v>0.0454545454545454</v>
      </c>
      <c r="S1863" s="21">
        <v>21.0</v>
      </c>
      <c r="T1863" s="21">
        <v>21.0</v>
      </c>
      <c r="U1863" s="22">
        <v>732853.9</v>
      </c>
      <c r="V1863" s="21">
        <v>6995.423590909083</v>
      </c>
      <c r="W1863" s="13">
        <v>2327.0</v>
      </c>
      <c r="X1863" s="13">
        <v>1.0</v>
      </c>
      <c r="Y1863" s="13">
        <v>8.0</v>
      </c>
      <c r="Z1863" s="13">
        <v>10.0</v>
      </c>
      <c r="AA1863" s="13">
        <v>1.0</v>
      </c>
      <c r="AB1863" s="13">
        <v>1.0</v>
      </c>
      <c r="AC1863" s="21">
        <v>0.0</v>
      </c>
      <c r="AD1863" s="21">
        <v>0.0</v>
      </c>
      <c r="AE1863" s="13">
        <v>0.0</v>
      </c>
      <c r="AF1863" s="13">
        <v>0.0</v>
      </c>
      <c r="AG1863" s="13">
        <v>0.0</v>
      </c>
      <c r="AH1863" s="13" t="b">
        <v>0</v>
      </c>
      <c r="AI1863" s="13">
        <v>36.0</v>
      </c>
      <c r="AJ1863" s="13" t="s">
        <v>942</v>
      </c>
      <c r="AK1863" s="23" t="s">
        <v>5267</v>
      </c>
      <c r="AL1863" s="13" t="s">
        <v>4642</v>
      </c>
      <c r="AM1863" s="18" t="s">
        <v>151</v>
      </c>
    </row>
    <row r="1864" ht="14.25" customHeight="1">
      <c r="A1864" s="13" t="s">
        <v>5265</v>
      </c>
      <c r="B1864" s="14">
        <v>42353.0</v>
      </c>
      <c r="C1864" s="15" t="s">
        <v>4636</v>
      </c>
      <c r="D1864" s="15" t="s">
        <v>2027</v>
      </c>
      <c r="E1864" s="16" t="s">
        <v>4637</v>
      </c>
      <c r="F1864" s="13" t="s">
        <v>140</v>
      </c>
      <c r="G1864" s="13" t="s">
        <v>141</v>
      </c>
      <c r="H1864" s="13" t="s">
        <v>5266</v>
      </c>
      <c r="I1864" s="17" t="s">
        <v>4639</v>
      </c>
      <c r="J1864" s="13" t="s">
        <v>143</v>
      </c>
      <c r="K1864" s="13" t="s">
        <v>1250</v>
      </c>
      <c r="L1864" s="13" t="s">
        <v>221</v>
      </c>
      <c r="M1864" s="13" t="s">
        <v>193</v>
      </c>
      <c r="N1864" s="13" t="s">
        <v>30</v>
      </c>
      <c r="O1864" s="13">
        <v>0.0</v>
      </c>
      <c r="P1864" s="18" t="s">
        <v>147</v>
      </c>
      <c r="Q1864" s="19">
        <v>1.0</v>
      </c>
      <c r="R1864" s="20">
        <v>0.0909090909090909</v>
      </c>
      <c r="S1864" s="21">
        <v>22.0</v>
      </c>
      <c r="T1864" s="21">
        <v>22.0</v>
      </c>
      <c r="U1864" s="22">
        <v>732853.9</v>
      </c>
      <c r="V1864" s="21">
        <v>14657.078</v>
      </c>
      <c r="W1864" s="13">
        <v>2327.0</v>
      </c>
      <c r="X1864" s="13">
        <v>1.0</v>
      </c>
      <c r="Y1864" s="13">
        <v>8.0</v>
      </c>
      <c r="Z1864" s="13">
        <v>10.0</v>
      </c>
      <c r="AA1864" s="13">
        <v>2.0</v>
      </c>
      <c r="AB1864" s="13">
        <v>1.0</v>
      </c>
      <c r="AC1864" s="21">
        <v>0.0</v>
      </c>
      <c r="AD1864" s="21">
        <v>0.0</v>
      </c>
      <c r="AE1864" s="13">
        <v>0.0</v>
      </c>
      <c r="AF1864" s="13">
        <v>0.0</v>
      </c>
      <c r="AG1864" s="13">
        <v>0.0</v>
      </c>
      <c r="AH1864" s="13" t="b">
        <v>0</v>
      </c>
      <c r="AI1864" s="13">
        <v>36.0</v>
      </c>
      <c r="AJ1864" s="13" t="s">
        <v>942</v>
      </c>
      <c r="AK1864" s="23" t="s">
        <v>5267</v>
      </c>
      <c r="AL1864" s="13" t="s">
        <v>4642</v>
      </c>
      <c r="AM1864" s="18" t="s">
        <v>151</v>
      </c>
    </row>
    <row r="1865" ht="14.25" customHeight="1">
      <c r="A1865" s="13" t="s">
        <v>5268</v>
      </c>
      <c r="B1865" s="14">
        <v>42353.0</v>
      </c>
      <c r="C1865" s="15" t="s">
        <v>4636</v>
      </c>
      <c r="D1865" s="15" t="s">
        <v>2027</v>
      </c>
      <c r="E1865" s="16" t="s">
        <v>4637</v>
      </c>
      <c r="F1865" s="13" t="s">
        <v>153</v>
      </c>
      <c r="G1865" s="13" t="s">
        <v>154</v>
      </c>
      <c r="H1865" s="13" t="s">
        <v>5269</v>
      </c>
      <c r="I1865" s="17" t="s">
        <v>4639</v>
      </c>
      <c r="J1865" s="13" t="s">
        <v>143</v>
      </c>
      <c r="K1865" s="13" t="s">
        <v>4808</v>
      </c>
      <c r="L1865" s="13" t="s">
        <v>167</v>
      </c>
      <c r="M1865" s="13" t="s">
        <v>193</v>
      </c>
      <c r="N1865" s="13" t="s">
        <v>30</v>
      </c>
      <c r="O1865" s="13">
        <v>0.0</v>
      </c>
      <c r="P1865" s="18" t="s">
        <v>147</v>
      </c>
      <c r="Q1865" s="19">
        <v>1.0</v>
      </c>
      <c r="R1865" s="20">
        <v>0.0416666666666666</v>
      </c>
      <c r="S1865" s="21">
        <v>24.0</v>
      </c>
      <c r="T1865" s="21">
        <v>24.0</v>
      </c>
      <c r="U1865" s="22">
        <v>732538.96</v>
      </c>
      <c r="V1865" s="21">
        <v>7325.389599999988</v>
      </c>
      <c r="W1865" s="13">
        <v>2326.0</v>
      </c>
      <c r="X1865" s="13">
        <v>1.0</v>
      </c>
      <c r="Y1865" s="13">
        <v>10.0</v>
      </c>
      <c r="Z1865" s="13">
        <v>10.0</v>
      </c>
      <c r="AA1865" s="13">
        <v>2.0</v>
      </c>
      <c r="AB1865" s="13">
        <v>1.0</v>
      </c>
      <c r="AC1865" s="21">
        <v>0.0</v>
      </c>
      <c r="AD1865" s="21">
        <v>0.0</v>
      </c>
      <c r="AE1865" s="13">
        <v>0.0</v>
      </c>
      <c r="AF1865" s="13">
        <v>0.0</v>
      </c>
      <c r="AG1865" s="13">
        <v>0.0</v>
      </c>
      <c r="AH1865" s="13" t="b">
        <v>0</v>
      </c>
      <c r="AI1865" s="13">
        <v>60.0</v>
      </c>
      <c r="AJ1865" s="13" t="s">
        <v>169</v>
      </c>
      <c r="AK1865" s="23" t="s">
        <v>5270</v>
      </c>
      <c r="AL1865" s="13" t="s">
        <v>4642</v>
      </c>
      <c r="AM1865" s="18" t="s">
        <v>151</v>
      </c>
    </row>
    <row r="1866" ht="14.25" customHeight="1">
      <c r="A1866" s="13" t="s">
        <v>5268</v>
      </c>
      <c r="B1866" s="14">
        <v>42353.0</v>
      </c>
      <c r="C1866" s="15" t="s">
        <v>4636</v>
      </c>
      <c r="D1866" s="15" t="s">
        <v>2027</v>
      </c>
      <c r="E1866" s="16" t="s">
        <v>4637</v>
      </c>
      <c r="F1866" s="13" t="s">
        <v>140</v>
      </c>
      <c r="G1866" s="13" t="s">
        <v>141</v>
      </c>
      <c r="H1866" s="13" t="s">
        <v>5269</v>
      </c>
      <c r="I1866" s="17" t="s">
        <v>4639</v>
      </c>
      <c r="J1866" s="13" t="s">
        <v>143</v>
      </c>
      <c r="K1866" s="13" t="s">
        <v>4808</v>
      </c>
      <c r="L1866" s="13" t="s">
        <v>167</v>
      </c>
      <c r="M1866" s="13" t="s">
        <v>193</v>
      </c>
      <c r="N1866" s="13" t="s">
        <v>30</v>
      </c>
      <c r="O1866" s="13">
        <v>0.0</v>
      </c>
      <c r="P1866" s="18" t="s">
        <v>147</v>
      </c>
      <c r="Q1866" s="19">
        <v>1.0</v>
      </c>
      <c r="R1866" s="20">
        <v>0.104166666666666</v>
      </c>
      <c r="S1866" s="21">
        <v>27.0</v>
      </c>
      <c r="T1866" s="21">
        <v>27.0</v>
      </c>
      <c r="U1866" s="22">
        <v>732538.96</v>
      </c>
      <c r="V1866" s="21">
        <v>20602.65824999987</v>
      </c>
      <c r="W1866" s="13">
        <v>2326.0</v>
      </c>
      <c r="X1866" s="13">
        <v>1.0</v>
      </c>
      <c r="Y1866" s="13">
        <v>10.0</v>
      </c>
      <c r="Z1866" s="13">
        <v>10.0</v>
      </c>
      <c r="AA1866" s="13">
        <v>5.0</v>
      </c>
      <c r="AB1866" s="13">
        <v>1.0</v>
      </c>
      <c r="AC1866" s="21">
        <v>0.0</v>
      </c>
      <c r="AD1866" s="21">
        <v>0.0</v>
      </c>
      <c r="AE1866" s="13">
        <v>0.0</v>
      </c>
      <c r="AF1866" s="13">
        <v>0.0</v>
      </c>
      <c r="AG1866" s="13">
        <v>0.0</v>
      </c>
      <c r="AH1866" s="13" t="b">
        <v>0</v>
      </c>
      <c r="AI1866" s="13">
        <v>60.0</v>
      </c>
      <c r="AJ1866" s="13" t="s">
        <v>169</v>
      </c>
      <c r="AK1866" s="23" t="s">
        <v>5270</v>
      </c>
      <c r="AL1866" s="13" t="s">
        <v>4642</v>
      </c>
      <c r="AM1866" s="18" t="s">
        <v>151</v>
      </c>
    </row>
    <row r="1867" ht="14.25" customHeight="1">
      <c r="A1867" s="13" t="s">
        <v>5268</v>
      </c>
      <c r="B1867" s="14">
        <v>42353.0</v>
      </c>
      <c r="C1867" s="15" t="s">
        <v>4636</v>
      </c>
      <c r="D1867" s="15" t="s">
        <v>2027</v>
      </c>
      <c r="E1867" s="16" t="s">
        <v>4637</v>
      </c>
      <c r="F1867" s="13" t="s">
        <v>185</v>
      </c>
      <c r="G1867" s="13" t="s">
        <v>186</v>
      </c>
      <c r="H1867" s="13" t="s">
        <v>5269</v>
      </c>
      <c r="I1867" s="17" t="s">
        <v>4639</v>
      </c>
      <c r="J1867" s="13" t="s">
        <v>143</v>
      </c>
      <c r="K1867" s="13" t="s">
        <v>4808</v>
      </c>
      <c r="L1867" s="13" t="s">
        <v>167</v>
      </c>
      <c r="M1867" s="13" t="s">
        <v>193</v>
      </c>
      <c r="N1867" s="13" t="s">
        <v>30</v>
      </c>
      <c r="O1867" s="13">
        <v>0.0</v>
      </c>
      <c r="P1867" s="18" t="s">
        <v>147</v>
      </c>
      <c r="Q1867" s="19">
        <v>1.0</v>
      </c>
      <c r="R1867" s="20">
        <v>0.0208333333333333</v>
      </c>
      <c r="S1867" s="21">
        <v>23.0</v>
      </c>
      <c r="T1867" s="21">
        <v>23.0</v>
      </c>
      <c r="U1867" s="22">
        <v>732538.96</v>
      </c>
      <c r="V1867" s="21">
        <v>3510.0825166666614</v>
      </c>
      <c r="W1867" s="13">
        <v>2326.0</v>
      </c>
      <c r="X1867" s="13">
        <v>1.0</v>
      </c>
      <c r="Y1867" s="13">
        <v>10.0</v>
      </c>
      <c r="Z1867" s="13">
        <v>10.0</v>
      </c>
      <c r="AA1867" s="13">
        <v>1.0</v>
      </c>
      <c r="AB1867" s="13">
        <v>1.0</v>
      </c>
      <c r="AC1867" s="21">
        <v>0.0</v>
      </c>
      <c r="AD1867" s="21">
        <v>0.0</v>
      </c>
      <c r="AE1867" s="13">
        <v>0.0</v>
      </c>
      <c r="AF1867" s="13">
        <v>0.0</v>
      </c>
      <c r="AG1867" s="13">
        <v>0.0</v>
      </c>
      <c r="AH1867" s="13" t="b">
        <v>0</v>
      </c>
      <c r="AI1867" s="13">
        <v>60.0</v>
      </c>
      <c r="AJ1867" s="13" t="s">
        <v>169</v>
      </c>
      <c r="AK1867" s="23" t="s">
        <v>5270</v>
      </c>
      <c r="AL1867" s="13" t="s">
        <v>4642</v>
      </c>
      <c r="AM1867" s="18" t="s">
        <v>151</v>
      </c>
    </row>
    <row r="1868" ht="14.25" customHeight="1">
      <c r="A1868" s="13" t="s">
        <v>5271</v>
      </c>
      <c r="B1868" s="14">
        <v>42354.0</v>
      </c>
      <c r="C1868" s="15" t="s">
        <v>4636</v>
      </c>
      <c r="D1868" s="15" t="s">
        <v>2027</v>
      </c>
      <c r="E1868" s="16" t="s">
        <v>4637</v>
      </c>
      <c r="F1868" s="13" t="s">
        <v>185</v>
      </c>
      <c r="G1868" s="13" t="s">
        <v>186</v>
      </c>
      <c r="H1868" s="13" t="s">
        <v>5272</v>
      </c>
      <c r="I1868" s="17" t="s">
        <v>4639</v>
      </c>
      <c r="J1868" s="13" t="s">
        <v>379</v>
      </c>
      <c r="K1868" s="13" t="s">
        <v>3967</v>
      </c>
      <c r="L1868" s="13" t="s">
        <v>174</v>
      </c>
      <c r="M1868" s="13" t="s">
        <v>145</v>
      </c>
      <c r="N1868" s="13" t="s">
        <v>93</v>
      </c>
      <c r="O1868" s="13" t="s">
        <v>5273</v>
      </c>
      <c r="P1868" s="18" t="s">
        <v>147</v>
      </c>
      <c r="Q1868" s="19">
        <v>3.0</v>
      </c>
      <c r="R1868" s="20">
        <v>1.0</v>
      </c>
      <c r="S1868" s="21">
        <v>58.0</v>
      </c>
      <c r="T1868" s="21">
        <v>174.0</v>
      </c>
      <c r="U1868" s="22">
        <v>7000.0</v>
      </c>
      <c r="V1868" s="21">
        <v>12180.0</v>
      </c>
      <c r="W1868" s="13">
        <v>0.0</v>
      </c>
      <c r="X1868" s="13">
        <v>3.0</v>
      </c>
      <c r="Y1868" s="13">
        <v>10.0</v>
      </c>
      <c r="Z1868" s="13">
        <v>6.0</v>
      </c>
      <c r="AA1868" s="13">
        <v>9.0</v>
      </c>
      <c r="AB1868" s="13">
        <v>10.0</v>
      </c>
      <c r="AC1868" s="21">
        <v>10.0</v>
      </c>
      <c r="AD1868" s="21">
        <v>10.0</v>
      </c>
      <c r="AE1868" s="13">
        <v>0.0</v>
      </c>
      <c r="AF1868" s="13">
        <v>1.0</v>
      </c>
      <c r="AG1868" s="13">
        <v>0.0</v>
      </c>
      <c r="AH1868" s="13" t="b">
        <v>1</v>
      </c>
      <c r="AI1868" s="13">
        <v>8.0</v>
      </c>
      <c r="AJ1868" s="13" t="s">
        <v>169</v>
      </c>
      <c r="AK1868" s="23" t="s">
        <v>5274</v>
      </c>
      <c r="AL1868" s="13" t="s">
        <v>4642</v>
      </c>
      <c r="AM1868" s="18" t="s">
        <v>151</v>
      </c>
    </row>
    <row r="1869" ht="14.25" customHeight="1">
      <c r="A1869" s="13" t="s">
        <v>5275</v>
      </c>
      <c r="B1869" s="14">
        <v>42354.0</v>
      </c>
      <c r="C1869" s="15" t="s">
        <v>4636</v>
      </c>
      <c r="D1869" s="15" t="s">
        <v>2027</v>
      </c>
      <c r="E1869" s="16" t="s">
        <v>4637</v>
      </c>
      <c r="F1869" s="13" t="s">
        <v>153</v>
      </c>
      <c r="G1869" s="13" t="s">
        <v>154</v>
      </c>
      <c r="H1869" s="13" t="s">
        <v>5276</v>
      </c>
      <c r="I1869" s="17" t="s">
        <v>4639</v>
      </c>
      <c r="J1869" s="13" t="s">
        <v>143</v>
      </c>
      <c r="K1869" s="13" t="s">
        <v>5277</v>
      </c>
      <c r="L1869" s="13" t="s">
        <v>221</v>
      </c>
      <c r="M1869" s="13" t="s">
        <v>145</v>
      </c>
      <c r="N1869" s="13" t="s">
        <v>225</v>
      </c>
      <c r="O1869" s="13" t="s">
        <v>5278</v>
      </c>
      <c r="P1869" s="18" t="s">
        <v>147</v>
      </c>
      <c r="Q1869" s="19">
        <v>3.0</v>
      </c>
      <c r="R1869" s="20">
        <v>0.0714285714285714</v>
      </c>
      <c r="S1869" s="21">
        <v>38.0</v>
      </c>
      <c r="T1869" s="21">
        <v>114.0</v>
      </c>
      <c r="U1869" s="22">
        <v>11200.0</v>
      </c>
      <c r="V1869" s="21">
        <v>911.9999999999995</v>
      </c>
      <c r="W1869" s="13">
        <v>0.0</v>
      </c>
      <c r="X1869" s="13">
        <v>6.0</v>
      </c>
      <c r="Y1869" s="13">
        <v>10.0</v>
      </c>
      <c r="Z1869" s="13">
        <v>10.0</v>
      </c>
      <c r="AA1869" s="13">
        <v>1.0</v>
      </c>
      <c r="AB1869" s="13">
        <v>1.0</v>
      </c>
      <c r="AC1869" s="21">
        <v>0.0</v>
      </c>
      <c r="AD1869" s="21">
        <v>10.0</v>
      </c>
      <c r="AE1869" s="13">
        <v>0.0</v>
      </c>
      <c r="AF1869" s="13">
        <v>1.0</v>
      </c>
      <c r="AG1869" s="13">
        <v>0.0</v>
      </c>
      <c r="AH1869" s="13" t="b">
        <v>0</v>
      </c>
      <c r="AI1869" s="13">
        <v>5.0</v>
      </c>
      <c r="AJ1869" s="13" t="s">
        <v>169</v>
      </c>
      <c r="AK1869" s="23" t="s">
        <v>5279</v>
      </c>
      <c r="AL1869" s="13" t="s">
        <v>4642</v>
      </c>
      <c r="AM1869" s="18" t="s">
        <v>151</v>
      </c>
    </row>
    <row r="1870" ht="14.25" customHeight="1">
      <c r="A1870" s="13" t="s">
        <v>5280</v>
      </c>
      <c r="B1870" s="14">
        <v>42354.0</v>
      </c>
      <c r="C1870" s="15" t="s">
        <v>4636</v>
      </c>
      <c r="D1870" s="15" t="s">
        <v>2027</v>
      </c>
      <c r="E1870" s="16" t="s">
        <v>4637</v>
      </c>
      <c r="F1870" s="13" t="s">
        <v>153</v>
      </c>
      <c r="G1870" s="13" t="s">
        <v>154</v>
      </c>
      <c r="H1870" s="13" t="s">
        <v>5281</v>
      </c>
      <c r="I1870" s="17" t="s">
        <v>4639</v>
      </c>
      <c r="J1870" s="13" t="s">
        <v>143</v>
      </c>
      <c r="K1870" s="13" t="s">
        <v>827</v>
      </c>
      <c r="L1870" s="13" t="s">
        <v>144</v>
      </c>
      <c r="M1870" s="13" t="s">
        <v>145</v>
      </c>
      <c r="N1870" s="13" t="s">
        <v>5040</v>
      </c>
      <c r="O1870" s="13" t="s">
        <v>5282</v>
      </c>
      <c r="P1870" s="18" t="s">
        <v>147</v>
      </c>
      <c r="Q1870" s="19">
        <v>1.0</v>
      </c>
      <c r="R1870" s="20">
        <v>0.2</v>
      </c>
      <c r="S1870" s="21">
        <v>32.0</v>
      </c>
      <c r="T1870" s="21">
        <v>32.0</v>
      </c>
      <c r="U1870" s="22">
        <v>2100.0</v>
      </c>
      <c r="V1870" s="21">
        <v>134.4</v>
      </c>
      <c r="W1870" s="13">
        <v>0.0</v>
      </c>
      <c r="X1870" s="13">
        <v>10.0</v>
      </c>
      <c r="Y1870" s="13">
        <v>10.0</v>
      </c>
      <c r="Z1870" s="13">
        <v>10.0</v>
      </c>
      <c r="AA1870" s="13">
        <v>1.0</v>
      </c>
      <c r="AB1870" s="13">
        <v>1.0</v>
      </c>
      <c r="AC1870" s="21">
        <v>0.0</v>
      </c>
      <c r="AD1870" s="21">
        <v>0.0</v>
      </c>
      <c r="AE1870" s="13">
        <v>0.0</v>
      </c>
      <c r="AF1870" s="13">
        <v>0.0</v>
      </c>
      <c r="AG1870" s="13">
        <v>0.0</v>
      </c>
      <c r="AH1870" s="13" t="b">
        <v>0</v>
      </c>
      <c r="AI1870" s="13">
        <v>1.0</v>
      </c>
      <c r="AJ1870" s="13" t="s">
        <v>194</v>
      </c>
      <c r="AK1870" s="23" t="s">
        <v>5283</v>
      </c>
      <c r="AL1870" s="13" t="s">
        <v>4642</v>
      </c>
      <c r="AM1870" s="18" t="s">
        <v>151</v>
      </c>
    </row>
    <row r="1871" ht="14.25" customHeight="1">
      <c r="A1871" s="13" t="s">
        <v>5280</v>
      </c>
      <c r="B1871" s="14">
        <v>42354.0</v>
      </c>
      <c r="C1871" s="15" t="s">
        <v>4636</v>
      </c>
      <c r="D1871" s="15" t="s">
        <v>2027</v>
      </c>
      <c r="E1871" s="16" t="s">
        <v>4637</v>
      </c>
      <c r="F1871" s="13" t="s">
        <v>140</v>
      </c>
      <c r="G1871" s="13" t="s">
        <v>141</v>
      </c>
      <c r="H1871" s="13" t="s">
        <v>5281</v>
      </c>
      <c r="I1871" s="17" t="s">
        <v>4639</v>
      </c>
      <c r="J1871" s="13" t="s">
        <v>143</v>
      </c>
      <c r="K1871" s="13" t="s">
        <v>827</v>
      </c>
      <c r="L1871" s="13" t="s">
        <v>144</v>
      </c>
      <c r="M1871" s="13" t="s">
        <v>145</v>
      </c>
      <c r="N1871" s="13" t="s">
        <v>5040</v>
      </c>
      <c r="O1871" s="13" t="s">
        <v>5282</v>
      </c>
      <c r="P1871" s="18" t="s">
        <v>147</v>
      </c>
      <c r="Q1871" s="19">
        <v>1.0</v>
      </c>
      <c r="R1871" s="20">
        <v>0.2</v>
      </c>
      <c r="S1871" s="21">
        <v>32.0</v>
      </c>
      <c r="T1871" s="21">
        <v>32.0</v>
      </c>
      <c r="U1871" s="22">
        <v>2100.0</v>
      </c>
      <c r="V1871" s="21">
        <v>134.4</v>
      </c>
      <c r="W1871" s="13">
        <v>0.0</v>
      </c>
      <c r="X1871" s="13">
        <v>10.0</v>
      </c>
      <c r="Y1871" s="13">
        <v>10.0</v>
      </c>
      <c r="Z1871" s="13">
        <v>10.0</v>
      </c>
      <c r="AA1871" s="13">
        <v>1.0</v>
      </c>
      <c r="AB1871" s="13">
        <v>1.0</v>
      </c>
      <c r="AC1871" s="21">
        <v>0.0</v>
      </c>
      <c r="AD1871" s="21">
        <v>0.0</v>
      </c>
      <c r="AE1871" s="13">
        <v>0.0</v>
      </c>
      <c r="AF1871" s="13">
        <v>0.0</v>
      </c>
      <c r="AG1871" s="13">
        <v>0.0</v>
      </c>
      <c r="AH1871" s="13" t="b">
        <v>0</v>
      </c>
      <c r="AI1871" s="13">
        <v>1.0</v>
      </c>
      <c r="AJ1871" s="13" t="s">
        <v>194</v>
      </c>
      <c r="AK1871" s="23" t="s">
        <v>5283</v>
      </c>
      <c r="AL1871" s="13" t="s">
        <v>4642</v>
      </c>
      <c r="AM1871" s="18" t="s">
        <v>151</v>
      </c>
    </row>
    <row r="1872" ht="14.25" customHeight="1">
      <c r="A1872" s="13" t="s">
        <v>5284</v>
      </c>
      <c r="B1872" s="14">
        <v>42354.0</v>
      </c>
      <c r="C1872" s="15" t="s">
        <v>4636</v>
      </c>
      <c r="D1872" s="15" t="s">
        <v>2027</v>
      </c>
      <c r="E1872" s="16" t="s">
        <v>4637</v>
      </c>
      <c r="F1872" s="13" t="s">
        <v>153</v>
      </c>
      <c r="G1872" s="13" t="s">
        <v>154</v>
      </c>
      <c r="H1872" s="13" t="s">
        <v>5285</v>
      </c>
      <c r="I1872" s="17" t="s">
        <v>4639</v>
      </c>
      <c r="J1872" s="13" t="s">
        <v>143</v>
      </c>
      <c r="K1872" s="13" t="s">
        <v>4808</v>
      </c>
      <c r="L1872" s="13" t="s">
        <v>144</v>
      </c>
      <c r="M1872" s="13" t="s">
        <v>193</v>
      </c>
      <c r="N1872" s="13" t="s">
        <v>1496</v>
      </c>
      <c r="O1872" s="13" t="s">
        <v>46</v>
      </c>
      <c r="P1872" s="18" t="s">
        <v>147</v>
      </c>
      <c r="Q1872" s="19">
        <v>1.0</v>
      </c>
      <c r="R1872" s="20">
        <v>0.25</v>
      </c>
      <c r="S1872" s="21">
        <v>26.0</v>
      </c>
      <c r="T1872" s="21">
        <v>26.0</v>
      </c>
      <c r="U1872" s="22">
        <v>1040065.13</v>
      </c>
      <c r="V1872" s="21">
        <v>67604.23345</v>
      </c>
      <c r="W1872" s="13">
        <v>4351.0</v>
      </c>
      <c r="X1872" s="13">
        <v>1.0</v>
      </c>
      <c r="Y1872" s="13">
        <v>10.0</v>
      </c>
      <c r="Z1872" s="13">
        <v>10.0</v>
      </c>
      <c r="AA1872" s="13">
        <v>4.0</v>
      </c>
      <c r="AB1872" s="13">
        <v>1.0</v>
      </c>
      <c r="AC1872" s="21">
        <v>0.0</v>
      </c>
      <c r="AD1872" s="21">
        <v>0.0</v>
      </c>
      <c r="AE1872" s="13">
        <v>0.0</v>
      </c>
      <c r="AF1872" s="13">
        <v>0.0</v>
      </c>
      <c r="AG1872" s="13">
        <v>0.0</v>
      </c>
      <c r="AH1872" s="13" t="b">
        <v>0</v>
      </c>
      <c r="AI1872" s="13">
        <v>28.0</v>
      </c>
      <c r="AJ1872" s="13" t="s">
        <v>169</v>
      </c>
      <c r="AK1872" s="23" t="s">
        <v>5286</v>
      </c>
      <c r="AL1872" s="13" t="s">
        <v>4642</v>
      </c>
      <c r="AM1872" s="18" t="s">
        <v>151</v>
      </c>
    </row>
    <row r="1873" ht="14.25" customHeight="1">
      <c r="A1873" s="13" t="s">
        <v>5284</v>
      </c>
      <c r="B1873" s="14">
        <v>42354.0</v>
      </c>
      <c r="C1873" s="15" t="s">
        <v>4636</v>
      </c>
      <c r="D1873" s="15" t="s">
        <v>2027</v>
      </c>
      <c r="E1873" s="16" t="s">
        <v>4637</v>
      </c>
      <c r="F1873" s="13" t="s">
        <v>140</v>
      </c>
      <c r="G1873" s="13" t="s">
        <v>141</v>
      </c>
      <c r="H1873" s="13" t="s">
        <v>5285</v>
      </c>
      <c r="I1873" s="17" t="s">
        <v>4639</v>
      </c>
      <c r="J1873" s="13" t="s">
        <v>143</v>
      </c>
      <c r="K1873" s="13" t="s">
        <v>4808</v>
      </c>
      <c r="L1873" s="13" t="s">
        <v>144</v>
      </c>
      <c r="M1873" s="13" t="s">
        <v>193</v>
      </c>
      <c r="N1873" s="13" t="s">
        <v>1496</v>
      </c>
      <c r="O1873" s="13" t="s">
        <v>46</v>
      </c>
      <c r="P1873" s="18" t="s">
        <v>147</v>
      </c>
      <c r="Q1873" s="19">
        <v>1.0</v>
      </c>
      <c r="R1873" s="20">
        <v>0.0625</v>
      </c>
      <c r="S1873" s="21">
        <v>23.0</v>
      </c>
      <c r="T1873" s="21">
        <v>23.0</v>
      </c>
      <c r="U1873" s="22">
        <v>1040065.13</v>
      </c>
      <c r="V1873" s="21">
        <v>14950.93624375</v>
      </c>
      <c r="W1873" s="13">
        <v>4351.0</v>
      </c>
      <c r="X1873" s="13">
        <v>1.0</v>
      </c>
      <c r="Y1873" s="13">
        <v>10.0</v>
      </c>
      <c r="Z1873" s="13">
        <v>10.0</v>
      </c>
      <c r="AA1873" s="13">
        <v>1.0</v>
      </c>
      <c r="AB1873" s="13">
        <v>1.0</v>
      </c>
      <c r="AC1873" s="21">
        <v>0.0</v>
      </c>
      <c r="AD1873" s="21">
        <v>0.0</v>
      </c>
      <c r="AE1873" s="13">
        <v>0.0</v>
      </c>
      <c r="AF1873" s="13">
        <v>0.0</v>
      </c>
      <c r="AG1873" s="13">
        <v>0.0</v>
      </c>
      <c r="AH1873" s="13" t="b">
        <v>0</v>
      </c>
      <c r="AI1873" s="13">
        <v>28.0</v>
      </c>
      <c r="AJ1873" s="13" t="s">
        <v>169</v>
      </c>
      <c r="AK1873" s="23" t="s">
        <v>5286</v>
      </c>
      <c r="AL1873" s="13" t="s">
        <v>4642</v>
      </c>
      <c r="AM1873" s="18" t="s">
        <v>151</v>
      </c>
    </row>
    <row r="1874" ht="14.25" customHeight="1">
      <c r="A1874" s="13" t="s">
        <v>5287</v>
      </c>
      <c r="B1874" s="14">
        <v>42354.0</v>
      </c>
      <c r="C1874" s="15" t="s">
        <v>4636</v>
      </c>
      <c r="D1874" s="15" t="s">
        <v>2027</v>
      </c>
      <c r="E1874" s="16" t="s">
        <v>4637</v>
      </c>
      <c r="F1874" s="13" t="s">
        <v>188</v>
      </c>
      <c r="G1874" s="13" t="s">
        <v>189</v>
      </c>
      <c r="H1874" s="13" t="s">
        <v>5288</v>
      </c>
      <c r="I1874" s="17" t="s">
        <v>4639</v>
      </c>
      <c r="J1874" s="13" t="s">
        <v>379</v>
      </c>
      <c r="K1874" s="13" t="s">
        <v>5289</v>
      </c>
      <c r="L1874" s="13" t="s">
        <v>174</v>
      </c>
      <c r="M1874" s="13" t="s">
        <v>145</v>
      </c>
      <c r="N1874" s="13" t="s">
        <v>409</v>
      </c>
      <c r="O1874" s="13" t="s">
        <v>5081</v>
      </c>
      <c r="P1874" s="18" t="s">
        <v>147</v>
      </c>
      <c r="Q1874" s="19">
        <v>3.0</v>
      </c>
      <c r="R1874" s="20">
        <v>1.0</v>
      </c>
      <c r="S1874" s="21">
        <v>47.0</v>
      </c>
      <c r="T1874" s="21">
        <v>141.0</v>
      </c>
      <c r="U1874" s="22">
        <v>12600.0</v>
      </c>
      <c r="V1874" s="21">
        <v>17766.0</v>
      </c>
      <c r="W1874" s="13">
        <v>0.0</v>
      </c>
      <c r="X1874" s="13">
        <v>4.0</v>
      </c>
      <c r="Y1874" s="13">
        <v>1.0</v>
      </c>
      <c r="Z1874" s="13">
        <v>10.0</v>
      </c>
      <c r="AA1874" s="13">
        <v>2.0</v>
      </c>
      <c r="AB1874" s="13">
        <v>10.0</v>
      </c>
      <c r="AC1874" s="21">
        <v>10.0</v>
      </c>
      <c r="AD1874" s="21">
        <v>10.0</v>
      </c>
      <c r="AE1874" s="13">
        <v>0.0</v>
      </c>
      <c r="AF1874" s="13">
        <v>1.0</v>
      </c>
      <c r="AG1874" s="13">
        <v>0.0</v>
      </c>
      <c r="AH1874" s="13" t="b">
        <v>1</v>
      </c>
      <c r="AI1874" s="13">
        <v>7.0</v>
      </c>
      <c r="AJ1874" s="13" t="s">
        <v>286</v>
      </c>
      <c r="AK1874" s="23" t="s">
        <v>5290</v>
      </c>
      <c r="AL1874" s="13" t="s">
        <v>4642</v>
      </c>
      <c r="AM1874" s="18" t="s">
        <v>151</v>
      </c>
    </row>
    <row r="1875" ht="14.25" customHeight="1">
      <c r="A1875" s="13" t="s">
        <v>5291</v>
      </c>
      <c r="B1875" s="14">
        <v>42354.0</v>
      </c>
      <c r="C1875" s="15" t="s">
        <v>4636</v>
      </c>
      <c r="D1875" s="15" t="s">
        <v>2027</v>
      </c>
      <c r="E1875" s="16" t="s">
        <v>4637</v>
      </c>
      <c r="F1875" s="13" t="s">
        <v>153</v>
      </c>
      <c r="G1875" s="13" t="s">
        <v>154</v>
      </c>
      <c r="H1875" s="13" t="s">
        <v>5292</v>
      </c>
      <c r="I1875" s="17" t="s">
        <v>4639</v>
      </c>
      <c r="J1875" s="13" t="s">
        <v>2081</v>
      </c>
      <c r="K1875" s="13" t="s">
        <v>3236</v>
      </c>
      <c r="L1875" s="13" t="s">
        <v>174</v>
      </c>
      <c r="M1875" s="13" t="s">
        <v>193</v>
      </c>
      <c r="N1875" s="13" t="s">
        <v>261</v>
      </c>
      <c r="O1875" s="13" t="s">
        <v>5293</v>
      </c>
      <c r="P1875" s="18" t="s">
        <v>147</v>
      </c>
      <c r="Q1875" s="19">
        <v>1.0</v>
      </c>
      <c r="R1875" s="20">
        <v>0.1</v>
      </c>
      <c r="S1875" s="21">
        <v>19.0</v>
      </c>
      <c r="T1875" s="21">
        <v>19.0</v>
      </c>
      <c r="U1875" s="22">
        <v>324383.12</v>
      </c>
      <c r="V1875" s="21">
        <v>6163.279280000001</v>
      </c>
      <c r="W1875" s="13">
        <v>1030.0</v>
      </c>
      <c r="X1875" s="13">
        <v>1.0</v>
      </c>
      <c r="Y1875" s="13">
        <v>10.0</v>
      </c>
      <c r="Z1875" s="13">
        <v>6.0</v>
      </c>
      <c r="AA1875" s="13">
        <v>1.0</v>
      </c>
      <c r="AB1875" s="13">
        <v>1.0</v>
      </c>
      <c r="AC1875" s="21">
        <v>0.0</v>
      </c>
      <c r="AD1875" s="21">
        <v>0.0</v>
      </c>
      <c r="AE1875" s="13">
        <v>0.0</v>
      </c>
      <c r="AF1875" s="13">
        <v>0.0</v>
      </c>
      <c r="AG1875" s="13">
        <v>0.0</v>
      </c>
      <c r="AH1875" s="13" t="b">
        <v>0</v>
      </c>
      <c r="AI1875" s="13">
        <v>72.0</v>
      </c>
      <c r="AJ1875" s="13" t="s">
        <v>194</v>
      </c>
      <c r="AK1875" s="23" t="s">
        <v>5294</v>
      </c>
      <c r="AL1875" s="13" t="s">
        <v>4642</v>
      </c>
      <c r="AM1875" s="18" t="s">
        <v>151</v>
      </c>
    </row>
    <row r="1876" ht="14.25" customHeight="1">
      <c r="A1876" s="13" t="s">
        <v>5291</v>
      </c>
      <c r="B1876" s="14">
        <v>42354.0</v>
      </c>
      <c r="C1876" s="15" t="s">
        <v>4636</v>
      </c>
      <c r="D1876" s="15" t="s">
        <v>2027</v>
      </c>
      <c r="E1876" s="16" t="s">
        <v>4637</v>
      </c>
      <c r="F1876" s="13" t="s">
        <v>140</v>
      </c>
      <c r="G1876" s="13" t="s">
        <v>141</v>
      </c>
      <c r="H1876" s="13" t="s">
        <v>5292</v>
      </c>
      <c r="I1876" s="17" t="s">
        <v>4639</v>
      </c>
      <c r="J1876" s="13" t="s">
        <v>2081</v>
      </c>
      <c r="K1876" s="13" t="s">
        <v>3236</v>
      </c>
      <c r="L1876" s="13" t="s">
        <v>174</v>
      </c>
      <c r="M1876" s="13" t="s">
        <v>193</v>
      </c>
      <c r="N1876" s="13" t="s">
        <v>261</v>
      </c>
      <c r="O1876" s="13" t="s">
        <v>5293</v>
      </c>
      <c r="P1876" s="18" t="s">
        <v>147</v>
      </c>
      <c r="Q1876" s="19">
        <v>1.0</v>
      </c>
      <c r="R1876" s="20">
        <v>0.1</v>
      </c>
      <c r="S1876" s="21">
        <v>23.0</v>
      </c>
      <c r="T1876" s="21">
        <v>23.0</v>
      </c>
      <c r="U1876" s="22">
        <v>324383.12</v>
      </c>
      <c r="V1876" s="21">
        <v>7460.8117600000005</v>
      </c>
      <c r="W1876" s="13">
        <v>1030.0</v>
      </c>
      <c r="X1876" s="13">
        <v>1.0</v>
      </c>
      <c r="Y1876" s="13">
        <v>10.0</v>
      </c>
      <c r="Z1876" s="13">
        <v>10.0</v>
      </c>
      <c r="AA1876" s="13">
        <v>1.0</v>
      </c>
      <c r="AB1876" s="13">
        <v>1.0</v>
      </c>
      <c r="AC1876" s="21">
        <v>0.0</v>
      </c>
      <c r="AD1876" s="21">
        <v>0.0</v>
      </c>
      <c r="AE1876" s="13">
        <v>0.0</v>
      </c>
      <c r="AF1876" s="13">
        <v>0.0</v>
      </c>
      <c r="AG1876" s="13">
        <v>0.0</v>
      </c>
      <c r="AH1876" s="13" t="b">
        <v>0</v>
      </c>
      <c r="AI1876" s="13">
        <v>72.0</v>
      </c>
      <c r="AJ1876" s="13" t="s">
        <v>194</v>
      </c>
      <c r="AK1876" s="23" t="s">
        <v>5294</v>
      </c>
      <c r="AL1876" s="13" t="s">
        <v>4642</v>
      </c>
      <c r="AM1876" s="18" t="s">
        <v>151</v>
      </c>
    </row>
    <row r="1877" ht="14.25" customHeight="1">
      <c r="A1877" s="13" t="s">
        <v>5291</v>
      </c>
      <c r="B1877" s="14">
        <v>42354.0</v>
      </c>
      <c r="C1877" s="15" t="s">
        <v>4636</v>
      </c>
      <c r="D1877" s="15" t="s">
        <v>2027</v>
      </c>
      <c r="E1877" s="16" t="s">
        <v>4637</v>
      </c>
      <c r="F1877" s="13" t="s">
        <v>185</v>
      </c>
      <c r="G1877" s="13" t="s">
        <v>186</v>
      </c>
      <c r="H1877" s="13" t="s">
        <v>5292</v>
      </c>
      <c r="I1877" s="17" t="s">
        <v>4639</v>
      </c>
      <c r="J1877" s="13" t="s">
        <v>2081</v>
      </c>
      <c r="K1877" s="13" t="s">
        <v>3236</v>
      </c>
      <c r="L1877" s="13" t="s">
        <v>174</v>
      </c>
      <c r="M1877" s="13" t="s">
        <v>193</v>
      </c>
      <c r="N1877" s="13" t="s">
        <v>261</v>
      </c>
      <c r="O1877" s="13" t="s">
        <v>5293</v>
      </c>
      <c r="P1877" s="18" t="s">
        <v>147</v>
      </c>
      <c r="Q1877" s="19">
        <v>1.0</v>
      </c>
      <c r="R1877" s="20">
        <v>0.1</v>
      </c>
      <c r="S1877" s="21">
        <v>19.0</v>
      </c>
      <c r="T1877" s="21">
        <v>19.0</v>
      </c>
      <c r="U1877" s="22">
        <v>324383.12</v>
      </c>
      <c r="V1877" s="21">
        <v>6163.279280000001</v>
      </c>
      <c r="W1877" s="13">
        <v>1030.0</v>
      </c>
      <c r="X1877" s="13">
        <v>1.0</v>
      </c>
      <c r="Y1877" s="13">
        <v>10.0</v>
      </c>
      <c r="Z1877" s="13">
        <v>6.0</v>
      </c>
      <c r="AA1877" s="13">
        <v>1.0</v>
      </c>
      <c r="AB1877" s="13">
        <v>1.0</v>
      </c>
      <c r="AC1877" s="21">
        <v>0.0</v>
      </c>
      <c r="AD1877" s="21">
        <v>0.0</v>
      </c>
      <c r="AE1877" s="13">
        <v>0.0</v>
      </c>
      <c r="AF1877" s="13">
        <v>0.0</v>
      </c>
      <c r="AG1877" s="13">
        <v>0.0</v>
      </c>
      <c r="AH1877" s="13" t="b">
        <v>0</v>
      </c>
      <c r="AI1877" s="13">
        <v>72.0</v>
      </c>
      <c r="AJ1877" s="13" t="s">
        <v>194</v>
      </c>
      <c r="AK1877" s="23" t="s">
        <v>5294</v>
      </c>
      <c r="AL1877" s="13" t="s">
        <v>4642</v>
      </c>
      <c r="AM1877" s="18" t="s">
        <v>151</v>
      </c>
    </row>
    <row r="1878" ht="14.25" customHeight="1">
      <c r="A1878" s="13" t="s">
        <v>5295</v>
      </c>
      <c r="B1878" s="14">
        <v>42354.0</v>
      </c>
      <c r="C1878" s="15" t="s">
        <v>4636</v>
      </c>
      <c r="D1878" s="15" t="s">
        <v>2027</v>
      </c>
      <c r="E1878" s="16" t="s">
        <v>4637</v>
      </c>
      <c r="F1878" s="13" t="s">
        <v>203</v>
      </c>
      <c r="G1878" s="13" t="s">
        <v>204</v>
      </c>
      <c r="H1878" s="13" t="s">
        <v>5296</v>
      </c>
      <c r="I1878" s="17" t="s">
        <v>4639</v>
      </c>
      <c r="J1878" s="13" t="s">
        <v>191</v>
      </c>
      <c r="K1878" s="13" t="s">
        <v>4308</v>
      </c>
      <c r="L1878" s="13" t="s">
        <v>192</v>
      </c>
      <c r="M1878" s="13" t="s">
        <v>168</v>
      </c>
      <c r="N1878" s="13" t="s">
        <v>64</v>
      </c>
      <c r="O1878" s="13" t="s">
        <v>5233</v>
      </c>
      <c r="P1878" s="18" t="s">
        <v>147</v>
      </c>
      <c r="Q1878" s="19">
        <v>1.0</v>
      </c>
      <c r="R1878" s="20">
        <v>0.1</v>
      </c>
      <c r="S1878" s="21">
        <v>21.0</v>
      </c>
      <c r="T1878" s="21">
        <v>21.0</v>
      </c>
      <c r="U1878" s="22">
        <v>40581.69</v>
      </c>
      <c r="V1878" s="21">
        <v>852.21549</v>
      </c>
      <c r="W1878" s="13">
        <v>316.0</v>
      </c>
      <c r="X1878" s="13">
        <v>3.0</v>
      </c>
      <c r="Y1878" s="13">
        <v>10.0</v>
      </c>
      <c r="Z1878" s="13">
        <v>6.0</v>
      </c>
      <c r="AA1878" s="13">
        <v>1.0</v>
      </c>
      <c r="AB1878" s="13">
        <v>1.0</v>
      </c>
      <c r="AC1878" s="21">
        <v>0.0</v>
      </c>
      <c r="AD1878" s="21">
        <v>0.0</v>
      </c>
      <c r="AE1878" s="13">
        <v>0.0</v>
      </c>
      <c r="AF1878" s="13">
        <v>0.0</v>
      </c>
      <c r="AG1878" s="13">
        <v>0.0</v>
      </c>
      <c r="AH1878" s="13" t="b">
        <v>0</v>
      </c>
      <c r="AI1878" s="13">
        <v>8.0</v>
      </c>
      <c r="AJ1878" s="13" t="s">
        <v>558</v>
      </c>
      <c r="AK1878" s="23" t="s">
        <v>5297</v>
      </c>
      <c r="AL1878" s="13" t="s">
        <v>4642</v>
      </c>
      <c r="AM1878" s="18" t="s">
        <v>151</v>
      </c>
    </row>
    <row r="1879" ht="14.25" customHeight="1">
      <c r="A1879" s="13" t="s">
        <v>5298</v>
      </c>
      <c r="B1879" s="14">
        <v>42354.0</v>
      </c>
      <c r="C1879" s="15" t="s">
        <v>4636</v>
      </c>
      <c r="D1879" s="15" t="s">
        <v>2027</v>
      </c>
      <c r="E1879" s="16" t="s">
        <v>4637</v>
      </c>
      <c r="F1879" s="13" t="s">
        <v>203</v>
      </c>
      <c r="G1879" s="13" t="s">
        <v>204</v>
      </c>
      <c r="H1879" s="13" t="s">
        <v>5299</v>
      </c>
      <c r="I1879" s="17" t="s">
        <v>4639</v>
      </c>
      <c r="J1879" s="13" t="s">
        <v>143</v>
      </c>
      <c r="K1879" s="13" t="s">
        <v>2398</v>
      </c>
      <c r="L1879" s="13" t="s">
        <v>192</v>
      </c>
      <c r="M1879" s="13" t="s">
        <v>168</v>
      </c>
      <c r="N1879" s="13" t="s">
        <v>1713</v>
      </c>
      <c r="O1879" s="13" t="s">
        <v>5085</v>
      </c>
      <c r="P1879" s="18" t="s">
        <v>147</v>
      </c>
      <c r="Q1879" s="19">
        <v>1.0</v>
      </c>
      <c r="R1879" s="20">
        <v>0.05</v>
      </c>
      <c r="S1879" s="21">
        <v>23.0</v>
      </c>
      <c r="T1879" s="21">
        <v>23.0</v>
      </c>
      <c r="U1879" s="22">
        <v>24192.0</v>
      </c>
      <c r="V1879" s="21">
        <v>278.208</v>
      </c>
      <c r="W1879" s="13">
        <v>320.0</v>
      </c>
      <c r="X1879" s="13">
        <v>5.0</v>
      </c>
      <c r="Y1879" s="13">
        <v>10.0</v>
      </c>
      <c r="Z1879" s="13">
        <v>6.0</v>
      </c>
      <c r="AA1879" s="13">
        <v>1.0</v>
      </c>
      <c r="AB1879" s="13">
        <v>1.0</v>
      </c>
      <c r="AC1879" s="21">
        <v>0.0</v>
      </c>
      <c r="AD1879" s="21">
        <v>0.0</v>
      </c>
      <c r="AE1879" s="13">
        <v>0.0</v>
      </c>
      <c r="AF1879" s="13">
        <v>0.0</v>
      </c>
      <c r="AG1879" s="13">
        <v>0.0</v>
      </c>
      <c r="AH1879" s="13" t="b">
        <v>0</v>
      </c>
      <c r="AI1879" s="13">
        <v>6.0</v>
      </c>
      <c r="AJ1879" s="13" t="s">
        <v>194</v>
      </c>
      <c r="AK1879" s="23" t="s">
        <v>5300</v>
      </c>
      <c r="AL1879" s="13" t="s">
        <v>4642</v>
      </c>
      <c r="AM1879" s="18" t="s">
        <v>151</v>
      </c>
    </row>
    <row r="1880" ht="14.25" customHeight="1">
      <c r="A1880" s="13" t="s">
        <v>5301</v>
      </c>
      <c r="B1880" s="14">
        <v>42354.0</v>
      </c>
      <c r="C1880" s="15" t="s">
        <v>4636</v>
      </c>
      <c r="D1880" s="15" t="s">
        <v>2027</v>
      </c>
      <c r="E1880" s="16" t="s">
        <v>4637</v>
      </c>
      <c r="F1880" s="13" t="s">
        <v>185</v>
      </c>
      <c r="G1880" s="13" t="s">
        <v>186</v>
      </c>
      <c r="H1880" s="13" t="s">
        <v>5302</v>
      </c>
      <c r="I1880" s="17" t="s">
        <v>4639</v>
      </c>
      <c r="J1880" s="13" t="s">
        <v>143</v>
      </c>
      <c r="K1880" s="13" t="s">
        <v>5142</v>
      </c>
      <c r="L1880" s="13" t="s">
        <v>174</v>
      </c>
      <c r="M1880" s="13" t="s">
        <v>193</v>
      </c>
      <c r="N1880" s="13" t="s">
        <v>1496</v>
      </c>
      <c r="O1880" s="13">
        <v>0.0</v>
      </c>
      <c r="P1880" s="18" t="s">
        <v>147</v>
      </c>
      <c r="Q1880" s="19">
        <v>3.0</v>
      </c>
      <c r="R1880" s="20">
        <v>0.142857142857142</v>
      </c>
      <c r="S1880" s="21">
        <v>33.0</v>
      </c>
      <c r="T1880" s="21">
        <v>99.0</v>
      </c>
      <c r="U1880" s="22">
        <v>146485.0</v>
      </c>
      <c r="V1880" s="21">
        <v>20717.16428571416</v>
      </c>
      <c r="W1880" s="13">
        <v>616.0</v>
      </c>
      <c r="X1880" s="13">
        <v>1.0</v>
      </c>
      <c r="Y1880" s="13">
        <v>10.0</v>
      </c>
      <c r="Z1880" s="13">
        <v>10.0</v>
      </c>
      <c r="AA1880" s="13">
        <v>1.0</v>
      </c>
      <c r="AB1880" s="13">
        <v>1.0</v>
      </c>
      <c r="AC1880" s="21">
        <v>0.0</v>
      </c>
      <c r="AD1880" s="21">
        <v>10.0</v>
      </c>
      <c r="AE1880" s="13">
        <v>0.0</v>
      </c>
      <c r="AF1880" s="13">
        <v>1.0</v>
      </c>
      <c r="AG1880" s="13">
        <v>0.0</v>
      </c>
      <c r="AH1880" s="13" t="b">
        <v>0</v>
      </c>
      <c r="AI1880" s="13">
        <v>44.0</v>
      </c>
      <c r="AJ1880" s="13" t="s">
        <v>169</v>
      </c>
      <c r="AK1880" s="23" t="s">
        <v>5303</v>
      </c>
      <c r="AL1880" s="13" t="s">
        <v>4642</v>
      </c>
      <c r="AM1880" s="18" t="s">
        <v>151</v>
      </c>
    </row>
    <row r="1881" ht="14.25" customHeight="1">
      <c r="A1881" s="13" t="s">
        <v>5304</v>
      </c>
      <c r="B1881" s="14">
        <v>42354.0</v>
      </c>
      <c r="C1881" s="15" t="s">
        <v>4636</v>
      </c>
      <c r="D1881" s="15" t="s">
        <v>2027</v>
      </c>
      <c r="E1881" s="16" t="s">
        <v>4637</v>
      </c>
      <c r="F1881" s="13" t="s">
        <v>203</v>
      </c>
      <c r="G1881" s="13" t="s">
        <v>204</v>
      </c>
      <c r="H1881" s="13" t="s">
        <v>5305</v>
      </c>
      <c r="I1881" s="17" t="s">
        <v>4639</v>
      </c>
      <c r="J1881" s="13" t="s">
        <v>1228</v>
      </c>
      <c r="K1881" s="13" t="s">
        <v>4767</v>
      </c>
      <c r="L1881" s="13" t="s">
        <v>192</v>
      </c>
      <c r="M1881" s="13" t="s">
        <v>168</v>
      </c>
      <c r="N1881" s="13" t="s">
        <v>40</v>
      </c>
      <c r="O1881" s="13">
        <v>0.0</v>
      </c>
      <c r="P1881" s="18" t="s">
        <v>147</v>
      </c>
      <c r="Q1881" s="19">
        <v>3.0</v>
      </c>
      <c r="R1881" s="20">
        <v>1.0</v>
      </c>
      <c r="S1881" s="21">
        <v>45.0</v>
      </c>
      <c r="T1881" s="21">
        <v>135.0</v>
      </c>
      <c r="U1881" s="22">
        <v>289490.93</v>
      </c>
      <c r="V1881" s="21">
        <v>390812.7555</v>
      </c>
      <c r="W1881" s="13">
        <v>1445.0</v>
      </c>
      <c r="X1881" s="13">
        <v>9.0</v>
      </c>
      <c r="Y1881" s="13">
        <v>10.0</v>
      </c>
      <c r="Z1881" s="13">
        <v>10.0</v>
      </c>
      <c r="AA1881" s="13">
        <v>6.0</v>
      </c>
      <c r="AB1881" s="13">
        <v>10.0</v>
      </c>
      <c r="AC1881" s="21">
        <v>0.0</v>
      </c>
      <c r="AD1881" s="21">
        <v>0.0</v>
      </c>
      <c r="AE1881" s="13">
        <v>0.0</v>
      </c>
      <c r="AF1881" s="13">
        <v>0.0</v>
      </c>
      <c r="AG1881" s="13">
        <v>0.0</v>
      </c>
      <c r="AH1881" s="13" t="b">
        <v>0</v>
      </c>
      <c r="AI1881" s="13">
        <v>2.0</v>
      </c>
      <c r="AJ1881" s="13" t="s">
        <v>163</v>
      </c>
      <c r="AK1881" s="23" t="s">
        <v>5306</v>
      </c>
      <c r="AL1881" s="13" t="s">
        <v>4642</v>
      </c>
      <c r="AM1881" s="18" t="s">
        <v>151</v>
      </c>
    </row>
    <row r="1882" ht="14.25" customHeight="1">
      <c r="A1882" s="13" t="s">
        <v>5307</v>
      </c>
      <c r="B1882" s="14">
        <v>42354.0</v>
      </c>
      <c r="C1882" s="15" t="s">
        <v>4636</v>
      </c>
      <c r="D1882" s="15" t="s">
        <v>2027</v>
      </c>
      <c r="E1882" s="16" t="s">
        <v>4637</v>
      </c>
      <c r="F1882" s="13" t="s">
        <v>203</v>
      </c>
      <c r="G1882" s="13" t="s">
        <v>204</v>
      </c>
      <c r="H1882" s="13" t="s">
        <v>5308</v>
      </c>
      <c r="I1882" s="17" t="s">
        <v>4639</v>
      </c>
      <c r="J1882" s="13" t="s">
        <v>1228</v>
      </c>
      <c r="K1882" s="13" t="s">
        <v>4767</v>
      </c>
      <c r="L1882" s="13" t="s">
        <v>192</v>
      </c>
      <c r="M1882" s="13" t="s">
        <v>145</v>
      </c>
      <c r="N1882" s="13" t="s">
        <v>229</v>
      </c>
      <c r="O1882" s="13">
        <v>0.0</v>
      </c>
      <c r="P1882" s="18" t="s">
        <v>147</v>
      </c>
      <c r="Q1882" s="19">
        <v>3.0</v>
      </c>
      <c r="R1882" s="20">
        <v>1.0</v>
      </c>
      <c r="S1882" s="21">
        <v>29.0</v>
      </c>
      <c r="T1882" s="21">
        <v>87.0</v>
      </c>
      <c r="U1882" s="22">
        <v>24500.0</v>
      </c>
      <c r="V1882" s="21">
        <v>21315.0</v>
      </c>
      <c r="W1882" s="13">
        <v>0.0</v>
      </c>
      <c r="X1882" s="13">
        <v>5.0</v>
      </c>
      <c r="Y1882" s="13">
        <v>1.0</v>
      </c>
      <c r="Z1882" s="13">
        <v>6.0</v>
      </c>
      <c r="AA1882" s="13">
        <v>7.0</v>
      </c>
      <c r="AB1882" s="13">
        <v>10.0</v>
      </c>
      <c r="AC1882" s="21">
        <v>0.0</v>
      </c>
      <c r="AD1882" s="21">
        <v>0.0</v>
      </c>
      <c r="AE1882" s="13">
        <v>0.0</v>
      </c>
      <c r="AF1882" s="13">
        <v>0.0</v>
      </c>
      <c r="AG1882" s="13">
        <v>0.0</v>
      </c>
      <c r="AH1882" s="13" t="b">
        <v>0</v>
      </c>
      <c r="AI1882" s="13">
        <v>6.0</v>
      </c>
      <c r="AJ1882" s="13" t="s">
        <v>286</v>
      </c>
      <c r="AK1882" s="23" t="s">
        <v>5309</v>
      </c>
      <c r="AL1882" s="13" t="s">
        <v>4642</v>
      </c>
      <c r="AM1882" s="18" t="s">
        <v>151</v>
      </c>
    </row>
    <row r="1883" ht="14.25" customHeight="1">
      <c r="A1883" s="13" t="s">
        <v>5310</v>
      </c>
      <c r="B1883" s="14">
        <v>42355.0</v>
      </c>
      <c r="C1883" s="15" t="s">
        <v>4636</v>
      </c>
      <c r="D1883" s="15" t="s">
        <v>2027</v>
      </c>
      <c r="E1883" s="16" t="s">
        <v>4637</v>
      </c>
      <c r="F1883" s="13" t="s">
        <v>185</v>
      </c>
      <c r="G1883" s="13" t="s">
        <v>186</v>
      </c>
      <c r="H1883" s="13" t="s">
        <v>5311</v>
      </c>
      <c r="I1883" s="17" t="s">
        <v>4639</v>
      </c>
      <c r="J1883" s="13" t="s">
        <v>198</v>
      </c>
      <c r="K1883" s="13" t="s">
        <v>5080</v>
      </c>
      <c r="L1883" s="13" t="s">
        <v>174</v>
      </c>
      <c r="M1883" s="13" t="s">
        <v>145</v>
      </c>
      <c r="N1883" s="13" t="s">
        <v>225</v>
      </c>
      <c r="O1883" s="13" t="s">
        <v>5312</v>
      </c>
      <c r="P1883" s="18" t="s">
        <v>147</v>
      </c>
      <c r="Q1883" s="19">
        <v>1.0</v>
      </c>
      <c r="R1883" s="20">
        <v>0.25</v>
      </c>
      <c r="S1883" s="21">
        <v>29.0</v>
      </c>
      <c r="T1883" s="21">
        <v>29.0</v>
      </c>
      <c r="U1883" s="22">
        <v>11200.0</v>
      </c>
      <c r="V1883" s="21">
        <v>812.0</v>
      </c>
      <c r="W1883" s="13">
        <v>0.0</v>
      </c>
      <c r="X1883" s="13">
        <v>6.0</v>
      </c>
      <c r="Y1883" s="13">
        <v>10.0</v>
      </c>
      <c r="Z1883" s="13">
        <v>10.0</v>
      </c>
      <c r="AA1883" s="13">
        <v>2.0</v>
      </c>
      <c r="AB1883" s="13">
        <v>1.0</v>
      </c>
      <c r="AC1883" s="21">
        <v>0.0</v>
      </c>
      <c r="AD1883" s="21">
        <v>0.0</v>
      </c>
      <c r="AE1883" s="13">
        <v>0.0</v>
      </c>
      <c r="AF1883" s="13">
        <v>0.0</v>
      </c>
      <c r="AG1883" s="13">
        <v>0.0</v>
      </c>
      <c r="AH1883" s="13" t="b">
        <v>0</v>
      </c>
      <c r="AI1883" s="13">
        <v>5.0</v>
      </c>
      <c r="AJ1883" s="13" t="s">
        <v>169</v>
      </c>
      <c r="AK1883" s="23" t="s">
        <v>5313</v>
      </c>
      <c r="AL1883" s="13" t="s">
        <v>4642</v>
      </c>
      <c r="AM1883" s="18" t="s">
        <v>151</v>
      </c>
    </row>
    <row r="1884" ht="14.25" customHeight="1">
      <c r="A1884" s="13" t="s">
        <v>5314</v>
      </c>
      <c r="B1884" s="14">
        <v>42355.0</v>
      </c>
      <c r="C1884" s="15" t="s">
        <v>4636</v>
      </c>
      <c r="D1884" s="15" t="s">
        <v>2027</v>
      </c>
      <c r="E1884" s="16" t="s">
        <v>4637</v>
      </c>
      <c r="F1884" s="13" t="s">
        <v>153</v>
      </c>
      <c r="G1884" s="13" t="s">
        <v>154</v>
      </c>
      <c r="H1884" s="13" t="s">
        <v>5315</v>
      </c>
      <c r="I1884" s="17" t="s">
        <v>4639</v>
      </c>
      <c r="J1884" s="13" t="s">
        <v>143</v>
      </c>
      <c r="K1884" s="13" t="s">
        <v>827</v>
      </c>
      <c r="L1884" s="13" t="s">
        <v>144</v>
      </c>
      <c r="M1884" s="13" t="s">
        <v>193</v>
      </c>
      <c r="N1884" s="13" t="s">
        <v>1302</v>
      </c>
      <c r="O1884" s="13" t="s">
        <v>1303</v>
      </c>
      <c r="P1884" s="18" t="s">
        <v>147</v>
      </c>
      <c r="Q1884" s="19">
        <v>1.0</v>
      </c>
      <c r="R1884" s="20">
        <v>0.23</v>
      </c>
      <c r="S1884" s="21">
        <v>27.0</v>
      </c>
      <c r="T1884" s="21">
        <v>27.0</v>
      </c>
      <c r="U1884" s="22">
        <v>439435.0</v>
      </c>
      <c r="V1884" s="21">
        <v>27288.913500000002</v>
      </c>
      <c r="W1884" s="13">
        <v>3355.0</v>
      </c>
      <c r="X1884" s="13">
        <v>1.0</v>
      </c>
      <c r="Y1884" s="13">
        <v>10.0</v>
      </c>
      <c r="Z1884" s="13">
        <v>10.0</v>
      </c>
      <c r="AA1884" s="13">
        <v>5.0</v>
      </c>
      <c r="AB1884" s="13">
        <v>1.0</v>
      </c>
      <c r="AC1884" s="21">
        <v>0.0</v>
      </c>
      <c r="AD1884" s="21">
        <v>0.0</v>
      </c>
      <c r="AE1884" s="13">
        <v>0.0</v>
      </c>
      <c r="AF1884" s="13">
        <v>0.0</v>
      </c>
      <c r="AG1884" s="13">
        <v>0.0</v>
      </c>
      <c r="AH1884" s="13" t="b">
        <v>0</v>
      </c>
      <c r="AI1884" s="13">
        <v>30.0</v>
      </c>
      <c r="AJ1884" s="13" t="s">
        <v>194</v>
      </c>
      <c r="AK1884" s="23" t="s">
        <v>5316</v>
      </c>
      <c r="AL1884" s="13" t="s">
        <v>4642</v>
      </c>
      <c r="AM1884" s="18" t="s">
        <v>151</v>
      </c>
    </row>
    <row r="1885" ht="14.25" customHeight="1">
      <c r="A1885" s="13" t="s">
        <v>5314</v>
      </c>
      <c r="B1885" s="14">
        <v>42355.0</v>
      </c>
      <c r="C1885" s="15" t="s">
        <v>4636</v>
      </c>
      <c r="D1885" s="15" t="s">
        <v>2027</v>
      </c>
      <c r="E1885" s="16" t="s">
        <v>4637</v>
      </c>
      <c r="F1885" s="13" t="s">
        <v>140</v>
      </c>
      <c r="G1885" s="13" t="s">
        <v>141</v>
      </c>
      <c r="H1885" s="13" t="s">
        <v>5315</v>
      </c>
      <c r="I1885" s="17" t="s">
        <v>4639</v>
      </c>
      <c r="J1885" s="13" t="s">
        <v>143</v>
      </c>
      <c r="K1885" s="13" t="s">
        <v>827</v>
      </c>
      <c r="L1885" s="13" t="s">
        <v>144</v>
      </c>
      <c r="M1885" s="13" t="s">
        <v>193</v>
      </c>
      <c r="N1885" s="13" t="s">
        <v>1302</v>
      </c>
      <c r="O1885" s="13" t="s">
        <v>1303</v>
      </c>
      <c r="P1885" s="18" t="s">
        <v>147</v>
      </c>
      <c r="Q1885" s="19">
        <v>1.0</v>
      </c>
      <c r="R1885" s="20">
        <v>0.0666666666666666</v>
      </c>
      <c r="S1885" s="21">
        <v>23.0</v>
      </c>
      <c r="T1885" s="21">
        <v>23.0</v>
      </c>
      <c r="U1885" s="22">
        <v>439435.0</v>
      </c>
      <c r="V1885" s="21">
        <v>6738.003333333327</v>
      </c>
      <c r="W1885" s="13">
        <v>3355.0</v>
      </c>
      <c r="X1885" s="13">
        <v>1.0</v>
      </c>
      <c r="Y1885" s="13">
        <v>10.0</v>
      </c>
      <c r="Z1885" s="13">
        <v>10.0</v>
      </c>
      <c r="AA1885" s="13">
        <v>1.0</v>
      </c>
      <c r="AB1885" s="13">
        <v>1.0</v>
      </c>
      <c r="AC1885" s="21">
        <v>0.0</v>
      </c>
      <c r="AD1885" s="21">
        <v>0.0</v>
      </c>
      <c r="AE1885" s="13">
        <v>0.0</v>
      </c>
      <c r="AF1885" s="13">
        <v>0.0</v>
      </c>
      <c r="AG1885" s="13">
        <v>0.0</v>
      </c>
      <c r="AH1885" s="13" t="b">
        <v>0</v>
      </c>
      <c r="AI1885" s="13">
        <v>30.0</v>
      </c>
      <c r="AJ1885" s="13" t="s">
        <v>194</v>
      </c>
      <c r="AK1885" s="23" t="s">
        <v>5316</v>
      </c>
      <c r="AL1885" s="13" t="s">
        <v>4642</v>
      </c>
      <c r="AM1885" s="18" t="s">
        <v>151</v>
      </c>
    </row>
    <row r="1886" ht="14.25" customHeight="1">
      <c r="A1886" s="13" t="s">
        <v>5317</v>
      </c>
      <c r="B1886" s="14">
        <v>42355.0</v>
      </c>
      <c r="C1886" s="15" t="s">
        <v>4636</v>
      </c>
      <c r="D1886" s="15" t="s">
        <v>2027</v>
      </c>
      <c r="E1886" s="16" t="s">
        <v>4637</v>
      </c>
      <c r="F1886" s="13" t="s">
        <v>153</v>
      </c>
      <c r="G1886" s="13" t="s">
        <v>154</v>
      </c>
      <c r="H1886" s="13" t="s">
        <v>5318</v>
      </c>
      <c r="I1886" s="17" t="s">
        <v>4639</v>
      </c>
      <c r="J1886" s="13" t="s">
        <v>143</v>
      </c>
      <c r="K1886" s="13" t="s">
        <v>827</v>
      </c>
      <c r="L1886" s="13" t="s">
        <v>144</v>
      </c>
      <c r="M1886" s="13" t="s">
        <v>193</v>
      </c>
      <c r="N1886" s="13" t="s">
        <v>1302</v>
      </c>
      <c r="O1886" s="13" t="s">
        <v>1303</v>
      </c>
      <c r="P1886" s="18" t="s">
        <v>147</v>
      </c>
      <c r="Q1886" s="19">
        <v>1.0</v>
      </c>
      <c r="R1886" s="20">
        <v>0.07</v>
      </c>
      <c r="S1886" s="21">
        <v>24.0</v>
      </c>
      <c r="T1886" s="21">
        <v>24.0</v>
      </c>
      <c r="U1886" s="22">
        <v>364047.62</v>
      </c>
      <c r="V1886" s="21">
        <v>6116.000016000001</v>
      </c>
      <c r="W1886" s="13">
        <v>2780.0</v>
      </c>
      <c r="X1886" s="13">
        <v>1.0</v>
      </c>
      <c r="Y1886" s="13">
        <v>10.0</v>
      </c>
      <c r="Z1886" s="13">
        <v>10.0</v>
      </c>
      <c r="AA1886" s="13">
        <v>2.0</v>
      </c>
      <c r="AB1886" s="13">
        <v>1.0</v>
      </c>
      <c r="AC1886" s="21">
        <v>0.0</v>
      </c>
      <c r="AD1886" s="21">
        <v>0.0</v>
      </c>
      <c r="AE1886" s="13">
        <v>0.0</v>
      </c>
      <c r="AF1886" s="13">
        <v>0.0</v>
      </c>
      <c r="AG1886" s="13">
        <v>0.0</v>
      </c>
      <c r="AH1886" s="13" t="b">
        <v>0</v>
      </c>
      <c r="AI1886" s="13">
        <v>36.0</v>
      </c>
      <c r="AJ1886" s="13" t="s">
        <v>194</v>
      </c>
      <c r="AK1886" s="23" t="s">
        <v>5319</v>
      </c>
      <c r="AL1886" s="13" t="s">
        <v>4642</v>
      </c>
      <c r="AM1886" s="18" t="s">
        <v>151</v>
      </c>
    </row>
    <row r="1887" ht="14.25" customHeight="1">
      <c r="A1887" s="13" t="s">
        <v>5317</v>
      </c>
      <c r="B1887" s="14">
        <v>42355.0</v>
      </c>
      <c r="C1887" s="15" t="s">
        <v>4636</v>
      </c>
      <c r="D1887" s="15" t="s">
        <v>2027</v>
      </c>
      <c r="E1887" s="16" t="s">
        <v>4637</v>
      </c>
      <c r="F1887" s="13" t="s">
        <v>140</v>
      </c>
      <c r="G1887" s="13" t="s">
        <v>141</v>
      </c>
      <c r="H1887" s="13" t="s">
        <v>5318</v>
      </c>
      <c r="I1887" s="17" t="s">
        <v>4639</v>
      </c>
      <c r="J1887" s="13" t="s">
        <v>143</v>
      </c>
      <c r="K1887" s="13" t="s">
        <v>827</v>
      </c>
      <c r="L1887" s="13" t="s">
        <v>144</v>
      </c>
      <c r="M1887" s="13" t="s">
        <v>193</v>
      </c>
      <c r="N1887" s="13" t="s">
        <v>1302</v>
      </c>
      <c r="O1887" s="13" t="s">
        <v>1303</v>
      </c>
      <c r="P1887" s="18" t="s">
        <v>147</v>
      </c>
      <c r="Q1887" s="19">
        <v>1.0</v>
      </c>
      <c r="R1887" s="20">
        <v>0.142857142857142</v>
      </c>
      <c r="S1887" s="21">
        <v>23.0</v>
      </c>
      <c r="T1887" s="21">
        <v>23.0</v>
      </c>
      <c r="U1887" s="22">
        <v>364047.62</v>
      </c>
      <c r="V1887" s="21">
        <v>11961.564657142784</v>
      </c>
      <c r="W1887" s="13">
        <v>2780.0</v>
      </c>
      <c r="X1887" s="13">
        <v>1.0</v>
      </c>
      <c r="Y1887" s="13">
        <v>10.0</v>
      </c>
      <c r="Z1887" s="13">
        <v>10.0</v>
      </c>
      <c r="AA1887" s="13">
        <v>1.0</v>
      </c>
      <c r="AB1887" s="13">
        <v>1.0</v>
      </c>
      <c r="AC1887" s="21">
        <v>0.0</v>
      </c>
      <c r="AD1887" s="21">
        <v>0.0</v>
      </c>
      <c r="AE1887" s="13">
        <v>0.0</v>
      </c>
      <c r="AF1887" s="13">
        <v>0.0</v>
      </c>
      <c r="AG1887" s="13">
        <v>0.0</v>
      </c>
      <c r="AH1887" s="13" t="b">
        <v>0</v>
      </c>
      <c r="AI1887" s="13">
        <v>36.0</v>
      </c>
      <c r="AJ1887" s="13" t="s">
        <v>194</v>
      </c>
      <c r="AK1887" s="23" t="s">
        <v>5319</v>
      </c>
      <c r="AL1887" s="13" t="s">
        <v>4642</v>
      </c>
      <c r="AM1887" s="18" t="s">
        <v>151</v>
      </c>
    </row>
    <row r="1888" ht="14.25" customHeight="1">
      <c r="A1888" s="13" t="s">
        <v>5320</v>
      </c>
      <c r="B1888" s="14">
        <v>42355.0</v>
      </c>
      <c r="C1888" s="15" t="s">
        <v>4636</v>
      </c>
      <c r="D1888" s="15" t="s">
        <v>2027</v>
      </c>
      <c r="E1888" s="16" t="s">
        <v>4637</v>
      </c>
      <c r="F1888" s="13" t="s">
        <v>185</v>
      </c>
      <c r="G1888" s="13" t="s">
        <v>186</v>
      </c>
      <c r="H1888" s="13" t="s">
        <v>5321</v>
      </c>
      <c r="I1888" s="17" t="s">
        <v>4639</v>
      </c>
      <c r="J1888" s="13" t="s">
        <v>198</v>
      </c>
      <c r="K1888" s="13" t="s">
        <v>5080</v>
      </c>
      <c r="L1888" s="13" t="s">
        <v>174</v>
      </c>
      <c r="M1888" s="13" t="s">
        <v>145</v>
      </c>
      <c r="N1888" s="13" t="s">
        <v>4</v>
      </c>
      <c r="O1888" s="13" t="s">
        <v>15</v>
      </c>
      <c r="P1888" s="18" t="s">
        <v>147</v>
      </c>
      <c r="Q1888" s="19">
        <v>3.0</v>
      </c>
      <c r="R1888" s="20">
        <v>0.166666666666666</v>
      </c>
      <c r="S1888" s="21">
        <v>35.0</v>
      </c>
      <c r="T1888" s="21">
        <v>105.0</v>
      </c>
      <c r="U1888" s="22">
        <v>22400.0</v>
      </c>
      <c r="V1888" s="21">
        <v>3919.999999999984</v>
      </c>
      <c r="W1888" s="13">
        <v>0.0</v>
      </c>
      <c r="X1888" s="13">
        <v>6.0</v>
      </c>
      <c r="Y1888" s="13">
        <v>10.0</v>
      </c>
      <c r="Z1888" s="13">
        <v>10.0</v>
      </c>
      <c r="AA1888" s="13">
        <v>1.0</v>
      </c>
      <c r="AB1888" s="13">
        <v>8.0</v>
      </c>
      <c r="AC1888" s="21">
        <v>0.0</v>
      </c>
      <c r="AD1888" s="21">
        <v>0.0</v>
      </c>
      <c r="AE1888" s="13">
        <v>0.0</v>
      </c>
      <c r="AF1888" s="13">
        <v>0.0</v>
      </c>
      <c r="AG1888" s="13">
        <v>0.0</v>
      </c>
      <c r="AH1888" s="13" t="b">
        <v>0</v>
      </c>
      <c r="AI1888" s="13">
        <v>5.0</v>
      </c>
      <c r="AJ1888" s="13" t="s">
        <v>194</v>
      </c>
      <c r="AK1888" s="23" t="s">
        <v>5322</v>
      </c>
      <c r="AL1888" s="13" t="s">
        <v>4642</v>
      </c>
      <c r="AM1888" s="18" t="s">
        <v>151</v>
      </c>
    </row>
    <row r="1889" ht="14.25" customHeight="1">
      <c r="A1889" s="13" t="s">
        <v>5323</v>
      </c>
      <c r="B1889" s="14">
        <v>42355.0</v>
      </c>
      <c r="C1889" s="15" t="s">
        <v>4636</v>
      </c>
      <c r="D1889" s="15" t="s">
        <v>2027</v>
      </c>
      <c r="E1889" s="16" t="s">
        <v>4637</v>
      </c>
      <c r="F1889" s="13" t="s">
        <v>140</v>
      </c>
      <c r="G1889" s="13" t="s">
        <v>141</v>
      </c>
      <c r="H1889" s="13" t="s">
        <v>5324</v>
      </c>
      <c r="I1889" s="17" t="s">
        <v>4639</v>
      </c>
      <c r="J1889" s="13" t="s">
        <v>143</v>
      </c>
      <c r="K1889" s="13" t="s">
        <v>756</v>
      </c>
      <c r="L1889" s="13" t="s">
        <v>167</v>
      </c>
      <c r="M1889" s="13" t="s">
        <v>193</v>
      </c>
      <c r="N1889" s="13" t="s">
        <v>1275</v>
      </c>
      <c r="O1889" s="13" t="s">
        <v>3592</v>
      </c>
      <c r="P1889" s="18" t="s">
        <v>147</v>
      </c>
      <c r="Q1889" s="19">
        <v>1.0</v>
      </c>
      <c r="R1889" s="20">
        <v>0.239130434782608</v>
      </c>
      <c r="S1889" s="21">
        <v>22.0</v>
      </c>
      <c r="T1889" s="21">
        <v>22.0</v>
      </c>
      <c r="U1889" s="22">
        <v>436596.0</v>
      </c>
      <c r="V1889" s="21">
        <v>22968.746086956457</v>
      </c>
      <c r="W1889" s="13">
        <v>2306.0</v>
      </c>
      <c r="X1889" s="13">
        <v>1.0</v>
      </c>
      <c r="Y1889" s="13">
        <v>10.0</v>
      </c>
      <c r="Z1889" s="13">
        <v>0.0</v>
      </c>
      <c r="AA1889" s="13">
        <v>10.0</v>
      </c>
      <c r="AB1889" s="13">
        <v>1.0</v>
      </c>
      <c r="AC1889" s="21">
        <v>0.0</v>
      </c>
      <c r="AD1889" s="21">
        <v>0.0</v>
      </c>
      <c r="AE1889" s="13">
        <v>0.0</v>
      </c>
      <c r="AF1889" s="13">
        <v>0.0</v>
      </c>
      <c r="AG1889" s="13">
        <v>0.0</v>
      </c>
      <c r="AH1889" s="13" t="b">
        <v>0</v>
      </c>
      <c r="AI1889" s="13">
        <v>14.0</v>
      </c>
      <c r="AJ1889" s="13" t="s">
        <v>169</v>
      </c>
      <c r="AK1889" s="23" t="s">
        <v>5325</v>
      </c>
      <c r="AL1889" s="13" t="s">
        <v>4642</v>
      </c>
      <c r="AM1889" s="18" t="s">
        <v>151</v>
      </c>
    </row>
    <row r="1890" ht="14.25" customHeight="1">
      <c r="A1890" s="13" t="s">
        <v>5326</v>
      </c>
      <c r="B1890" s="14">
        <v>42355.0</v>
      </c>
      <c r="C1890" s="15" t="s">
        <v>4636</v>
      </c>
      <c r="D1890" s="15" t="s">
        <v>2027</v>
      </c>
      <c r="E1890" s="16" t="s">
        <v>4637</v>
      </c>
      <c r="F1890" s="13" t="s">
        <v>140</v>
      </c>
      <c r="G1890" s="13" t="s">
        <v>141</v>
      </c>
      <c r="H1890" s="13" t="s">
        <v>5327</v>
      </c>
      <c r="I1890" s="17" t="s">
        <v>4639</v>
      </c>
      <c r="J1890" s="13" t="s">
        <v>143</v>
      </c>
      <c r="K1890" s="13" t="s">
        <v>756</v>
      </c>
      <c r="L1890" s="13" t="s">
        <v>167</v>
      </c>
      <c r="M1890" s="13" t="s">
        <v>193</v>
      </c>
      <c r="N1890" s="13" t="s">
        <v>1275</v>
      </c>
      <c r="O1890" s="13" t="s">
        <v>3592</v>
      </c>
      <c r="P1890" s="18" t="s">
        <v>147</v>
      </c>
      <c r="Q1890" s="19">
        <v>1.0</v>
      </c>
      <c r="R1890" s="20">
        <v>0.1</v>
      </c>
      <c r="S1890" s="21">
        <v>23.0</v>
      </c>
      <c r="T1890" s="21">
        <v>23.0</v>
      </c>
      <c r="U1890" s="22">
        <v>114890.55</v>
      </c>
      <c r="V1890" s="21">
        <v>2642.4826500000004</v>
      </c>
      <c r="W1890" s="13">
        <v>618.0</v>
      </c>
      <c r="X1890" s="13">
        <v>1.0</v>
      </c>
      <c r="Y1890" s="13">
        <v>10.0</v>
      </c>
      <c r="Z1890" s="13">
        <v>10.0</v>
      </c>
      <c r="AA1890" s="13">
        <v>1.0</v>
      </c>
      <c r="AB1890" s="13">
        <v>1.0</v>
      </c>
      <c r="AC1890" s="21">
        <v>0.0</v>
      </c>
      <c r="AD1890" s="21">
        <v>0.0</v>
      </c>
      <c r="AE1890" s="13">
        <v>0.0</v>
      </c>
      <c r="AF1890" s="13">
        <v>0.0</v>
      </c>
      <c r="AG1890" s="13">
        <v>0.0</v>
      </c>
      <c r="AH1890" s="13" t="b">
        <v>0</v>
      </c>
      <c r="AI1890" s="13">
        <v>45.0</v>
      </c>
      <c r="AJ1890" s="13" t="s">
        <v>169</v>
      </c>
      <c r="AK1890" s="23" t="s">
        <v>5328</v>
      </c>
      <c r="AL1890" s="13" t="s">
        <v>4642</v>
      </c>
      <c r="AM1890" s="18" t="s">
        <v>151</v>
      </c>
    </row>
    <row r="1891" ht="14.25" customHeight="1">
      <c r="A1891" s="13" t="s">
        <v>5329</v>
      </c>
      <c r="B1891" s="14">
        <v>42355.0</v>
      </c>
      <c r="C1891" s="15" t="s">
        <v>4636</v>
      </c>
      <c r="D1891" s="15" t="s">
        <v>2027</v>
      </c>
      <c r="E1891" s="16" t="s">
        <v>4637</v>
      </c>
      <c r="F1891" s="13" t="s">
        <v>140</v>
      </c>
      <c r="G1891" s="13" t="s">
        <v>141</v>
      </c>
      <c r="H1891" s="13" t="s">
        <v>5330</v>
      </c>
      <c r="I1891" s="17" t="s">
        <v>4639</v>
      </c>
      <c r="J1891" s="13" t="s">
        <v>143</v>
      </c>
      <c r="K1891" s="13" t="s">
        <v>756</v>
      </c>
      <c r="L1891" s="13" t="s">
        <v>167</v>
      </c>
      <c r="M1891" s="13" t="s">
        <v>193</v>
      </c>
      <c r="N1891" s="13" t="s">
        <v>1275</v>
      </c>
      <c r="O1891" s="13" t="s">
        <v>5331</v>
      </c>
      <c r="P1891" s="18" t="s">
        <v>147</v>
      </c>
      <c r="Q1891" s="19">
        <v>1.0</v>
      </c>
      <c r="R1891" s="20">
        <v>0.125</v>
      </c>
      <c r="S1891" s="21">
        <v>14.0</v>
      </c>
      <c r="T1891" s="21">
        <v>14.0</v>
      </c>
      <c r="U1891" s="22">
        <v>110242.88</v>
      </c>
      <c r="V1891" s="21">
        <v>1929.2504000000004</v>
      </c>
      <c r="W1891" s="13">
        <v>593.0</v>
      </c>
      <c r="X1891" s="13">
        <v>1.0</v>
      </c>
      <c r="Y1891" s="13">
        <v>1.0</v>
      </c>
      <c r="Z1891" s="13">
        <v>10.0</v>
      </c>
      <c r="AA1891" s="13">
        <v>1.0</v>
      </c>
      <c r="AB1891" s="13">
        <v>1.0</v>
      </c>
      <c r="AC1891" s="21">
        <v>0.0</v>
      </c>
      <c r="AD1891" s="21">
        <v>0.0</v>
      </c>
      <c r="AE1891" s="13">
        <v>0.0</v>
      </c>
      <c r="AF1891" s="13">
        <v>0.0</v>
      </c>
      <c r="AG1891" s="13">
        <v>0.0</v>
      </c>
      <c r="AH1891" s="13" t="b">
        <v>0</v>
      </c>
      <c r="AI1891" s="13">
        <v>71.0</v>
      </c>
      <c r="AJ1891" s="13" t="s">
        <v>390</v>
      </c>
      <c r="AK1891" s="23" t="s">
        <v>5332</v>
      </c>
      <c r="AL1891" s="13" t="s">
        <v>4642</v>
      </c>
      <c r="AM1891" s="18" t="s">
        <v>151</v>
      </c>
    </row>
    <row r="1892" ht="14.25" customHeight="1">
      <c r="A1892" s="13" t="s">
        <v>5333</v>
      </c>
      <c r="B1892" s="14">
        <v>42355.0</v>
      </c>
      <c r="C1892" s="15" t="s">
        <v>4636</v>
      </c>
      <c r="D1892" s="15" t="s">
        <v>2027</v>
      </c>
      <c r="E1892" s="16" t="s">
        <v>4637</v>
      </c>
      <c r="F1892" s="13" t="s">
        <v>185</v>
      </c>
      <c r="G1892" s="13" t="s">
        <v>186</v>
      </c>
      <c r="H1892" s="13" t="s">
        <v>5334</v>
      </c>
      <c r="I1892" s="17" t="s">
        <v>4639</v>
      </c>
      <c r="J1892" s="13" t="s">
        <v>143</v>
      </c>
      <c r="K1892" s="13" t="s">
        <v>827</v>
      </c>
      <c r="L1892" s="13" t="s">
        <v>161</v>
      </c>
      <c r="M1892" s="13" t="s">
        <v>145</v>
      </c>
      <c r="N1892" s="13" t="s">
        <v>4</v>
      </c>
      <c r="O1892" s="13" t="s">
        <v>5335</v>
      </c>
      <c r="P1892" s="18" t="s">
        <v>147</v>
      </c>
      <c r="Q1892" s="19">
        <v>1.0</v>
      </c>
      <c r="R1892" s="20">
        <v>0.0476190476190476</v>
      </c>
      <c r="S1892" s="21">
        <v>32.0</v>
      </c>
      <c r="T1892" s="21">
        <v>32.0</v>
      </c>
      <c r="U1892" s="22">
        <v>22400.0</v>
      </c>
      <c r="V1892" s="21">
        <v>341.3333333333332</v>
      </c>
      <c r="W1892" s="13">
        <v>0.0</v>
      </c>
      <c r="X1892" s="13">
        <v>6.0</v>
      </c>
      <c r="Y1892" s="13">
        <v>10.0</v>
      </c>
      <c r="Z1892" s="13">
        <v>6.0</v>
      </c>
      <c r="AA1892" s="13">
        <v>1.0</v>
      </c>
      <c r="AB1892" s="13">
        <v>9.0</v>
      </c>
      <c r="AC1892" s="21">
        <v>0.0</v>
      </c>
      <c r="AD1892" s="21">
        <v>0.0</v>
      </c>
      <c r="AE1892" s="13">
        <v>0.0</v>
      </c>
      <c r="AF1892" s="13">
        <v>0.0</v>
      </c>
      <c r="AG1892" s="13">
        <v>0.0</v>
      </c>
      <c r="AH1892" s="13" t="b">
        <v>0</v>
      </c>
      <c r="AI1892" s="13">
        <v>5.0</v>
      </c>
      <c r="AJ1892" s="13" t="s">
        <v>163</v>
      </c>
      <c r="AK1892" s="23" t="s">
        <v>5336</v>
      </c>
      <c r="AL1892" s="13" t="s">
        <v>4642</v>
      </c>
      <c r="AM1892" s="18" t="s">
        <v>151</v>
      </c>
    </row>
    <row r="1893" ht="14.25" customHeight="1">
      <c r="A1893" s="13" t="s">
        <v>5337</v>
      </c>
      <c r="B1893" s="14">
        <v>42355.0</v>
      </c>
      <c r="C1893" s="15" t="s">
        <v>4636</v>
      </c>
      <c r="D1893" s="15" t="s">
        <v>2027</v>
      </c>
      <c r="E1893" s="16" t="s">
        <v>4637</v>
      </c>
      <c r="F1893" s="13" t="s">
        <v>185</v>
      </c>
      <c r="G1893" s="13" t="s">
        <v>186</v>
      </c>
      <c r="H1893" s="13" t="s">
        <v>5338</v>
      </c>
      <c r="I1893" s="17" t="s">
        <v>4639</v>
      </c>
      <c r="J1893" s="13" t="s">
        <v>143</v>
      </c>
      <c r="K1893" s="13" t="s">
        <v>4859</v>
      </c>
      <c r="L1893" s="13" t="s">
        <v>174</v>
      </c>
      <c r="M1893" s="13" t="s">
        <v>145</v>
      </c>
      <c r="N1893" s="13" t="s">
        <v>14</v>
      </c>
      <c r="O1893" s="13" t="s">
        <v>5339</v>
      </c>
      <c r="P1893" s="18" t="s">
        <v>147</v>
      </c>
      <c r="Q1893" s="19">
        <v>1.0</v>
      </c>
      <c r="R1893" s="20">
        <v>1.0</v>
      </c>
      <c r="S1893" s="21">
        <v>39.0</v>
      </c>
      <c r="T1893" s="21">
        <v>39.0</v>
      </c>
      <c r="U1893" s="22">
        <v>18900.0</v>
      </c>
      <c r="V1893" s="21">
        <v>7371.0</v>
      </c>
      <c r="W1893" s="13">
        <v>0.0</v>
      </c>
      <c r="X1893" s="13">
        <v>7.0</v>
      </c>
      <c r="Y1893" s="13">
        <v>10.0</v>
      </c>
      <c r="Z1893" s="13">
        <v>10.0</v>
      </c>
      <c r="AA1893" s="13">
        <v>2.0</v>
      </c>
      <c r="AB1893" s="13">
        <v>10.0</v>
      </c>
      <c r="AC1893" s="21">
        <v>0.0</v>
      </c>
      <c r="AD1893" s="21">
        <v>0.0</v>
      </c>
      <c r="AE1893" s="13">
        <v>0.0</v>
      </c>
      <c r="AF1893" s="13">
        <v>0.0</v>
      </c>
      <c r="AG1893" s="13">
        <v>0.0</v>
      </c>
      <c r="AH1893" s="13" t="b">
        <v>0</v>
      </c>
      <c r="AI1893" s="13">
        <v>4.0</v>
      </c>
      <c r="AJ1893" s="13" t="s">
        <v>169</v>
      </c>
      <c r="AK1893" s="23" t="s">
        <v>5340</v>
      </c>
      <c r="AL1893" s="13" t="s">
        <v>4642</v>
      </c>
      <c r="AM1893" s="18" t="s">
        <v>151</v>
      </c>
    </row>
    <row r="1894" ht="14.25" customHeight="1">
      <c r="A1894" s="13" t="s">
        <v>5341</v>
      </c>
      <c r="B1894" s="14">
        <v>42355.0</v>
      </c>
      <c r="C1894" s="15" t="s">
        <v>4636</v>
      </c>
      <c r="D1894" s="15" t="s">
        <v>2027</v>
      </c>
      <c r="E1894" s="16" t="s">
        <v>4637</v>
      </c>
      <c r="F1894" s="13" t="s">
        <v>140</v>
      </c>
      <c r="G1894" s="13" t="s">
        <v>141</v>
      </c>
      <c r="H1894" s="13" t="s">
        <v>5342</v>
      </c>
      <c r="I1894" s="17" t="s">
        <v>4639</v>
      </c>
      <c r="J1894" s="13" t="s">
        <v>143</v>
      </c>
      <c r="K1894" s="13" t="s">
        <v>827</v>
      </c>
      <c r="L1894" s="13" t="s">
        <v>144</v>
      </c>
      <c r="M1894" s="13" t="s">
        <v>193</v>
      </c>
      <c r="N1894" s="13" t="s">
        <v>1302</v>
      </c>
      <c r="O1894" s="13" t="s">
        <v>5343</v>
      </c>
      <c r="P1894" s="18" t="s">
        <v>147</v>
      </c>
      <c r="Q1894" s="19">
        <v>1.0</v>
      </c>
      <c r="R1894" s="20">
        <v>0.333333333333333</v>
      </c>
      <c r="S1894" s="21">
        <v>33.0</v>
      </c>
      <c r="T1894" s="21">
        <v>33.0</v>
      </c>
      <c r="U1894" s="22">
        <v>951039.0</v>
      </c>
      <c r="V1894" s="21">
        <v>104614.28999999989</v>
      </c>
      <c r="W1894" s="13">
        <v>7261.0</v>
      </c>
      <c r="X1894" s="13">
        <v>10.0</v>
      </c>
      <c r="Y1894" s="13">
        <v>10.0</v>
      </c>
      <c r="Z1894" s="13">
        <v>10.0</v>
      </c>
      <c r="AA1894" s="13">
        <v>2.0</v>
      </c>
      <c r="AB1894" s="13">
        <v>1.0</v>
      </c>
      <c r="AC1894" s="21">
        <v>0.0</v>
      </c>
      <c r="AD1894" s="21">
        <v>0.0</v>
      </c>
      <c r="AE1894" s="13">
        <v>0.0</v>
      </c>
      <c r="AF1894" s="13">
        <v>0.0</v>
      </c>
      <c r="AG1894" s="13">
        <v>0.0</v>
      </c>
      <c r="AH1894" s="13" t="b">
        <v>0</v>
      </c>
      <c r="AI1894" s="13">
        <v>1.0</v>
      </c>
      <c r="AJ1894" s="13" t="s">
        <v>194</v>
      </c>
      <c r="AK1894" s="23" t="s">
        <v>5344</v>
      </c>
      <c r="AL1894" s="13" t="s">
        <v>4642</v>
      </c>
      <c r="AM1894" s="18" t="s">
        <v>151</v>
      </c>
    </row>
    <row r="1895" ht="14.25" customHeight="1">
      <c r="A1895" s="13" t="s">
        <v>5345</v>
      </c>
      <c r="B1895" s="14">
        <v>42355.0</v>
      </c>
      <c r="C1895" s="15" t="s">
        <v>4636</v>
      </c>
      <c r="D1895" s="15" t="s">
        <v>2027</v>
      </c>
      <c r="E1895" s="16" t="s">
        <v>4637</v>
      </c>
      <c r="F1895" s="13" t="s">
        <v>140</v>
      </c>
      <c r="G1895" s="13" t="s">
        <v>141</v>
      </c>
      <c r="H1895" s="13" t="s">
        <v>5346</v>
      </c>
      <c r="I1895" s="17" t="s">
        <v>4639</v>
      </c>
      <c r="J1895" s="13" t="s">
        <v>379</v>
      </c>
      <c r="K1895" s="13" t="s">
        <v>3967</v>
      </c>
      <c r="L1895" s="13" t="s">
        <v>174</v>
      </c>
      <c r="M1895" s="13" t="s">
        <v>145</v>
      </c>
      <c r="N1895" s="13" t="s">
        <v>45</v>
      </c>
      <c r="O1895" s="13" t="s">
        <v>4703</v>
      </c>
      <c r="P1895" s="18" t="s">
        <v>147</v>
      </c>
      <c r="Q1895" s="19">
        <v>3.0</v>
      </c>
      <c r="R1895" s="20">
        <v>1.0</v>
      </c>
      <c r="S1895" s="21">
        <v>42.0</v>
      </c>
      <c r="T1895" s="21">
        <v>126.0</v>
      </c>
      <c r="U1895" s="22">
        <v>16800.0</v>
      </c>
      <c r="V1895" s="21">
        <v>21168.0</v>
      </c>
      <c r="W1895" s="13">
        <v>0.0</v>
      </c>
      <c r="X1895" s="13">
        <v>6.0</v>
      </c>
      <c r="Y1895" s="13">
        <v>10.0</v>
      </c>
      <c r="Z1895" s="13">
        <v>6.0</v>
      </c>
      <c r="AA1895" s="13">
        <v>10.0</v>
      </c>
      <c r="AB1895" s="13">
        <v>10.0</v>
      </c>
      <c r="AC1895" s="21">
        <v>0.0</v>
      </c>
      <c r="AD1895" s="21">
        <v>0.0</v>
      </c>
      <c r="AE1895" s="13">
        <v>0.0</v>
      </c>
      <c r="AF1895" s="13">
        <v>0.0</v>
      </c>
      <c r="AG1895" s="13">
        <v>0.0</v>
      </c>
      <c r="AH1895" s="13" t="b">
        <v>0</v>
      </c>
      <c r="AI1895" s="13">
        <v>5.0</v>
      </c>
      <c r="AJ1895" s="13" t="s">
        <v>194</v>
      </c>
      <c r="AK1895" s="23" t="s">
        <v>5347</v>
      </c>
      <c r="AL1895" s="13" t="s">
        <v>4642</v>
      </c>
      <c r="AM1895" s="18" t="s">
        <v>151</v>
      </c>
    </row>
    <row r="1896" ht="14.25" customHeight="1">
      <c r="A1896" s="13" t="s">
        <v>5348</v>
      </c>
      <c r="B1896" s="14">
        <v>42355.0</v>
      </c>
      <c r="C1896" s="15" t="s">
        <v>4636</v>
      </c>
      <c r="D1896" s="15" t="s">
        <v>2027</v>
      </c>
      <c r="E1896" s="16" t="s">
        <v>4637</v>
      </c>
      <c r="F1896" s="13" t="s">
        <v>203</v>
      </c>
      <c r="G1896" s="13" t="s">
        <v>204</v>
      </c>
      <c r="H1896" s="13" t="s">
        <v>5349</v>
      </c>
      <c r="I1896" s="17" t="s">
        <v>4639</v>
      </c>
      <c r="J1896" s="13" t="s">
        <v>251</v>
      </c>
      <c r="K1896" s="13" t="s">
        <v>4791</v>
      </c>
      <c r="L1896" s="13" t="s">
        <v>1542</v>
      </c>
      <c r="M1896" s="13" t="s">
        <v>145</v>
      </c>
      <c r="N1896" s="13" t="s">
        <v>4</v>
      </c>
      <c r="O1896" s="13" t="s">
        <v>1704</v>
      </c>
      <c r="P1896" s="18" t="s">
        <v>147</v>
      </c>
      <c r="Q1896" s="19">
        <v>3.0</v>
      </c>
      <c r="R1896" s="20">
        <v>0.0952380952380952</v>
      </c>
      <c r="S1896" s="21">
        <v>38.0</v>
      </c>
      <c r="T1896" s="21">
        <v>114.0</v>
      </c>
      <c r="U1896" s="22">
        <v>22400.0</v>
      </c>
      <c r="V1896" s="21">
        <v>2431.999999999999</v>
      </c>
      <c r="W1896" s="13">
        <v>0.0</v>
      </c>
      <c r="X1896" s="13">
        <v>6.0</v>
      </c>
      <c r="Y1896" s="13">
        <v>10.0</v>
      </c>
      <c r="Z1896" s="13">
        <v>10.0</v>
      </c>
      <c r="AA1896" s="13">
        <v>1.0</v>
      </c>
      <c r="AB1896" s="13">
        <v>1.0</v>
      </c>
      <c r="AC1896" s="21">
        <v>0.0</v>
      </c>
      <c r="AD1896" s="21">
        <v>10.0</v>
      </c>
      <c r="AE1896" s="13">
        <v>0.0</v>
      </c>
      <c r="AF1896" s="13">
        <v>1.0</v>
      </c>
      <c r="AG1896" s="13">
        <v>0.0</v>
      </c>
      <c r="AH1896" s="13" t="b">
        <v>0</v>
      </c>
      <c r="AI1896" s="13">
        <v>5.0</v>
      </c>
      <c r="AJ1896" s="13" t="s">
        <v>194</v>
      </c>
      <c r="AK1896" s="23" t="s">
        <v>5350</v>
      </c>
      <c r="AL1896" s="13" t="s">
        <v>4642</v>
      </c>
      <c r="AM1896" s="18" t="s">
        <v>151</v>
      </c>
    </row>
    <row r="1897" ht="14.25" customHeight="1">
      <c r="A1897" s="13" t="s">
        <v>5351</v>
      </c>
      <c r="B1897" s="14">
        <v>42355.0</v>
      </c>
      <c r="C1897" s="15" t="s">
        <v>4636</v>
      </c>
      <c r="D1897" s="15" t="s">
        <v>2027</v>
      </c>
      <c r="E1897" s="16" t="s">
        <v>4637</v>
      </c>
      <c r="F1897" s="13" t="s">
        <v>153</v>
      </c>
      <c r="G1897" s="13" t="s">
        <v>154</v>
      </c>
      <c r="H1897" s="13" t="s">
        <v>5352</v>
      </c>
      <c r="I1897" s="17" t="s">
        <v>4639</v>
      </c>
      <c r="J1897" s="13" t="s">
        <v>251</v>
      </c>
      <c r="K1897" s="13" t="s">
        <v>5353</v>
      </c>
      <c r="L1897" s="13" t="s">
        <v>161</v>
      </c>
      <c r="M1897" s="13" t="s">
        <v>145</v>
      </c>
      <c r="N1897" s="13" t="s">
        <v>2879</v>
      </c>
      <c r="O1897" s="13" t="s">
        <v>5354</v>
      </c>
      <c r="P1897" s="18" t="s">
        <v>147</v>
      </c>
      <c r="Q1897" s="19">
        <v>3.0</v>
      </c>
      <c r="R1897" s="20">
        <v>1.0</v>
      </c>
      <c r="S1897" s="21">
        <v>59.0</v>
      </c>
      <c r="T1897" s="21">
        <v>177.0</v>
      </c>
      <c r="U1897" s="22">
        <v>11200.0</v>
      </c>
      <c r="V1897" s="21">
        <v>19824.0</v>
      </c>
      <c r="W1897" s="13">
        <v>0.0</v>
      </c>
      <c r="X1897" s="13">
        <v>6.0</v>
      </c>
      <c r="Y1897" s="13">
        <v>10.0</v>
      </c>
      <c r="Z1897" s="13">
        <v>10.0</v>
      </c>
      <c r="AA1897" s="13">
        <v>3.0</v>
      </c>
      <c r="AB1897" s="13">
        <v>10.0</v>
      </c>
      <c r="AC1897" s="21">
        <v>0.0</v>
      </c>
      <c r="AD1897" s="21">
        <v>20.0</v>
      </c>
      <c r="AE1897" s="13">
        <v>0.0</v>
      </c>
      <c r="AF1897" s="13">
        <v>2.0</v>
      </c>
      <c r="AG1897" s="13">
        <v>0.0</v>
      </c>
      <c r="AH1897" s="13" t="b">
        <v>0</v>
      </c>
      <c r="AI1897" s="13">
        <v>5.0</v>
      </c>
      <c r="AJ1897" s="13" t="s">
        <v>169</v>
      </c>
      <c r="AK1897" s="23" t="s">
        <v>5355</v>
      </c>
      <c r="AL1897" s="13" t="s">
        <v>4642</v>
      </c>
      <c r="AM1897" s="18" t="s">
        <v>151</v>
      </c>
    </row>
    <row r="1898" ht="14.25" customHeight="1">
      <c r="A1898" s="13" t="s">
        <v>5356</v>
      </c>
      <c r="B1898" s="14">
        <v>42355.0</v>
      </c>
      <c r="C1898" s="15" t="s">
        <v>4636</v>
      </c>
      <c r="D1898" s="15" t="s">
        <v>2027</v>
      </c>
      <c r="E1898" s="16" t="s">
        <v>4637</v>
      </c>
      <c r="F1898" s="13" t="s">
        <v>140</v>
      </c>
      <c r="G1898" s="13" t="s">
        <v>141</v>
      </c>
      <c r="H1898" s="13" t="s">
        <v>5357</v>
      </c>
      <c r="I1898" s="17" t="s">
        <v>4639</v>
      </c>
      <c r="J1898" s="13" t="s">
        <v>143</v>
      </c>
      <c r="K1898" s="13" t="s">
        <v>756</v>
      </c>
      <c r="L1898" s="13" t="s">
        <v>167</v>
      </c>
      <c r="M1898" s="13" t="s">
        <v>193</v>
      </c>
      <c r="N1898" s="13" t="s">
        <v>1275</v>
      </c>
      <c r="O1898" s="13" t="s">
        <v>1940</v>
      </c>
      <c r="P1898" s="18" t="s">
        <v>147</v>
      </c>
      <c r="Q1898" s="19">
        <v>1.0</v>
      </c>
      <c r="R1898" s="20">
        <v>0.05</v>
      </c>
      <c r="S1898" s="21">
        <v>23.0</v>
      </c>
      <c r="T1898" s="21">
        <v>23.0</v>
      </c>
      <c r="U1898" s="22">
        <v>972479.76</v>
      </c>
      <c r="V1898" s="21">
        <v>11183.517240000001</v>
      </c>
      <c r="W1898" s="13">
        <v>5231.0</v>
      </c>
      <c r="X1898" s="13">
        <v>1.0</v>
      </c>
      <c r="Y1898" s="13">
        <v>10.0</v>
      </c>
      <c r="Z1898" s="13">
        <v>10.0</v>
      </c>
      <c r="AA1898" s="13">
        <v>1.0</v>
      </c>
      <c r="AB1898" s="13">
        <v>1.0</v>
      </c>
      <c r="AC1898" s="21">
        <v>0.0</v>
      </c>
      <c r="AD1898" s="21">
        <v>0.0</v>
      </c>
      <c r="AE1898" s="13">
        <v>0.0</v>
      </c>
      <c r="AF1898" s="13">
        <v>0.0</v>
      </c>
      <c r="AG1898" s="13">
        <v>0.0</v>
      </c>
      <c r="AH1898" s="13" t="b">
        <v>0</v>
      </c>
      <c r="AI1898" s="13">
        <v>46.0</v>
      </c>
      <c r="AJ1898" s="13" t="s">
        <v>169</v>
      </c>
      <c r="AK1898" s="23" t="s">
        <v>5358</v>
      </c>
      <c r="AL1898" s="13" t="s">
        <v>4642</v>
      </c>
      <c r="AM1898" s="18" t="s">
        <v>151</v>
      </c>
    </row>
    <row r="1899" ht="14.25" customHeight="1">
      <c r="A1899" s="13" t="s">
        <v>5359</v>
      </c>
      <c r="B1899" s="14">
        <v>42355.0</v>
      </c>
      <c r="C1899" s="15" t="s">
        <v>4636</v>
      </c>
      <c r="D1899" s="15" t="s">
        <v>2027</v>
      </c>
      <c r="E1899" s="16" t="s">
        <v>4637</v>
      </c>
      <c r="F1899" s="13" t="s">
        <v>140</v>
      </c>
      <c r="G1899" s="13" t="s">
        <v>141</v>
      </c>
      <c r="H1899" s="13" t="s">
        <v>5360</v>
      </c>
      <c r="I1899" s="17" t="s">
        <v>4639</v>
      </c>
      <c r="J1899" s="13" t="s">
        <v>143</v>
      </c>
      <c r="K1899" s="13" t="s">
        <v>756</v>
      </c>
      <c r="L1899" s="13" t="s">
        <v>167</v>
      </c>
      <c r="M1899" s="13" t="s">
        <v>193</v>
      </c>
      <c r="N1899" s="13" t="s">
        <v>1275</v>
      </c>
      <c r="O1899" s="13" t="s">
        <v>1948</v>
      </c>
      <c r="P1899" s="18" t="s">
        <v>147</v>
      </c>
      <c r="Q1899" s="19">
        <v>1.0</v>
      </c>
      <c r="R1899" s="20">
        <v>0.1</v>
      </c>
      <c r="S1899" s="21">
        <v>23.0</v>
      </c>
      <c r="T1899" s="21">
        <v>23.0</v>
      </c>
      <c r="U1899" s="22">
        <v>112273.0</v>
      </c>
      <c r="V1899" s="21">
        <v>2582.2790000000005</v>
      </c>
      <c r="W1899" s="13">
        <v>593.0</v>
      </c>
      <c r="X1899" s="13">
        <v>1.0</v>
      </c>
      <c r="Y1899" s="13">
        <v>10.0</v>
      </c>
      <c r="Z1899" s="13">
        <v>10.0</v>
      </c>
      <c r="AA1899" s="13">
        <v>1.0</v>
      </c>
      <c r="AB1899" s="13">
        <v>1.0</v>
      </c>
      <c r="AC1899" s="21">
        <v>0.0</v>
      </c>
      <c r="AD1899" s="21">
        <v>0.0</v>
      </c>
      <c r="AE1899" s="13">
        <v>0.0</v>
      </c>
      <c r="AF1899" s="13">
        <v>0.0</v>
      </c>
      <c r="AG1899" s="13">
        <v>0.0</v>
      </c>
      <c r="AH1899" s="13" t="b">
        <v>0</v>
      </c>
      <c r="AI1899" s="13">
        <v>79.0</v>
      </c>
      <c r="AJ1899" s="13" t="s">
        <v>194</v>
      </c>
      <c r="AK1899" s="23" t="s">
        <v>5361</v>
      </c>
      <c r="AL1899" s="13" t="s">
        <v>4642</v>
      </c>
      <c r="AM1899" s="18" t="s">
        <v>151</v>
      </c>
    </row>
    <row r="1900" ht="14.25" customHeight="1">
      <c r="A1900" s="13" t="s">
        <v>5362</v>
      </c>
      <c r="B1900" s="14">
        <v>42355.0</v>
      </c>
      <c r="C1900" s="15" t="s">
        <v>4636</v>
      </c>
      <c r="D1900" s="15" t="s">
        <v>2027</v>
      </c>
      <c r="E1900" s="16" t="s">
        <v>4637</v>
      </c>
      <c r="F1900" s="13" t="s">
        <v>140</v>
      </c>
      <c r="G1900" s="13" t="s">
        <v>141</v>
      </c>
      <c r="H1900" s="13" t="s">
        <v>5363</v>
      </c>
      <c r="I1900" s="17" t="s">
        <v>4639</v>
      </c>
      <c r="J1900" s="13" t="s">
        <v>143</v>
      </c>
      <c r="K1900" s="13" t="s">
        <v>3451</v>
      </c>
      <c r="L1900" s="13" t="s">
        <v>144</v>
      </c>
      <c r="M1900" s="13" t="s">
        <v>193</v>
      </c>
      <c r="N1900" s="13" t="s">
        <v>1302</v>
      </c>
      <c r="O1900" s="13">
        <v>0.0</v>
      </c>
      <c r="P1900" s="18" t="s">
        <v>147</v>
      </c>
      <c r="Q1900" s="19">
        <v>1.0</v>
      </c>
      <c r="R1900" s="20">
        <v>0.5</v>
      </c>
      <c r="S1900" s="21">
        <v>25.0</v>
      </c>
      <c r="T1900" s="21">
        <v>25.0</v>
      </c>
      <c r="U1900" s="22">
        <v>72300.0</v>
      </c>
      <c r="V1900" s="21">
        <v>9037.5</v>
      </c>
      <c r="W1900" s="13">
        <v>552.0</v>
      </c>
      <c r="X1900" s="13">
        <v>3.0</v>
      </c>
      <c r="Y1900" s="13">
        <v>10.0</v>
      </c>
      <c r="Z1900" s="13">
        <v>10.0</v>
      </c>
      <c r="AA1900" s="13">
        <v>1.0</v>
      </c>
      <c r="AB1900" s="13">
        <v>1.0</v>
      </c>
      <c r="AC1900" s="21">
        <v>0.0</v>
      </c>
      <c r="AD1900" s="21">
        <v>0.0</v>
      </c>
      <c r="AE1900" s="13">
        <v>0.0</v>
      </c>
      <c r="AF1900" s="13">
        <v>0.0</v>
      </c>
      <c r="AG1900" s="13">
        <v>0.0</v>
      </c>
      <c r="AH1900" s="13" t="b">
        <v>0</v>
      </c>
      <c r="AI1900" s="13">
        <v>8.0</v>
      </c>
      <c r="AJ1900" s="13" t="s">
        <v>169</v>
      </c>
      <c r="AK1900" s="23" t="s">
        <v>5364</v>
      </c>
      <c r="AL1900" s="13" t="s">
        <v>4642</v>
      </c>
      <c r="AM1900" s="18" t="s">
        <v>151</v>
      </c>
    </row>
    <row r="1901" ht="14.25" customHeight="1">
      <c r="A1901" s="13" t="s">
        <v>5365</v>
      </c>
      <c r="B1901" s="14">
        <v>42355.0</v>
      </c>
      <c r="C1901" s="15" t="s">
        <v>4636</v>
      </c>
      <c r="D1901" s="15" t="s">
        <v>2027</v>
      </c>
      <c r="E1901" s="16" t="s">
        <v>4637</v>
      </c>
      <c r="F1901" s="13" t="s">
        <v>140</v>
      </c>
      <c r="G1901" s="13" t="s">
        <v>141</v>
      </c>
      <c r="H1901" s="13" t="s">
        <v>5366</v>
      </c>
      <c r="I1901" s="17" t="s">
        <v>4639</v>
      </c>
      <c r="J1901" s="13" t="s">
        <v>160</v>
      </c>
      <c r="K1901" s="13" t="s">
        <v>4771</v>
      </c>
      <c r="L1901" s="13" t="s">
        <v>161</v>
      </c>
      <c r="M1901" s="13" t="s">
        <v>145</v>
      </c>
      <c r="N1901" s="13" t="s">
        <v>244</v>
      </c>
      <c r="O1901" s="13">
        <v>0.0</v>
      </c>
      <c r="P1901" s="18" t="s">
        <v>147</v>
      </c>
      <c r="Q1901" s="19">
        <v>3.0</v>
      </c>
      <c r="R1901" s="20">
        <v>1.0</v>
      </c>
      <c r="S1901" s="21">
        <v>62.0</v>
      </c>
      <c r="T1901" s="21">
        <v>186.0</v>
      </c>
      <c r="U1901" s="22">
        <v>16800.0</v>
      </c>
      <c r="V1901" s="21">
        <v>31248.0</v>
      </c>
      <c r="W1901" s="13">
        <v>0.0</v>
      </c>
      <c r="X1901" s="13">
        <v>10.0</v>
      </c>
      <c r="Y1901" s="13">
        <v>8.0</v>
      </c>
      <c r="Z1901" s="13">
        <v>10.0</v>
      </c>
      <c r="AA1901" s="13">
        <v>4.0</v>
      </c>
      <c r="AB1901" s="13">
        <v>10.0</v>
      </c>
      <c r="AC1901" s="21">
        <v>10.0</v>
      </c>
      <c r="AD1901" s="21">
        <v>10.0</v>
      </c>
      <c r="AE1901" s="13">
        <v>0.0</v>
      </c>
      <c r="AF1901" s="13">
        <v>1.0</v>
      </c>
      <c r="AG1901" s="13">
        <v>0.0</v>
      </c>
      <c r="AH1901" s="13" t="b">
        <v>1</v>
      </c>
      <c r="AI1901" s="13">
        <v>1.0</v>
      </c>
      <c r="AJ1901" s="13" t="s">
        <v>180</v>
      </c>
      <c r="AK1901" s="23" t="s">
        <v>5367</v>
      </c>
      <c r="AL1901" s="13" t="s">
        <v>4642</v>
      </c>
      <c r="AM1901" s="18" t="s">
        <v>151</v>
      </c>
    </row>
    <row r="1902" ht="14.25" customHeight="1">
      <c r="A1902" s="13" t="s">
        <v>5368</v>
      </c>
      <c r="B1902" s="14">
        <v>42356.0</v>
      </c>
      <c r="C1902" s="15" t="s">
        <v>4636</v>
      </c>
      <c r="D1902" s="15" t="s">
        <v>2027</v>
      </c>
      <c r="E1902" s="16" t="s">
        <v>4637</v>
      </c>
      <c r="F1902" s="13" t="s">
        <v>188</v>
      </c>
      <c r="G1902" s="13" t="s">
        <v>189</v>
      </c>
      <c r="H1902" s="13" t="s">
        <v>5369</v>
      </c>
      <c r="I1902" s="17" t="s">
        <v>4639</v>
      </c>
      <c r="J1902" s="13" t="s">
        <v>143</v>
      </c>
      <c r="K1902" s="13" t="s">
        <v>4677</v>
      </c>
      <c r="L1902" s="13" t="s">
        <v>167</v>
      </c>
      <c r="M1902" s="13" t="s">
        <v>145</v>
      </c>
      <c r="N1902" s="13" t="s">
        <v>43</v>
      </c>
      <c r="O1902" s="13" t="s">
        <v>3866</v>
      </c>
      <c r="P1902" s="18" t="s">
        <v>147</v>
      </c>
      <c r="Q1902" s="19">
        <v>1.0</v>
      </c>
      <c r="R1902" s="20">
        <v>0.166666666666666</v>
      </c>
      <c r="S1902" s="21">
        <v>27.0</v>
      </c>
      <c r="T1902" s="21">
        <v>27.0</v>
      </c>
      <c r="U1902" s="22">
        <v>14700.0</v>
      </c>
      <c r="V1902" s="21">
        <v>661.4999999999974</v>
      </c>
      <c r="W1902" s="13">
        <v>0.0</v>
      </c>
      <c r="X1902" s="13">
        <v>5.0</v>
      </c>
      <c r="Y1902" s="13">
        <v>10.0</v>
      </c>
      <c r="Z1902" s="13">
        <v>10.0</v>
      </c>
      <c r="AA1902" s="13">
        <v>1.0</v>
      </c>
      <c r="AB1902" s="13">
        <v>1.0</v>
      </c>
      <c r="AC1902" s="21">
        <v>0.0</v>
      </c>
      <c r="AD1902" s="21">
        <v>0.0</v>
      </c>
      <c r="AE1902" s="13">
        <v>0.0</v>
      </c>
      <c r="AF1902" s="13">
        <v>0.0</v>
      </c>
      <c r="AG1902" s="13">
        <v>0.0</v>
      </c>
      <c r="AH1902" s="13" t="b">
        <v>0</v>
      </c>
      <c r="AI1902" s="13">
        <v>6.0</v>
      </c>
      <c r="AJ1902" s="13" t="s">
        <v>169</v>
      </c>
      <c r="AK1902" s="23" t="s">
        <v>5370</v>
      </c>
      <c r="AL1902" s="13" t="s">
        <v>4642</v>
      </c>
      <c r="AM1902" s="18" t="s">
        <v>151</v>
      </c>
    </row>
    <row r="1903" ht="14.25" customHeight="1">
      <c r="A1903" s="13" t="s">
        <v>5371</v>
      </c>
      <c r="B1903" s="14">
        <v>42356.0</v>
      </c>
      <c r="C1903" s="15" t="s">
        <v>4636</v>
      </c>
      <c r="D1903" s="15" t="s">
        <v>2027</v>
      </c>
      <c r="E1903" s="16" t="s">
        <v>4637</v>
      </c>
      <c r="F1903" s="13" t="s">
        <v>140</v>
      </c>
      <c r="G1903" s="13" t="s">
        <v>141</v>
      </c>
      <c r="H1903" s="13" t="s">
        <v>5372</v>
      </c>
      <c r="I1903" s="17" t="s">
        <v>4639</v>
      </c>
      <c r="J1903" s="13" t="s">
        <v>143</v>
      </c>
      <c r="K1903" s="13" t="s">
        <v>4677</v>
      </c>
      <c r="L1903" s="13" t="s">
        <v>167</v>
      </c>
      <c r="M1903" s="13" t="s">
        <v>145</v>
      </c>
      <c r="N1903" s="13" t="s">
        <v>199</v>
      </c>
      <c r="O1903" s="13" t="s">
        <v>1234</v>
      </c>
      <c r="P1903" s="18" t="s">
        <v>147</v>
      </c>
      <c r="Q1903" s="19">
        <v>1.0</v>
      </c>
      <c r="R1903" s="20">
        <v>0.125</v>
      </c>
      <c r="S1903" s="21">
        <v>24.0</v>
      </c>
      <c r="T1903" s="21">
        <v>24.0</v>
      </c>
      <c r="U1903" s="22">
        <v>12600.0</v>
      </c>
      <c r="V1903" s="21">
        <v>378.0</v>
      </c>
      <c r="W1903" s="13">
        <v>0.0</v>
      </c>
      <c r="X1903" s="13">
        <v>4.0</v>
      </c>
      <c r="Y1903" s="13">
        <v>8.0</v>
      </c>
      <c r="Z1903" s="13">
        <v>10.0</v>
      </c>
      <c r="AA1903" s="13">
        <v>1.0</v>
      </c>
      <c r="AB1903" s="13">
        <v>1.0</v>
      </c>
      <c r="AC1903" s="21">
        <v>0.0</v>
      </c>
      <c r="AD1903" s="21">
        <v>0.0</v>
      </c>
      <c r="AE1903" s="13">
        <v>0.0</v>
      </c>
      <c r="AF1903" s="13">
        <v>0.0</v>
      </c>
      <c r="AG1903" s="13">
        <v>0.0</v>
      </c>
      <c r="AH1903" s="13" t="b">
        <v>0</v>
      </c>
      <c r="AI1903" s="13">
        <v>7.0</v>
      </c>
      <c r="AJ1903" s="13" t="s">
        <v>437</v>
      </c>
      <c r="AK1903" s="23" t="s">
        <v>5373</v>
      </c>
      <c r="AL1903" s="13" t="s">
        <v>4642</v>
      </c>
      <c r="AM1903" s="18" t="s">
        <v>151</v>
      </c>
    </row>
    <row r="1904" ht="14.25" customHeight="1">
      <c r="A1904" s="13" t="s">
        <v>5374</v>
      </c>
      <c r="B1904" s="14">
        <v>42356.0</v>
      </c>
      <c r="C1904" s="15" t="s">
        <v>4636</v>
      </c>
      <c r="D1904" s="15" t="s">
        <v>2027</v>
      </c>
      <c r="E1904" s="16" t="s">
        <v>4637</v>
      </c>
      <c r="F1904" s="13" t="s">
        <v>153</v>
      </c>
      <c r="G1904" s="13" t="s">
        <v>154</v>
      </c>
      <c r="H1904" s="13" t="s">
        <v>5375</v>
      </c>
      <c r="I1904" s="17" t="s">
        <v>4639</v>
      </c>
      <c r="J1904" s="13" t="s">
        <v>198</v>
      </c>
      <c r="K1904" s="13" t="s">
        <v>5080</v>
      </c>
      <c r="L1904" s="13" t="s">
        <v>167</v>
      </c>
      <c r="M1904" s="13" t="s">
        <v>145</v>
      </c>
      <c r="N1904" s="13" t="s">
        <v>199</v>
      </c>
      <c r="O1904" s="13" t="s">
        <v>1234</v>
      </c>
      <c r="P1904" s="18" t="s">
        <v>147</v>
      </c>
      <c r="Q1904" s="19">
        <v>1.0</v>
      </c>
      <c r="R1904" s="20">
        <v>0.25</v>
      </c>
      <c r="S1904" s="21">
        <v>26.0</v>
      </c>
      <c r="T1904" s="21">
        <v>26.0</v>
      </c>
      <c r="U1904" s="22">
        <v>12600.0</v>
      </c>
      <c r="V1904" s="21">
        <v>819.0</v>
      </c>
      <c r="W1904" s="13">
        <v>0.0</v>
      </c>
      <c r="X1904" s="13">
        <v>4.0</v>
      </c>
      <c r="Y1904" s="13">
        <v>10.0</v>
      </c>
      <c r="Z1904" s="13">
        <v>10.0</v>
      </c>
      <c r="AA1904" s="13">
        <v>1.0</v>
      </c>
      <c r="AB1904" s="13">
        <v>1.0</v>
      </c>
      <c r="AC1904" s="21">
        <v>0.0</v>
      </c>
      <c r="AD1904" s="21">
        <v>0.0</v>
      </c>
      <c r="AE1904" s="13">
        <v>0.0</v>
      </c>
      <c r="AF1904" s="13">
        <v>0.0</v>
      </c>
      <c r="AG1904" s="13">
        <v>0.0</v>
      </c>
      <c r="AH1904" s="13" t="b">
        <v>0</v>
      </c>
      <c r="AI1904" s="13">
        <v>7.0</v>
      </c>
      <c r="AJ1904" s="13" t="s">
        <v>169</v>
      </c>
      <c r="AK1904" s="23" t="s">
        <v>5376</v>
      </c>
      <c r="AL1904" s="13" t="s">
        <v>4642</v>
      </c>
      <c r="AM1904" s="18" t="s">
        <v>151</v>
      </c>
    </row>
    <row r="1905" ht="14.25" customHeight="1">
      <c r="A1905" s="13" t="s">
        <v>5374</v>
      </c>
      <c r="B1905" s="14">
        <v>42356.0</v>
      </c>
      <c r="C1905" s="15" t="s">
        <v>4636</v>
      </c>
      <c r="D1905" s="15" t="s">
        <v>2027</v>
      </c>
      <c r="E1905" s="16" t="s">
        <v>4637</v>
      </c>
      <c r="F1905" s="13" t="s">
        <v>185</v>
      </c>
      <c r="G1905" s="13" t="s">
        <v>186</v>
      </c>
      <c r="H1905" s="13" t="s">
        <v>5375</v>
      </c>
      <c r="I1905" s="17" t="s">
        <v>4639</v>
      </c>
      <c r="J1905" s="13" t="s">
        <v>198</v>
      </c>
      <c r="K1905" s="13" t="s">
        <v>5080</v>
      </c>
      <c r="L1905" s="13" t="s">
        <v>167</v>
      </c>
      <c r="M1905" s="13" t="s">
        <v>145</v>
      </c>
      <c r="N1905" s="13" t="s">
        <v>199</v>
      </c>
      <c r="O1905" s="13" t="s">
        <v>1234</v>
      </c>
      <c r="P1905" s="18" t="s">
        <v>147</v>
      </c>
      <c r="Q1905" s="19">
        <v>1.0</v>
      </c>
      <c r="R1905" s="20">
        <v>0.25</v>
      </c>
      <c r="S1905" s="21">
        <v>26.0</v>
      </c>
      <c r="T1905" s="21">
        <v>26.0</v>
      </c>
      <c r="U1905" s="22">
        <v>12600.0</v>
      </c>
      <c r="V1905" s="21">
        <v>819.0</v>
      </c>
      <c r="W1905" s="13">
        <v>0.0</v>
      </c>
      <c r="X1905" s="13">
        <v>4.0</v>
      </c>
      <c r="Y1905" s="13">
        <v>10.0</v>
      </c>
      <c r="Z1905" s="13">
        <v>10.0</v>
      </c>
      <c r="AA1905" s="13">
        <v>1.0</v>
      </c>
      <c r="AB1905" s="13">
        <v>1.0</v>
      </c>
      <c r="AC1905" s="21">
        <v>0.0</v>
      </c>
      <c r="AD1905" s="21">
        <v>0.0</v>
      </c>
      <c r="AE1905" s="13">
        <v>0.0</v>
      </c>
      <c r="AF1905" s="13">
        <v>0.0</v>
      </c>
      <c r="AG1905" s="13">
        <v>0.0</v>
      </c>
      <c r="AH1905" s="13" t="b">
        <v>0</v>
      </c>
      <c r="AI1905" s="13">
        <v>7.0</v>
      </c>
      <c r="AJ1905" s="13" t="s">
        <v>169</v>
      </c>
      <c r="AK1905" s="23" t="s">
        <v>5376</v>
      </c>
      <c r="AL1905" s="13" t="s">
        <v>4642</v>
      </c>
      <c r="AM1905" s="18" t="s">
        <v>151</v>
      </c>
    </row>
    <row r="1906" ht="14.25" customHeight="1">
      <c r="A1906" s="13" t="s">
        <v>5377</v>
      </c>
      <c r="B1906" s="14">
        <v>42356.0</v>
      </c>
      <c r="C1906" s="15" t="s">
        <v>4636</v>
      </c>
      <c r="D1906" s="15" t="s">
        <v>2027</v>
      </c>
      <c r="E1906" s="16" t="s">
        <v>4637</v>
      </c>
      <c r="F1906" s="13" t="s">
        <v>185</v>
      </c>
      <c r="G1906" s="13" t="s">
        <v>186</v>
      </c>
      <c r="H1906" s="13" t="s">
        <v>5378</v>
      </c>
      <c r="I1906" s="17" t="s">
        <v>4639</v>
      </c>
      <c r="J1906" s="13" t="s">
        <v>198</v>
      </c>
      <c r="K1906" s="13" t="s">
        <v>5379</v>
      </c>
      <c r="L1906" s="13" t="s">
        <v>174</v>
      </c>
      <c r="M1906" s="13" t="s">
        <v>168</v>
      </c>
      <c r="N1906" s="13" t="s">
        <v>2</v>
      </c>
      <c r="O1906" s="13" t="s">
        <v>12</v>
      </c>
      <c r="P1906" s="18" t="s">
        <v>147</v>
      </c>
      <c r="Q1906" s="19">
        <v>3.0</v>
      </c>
      <c r="R1906" s="20">
        <v>1.0</v>
      </c>
      <c r="S1906" s="21">
        <v>78.0</v>
      </c>
      <c r="T1906" s="21">
        <v>234.0</v>
      </c>
      <c r="U1906" s="22">
        <v>203096.0</v>
      </c>
      <c r="V1906" s="21">
        <v>475244.63999999996</v>
      </c>
      <c r="W1906" s="13">
        <v>1007.0</v>
      </c>
      <c r="X1906" s="13">
        <v>10.0</v>
      </c>
      <c r="Y1906" s="13">
        <v>8.0</v>
      </c>
      <c r="Z1906" s="13">
        <v>10.0</v>
      </c>
      <c r="AA1906" s="13">
        <v>10.0</v>
      </c>
      <c r="AB1906" s="13">
        <v>10.0</v>
      </c>
      <c r="AC1906" s="21">
        <v>0.0</v>
      </c>
      <c r="AD1906" s="21">
        <v>30.0</v>
      </c>
      <c r="AE1906" s="13">
        <v>0.0</v>
      </c>
      <c r="AF1906" s="13">
        <v>4.0</v>
      </c>
      <c r="AG1906" s="13">
        <v>0.0</v>
      </c>
      <c r="AH1906" s="13" t="b">
        <v>0</v>
      </c>
      <c r="AI1906" s="13">
        <v>1.0</v>
      </c>
      <c r="AJ1906" s="13" t="s">
        <v>942</v>
      </c>
      <c r="AK1906" s="23" t="s">
        <v>5380</v>
      </c>
      <c r="AL1906" s="13" t="s">
        <v>4642</v>
      </c>
      <c r="AM1906" s="18" t="s">
        <v>151</v>
      </c>
    </row>
    <row r="1907" ht="14.25" customHeight="1">
      <c r="A1907" s="13" t="s">
        <v>5381</v>
      </c>
      <c r="B1907" s="14">
        <v>42356.0</v>
      </c>
      <c r="C1907" s="15" t="s">
        <v>4636</v>
      </c>
      <c r="D1907" s="15" t="s">
        <v>2027</v>
      </c>
      <c r="E1907" s="16" t="s">
        <v>4637</v>
      </c>
      <c r="F1907" s="13" t="s">
        <v>185</v>
      </c>
      <c r="G1907" s="13" t="s">
        <v>186</v>
      </c>
      <c r="H1907" s="13" t="s">
        <v>5382</v>
      </c>
      <c r="I1907" s="17" t="s">
        <v>4639</v>
      </c>
      <c r="J1907" s="13" t="s">
        <v>3912</v>
      </c>
      <c r="K1907" s="13" t="s">
        <v>3913</v>
      </c>
      <c r="L1907" s="13" t="s">
        <v>174</v>
      </c>
      <c r="M1907" s="13" t="s">
        <v>145</v>
      </c>
      <c r="N1907" s="13" t="s">
        <v>4</v>
      </c>
      <c r="O1907" s="13" t="s">
        <v>12</v>
      </c>
      <c r="P1907" s="18" t="s">
        <v>147</v>
      </c>
      <c r="Q1907" s="19">
        <v>3.0</v>
      </c>
      <c r="R1907" s="20">
        <v>0.533333333333333</v>
      </c>
      <c r="S1907" s="21">
        <v>82.0</v>
      </c>
      <c r="T1907" s="21">
        <v>246.0</v>
      </c>
      <c r="U1907" s="22">
        <v>22400.0</v>
      </c>
      <c r="V1907" s="21">
        <v>29388.79999999998</v>
      </c>
      <c r="W1907" s="13">
        <v>0.0</v>
      </c>
      <c r="X1907" s="13">
        <v>6.0</v>
      </c>
      <c r="Y1907" s="13">
        <v>10.0</v>
      </c>
      <c r="Z1907" s="13">
        <v>6.0</v>
      </c>
      <c r="AA1907" s="13">
        <v>10.0</v>
      </c>
      <c r="AB1907" s="13">
        <v>10.0</v>
      </c>
      <c r="AC1907" s="21">
        <v>10.0</v>
      </c>
      <c r="AD1907" s="21">
        <v>30.0</v>
      </c>
      <c r="AE1907" s="13">
        <v>0.0</v>
      </c>
      <c r="AF1907" s="13">
        <v>4.0</v>
      </c>
      <c r="AG1907" s="13">
        <v>0.0</v>
      </c>
      <c r="AH1907" s="13" t="b">
        <v>1</v>
      </c>
      <c r="AI1907" s="13">
        <v>5.0</v>
      </c>
      <c r="AJ1907" s="13" t="s">
        <v>169</v>
      </c>
      <c r="AK1907" s="23" t="s">
        <v>5383</v>
      </c>
      <c r="AL1907" s="13" t="s">
        <v>4642</v>
      </c>
      <c r="AM1907" s="18" t="s">
        <v>151</v>
      </c>
    </row>
    <row r="1908" ht="14.25" customHeight="1">
      <c r="A1908" s="13" t="s">
        <v>5384</v>
      </c>
      <c r="B1908" s="14">
        <v>42356.0</v>
      </c>
      <c r="C1908" s="15" t="s">
        <v>4636</v>
      </c>
      <c r="D1908" s="15" t="s">
        <v>2027</v>
      </c>
      <c r="E1908" s="16" t="s">
        <v>4637</v>
      </c>
      <c r="F1908" s="13" t="s">
        <v>140</v>
      </c>
      <c r="G1908" s="13" t="s">
        <v>141</v>
      </c>
      <c r="H1908" s="13" t="s">
        <v>5385</v>
      </c>
      <c r="I1908" s="17" t="s">
        <v>4639</v>
      </c>
      <c r="J1908" s="13" t="s">
        <v>143</v>
      </c>
      <c r="K1908" s="13" t="s">
        <v>827</v>
      </c>
      <c r="L1908" s="13" t="s">
        <v>167</v>
      </c>
      <c r="M1908" s="13" t="s">
        <v>193</v>
      </c>
      <c r="N1908" s="13" t="s">
        <v>52</v>
      </c>
      <c r="O1908" s="13" t="s">
        <v>1420</v>
      </c>
      <c r="P1908" s="18" t="s">
        <v>147</v>
      </c>
      <c r="Q1908" s="19">
        <v>1.0</v>
      </c>
      <c r="R1908" s="20">
        <v>0.7</v>
      </c>
      <c r="S1908" s="21">
        <v>22.0</v>
      </c>
      <c r="T1908" s="21">
        <v>22.0</v>
      </c>
      <c r="U1908" s="22">
        <v>760977.0</v>
      </c>
      <c r="V1908" s="21">
        <v>117190.458</v>
      </c>
      <c r="W1908" s="13">
        <v>2654.0</v>
      </c>
      <c r="X1908" s="13">
        <v>1.0</v>
      </c>
      <c r="Y1908" s="13">
        <v>8.0</v>
      </c>
      <c r="Z1908" s="13">
        <v>10.0</v>
      </c>
      <c r="AA1908" s="13">
        <v>2.0</v>
      </c>
      <c r="AB1908" s="13">
        <v>1.0</v>
      </c>
      <c r="AC1908" s="21">
        <v>0.0</v>
      </c>
      <c r="AD1908" s="21">
        <v>0.0</v>
      </c>
      <c r="AE1908" s="13">
        <v>0.0</v>
      </c>
      <c r="AF1908" s="13">
        <v>0.0</v>
      </c>
      <c r="AG1908" s="13">
        <v>0.0</v>
      </c>
      <c r="AH1908" s="13" t="b">
        <v>0</v>
      </c>
      <c r="AI1908" s="13">
        <v>74.0</v>
      </c>
      <c r="AJ1908" s="13" t="s">
        <v>180</v>
      </c>
      <c r="AK1908" s="23" t="s">
        <v>5386</v>
      </c>
      <c r="AL1908" s="13" t="s">
        <v>4642</v>
      </c>
      <c r="AM1908" s="18" t="s">
        <v>151</v>
      </c>
    </row>
    <row r="1909" ht="14.25" customHeight="1">
      <c r="A1909" s="13" t="s">
        <v>5387</v>
      </c>
      <c r="B1909" s="14">
        <v>42356.0</v>
      </c>
      <c r="C1909" s="15" t="s">
        <v>4636</v>
      </c>
      <c r="D1909" s="15" t="s">
        <v>2027</v>
      </c>
      <c r="E1909" s="16" t="s">
        <v>4637</v>
      </c>
      <c r="F1909" s="13" t="s">
        <v>185</v>
      </c>
      <c r="G1909" s="13" t="s">
        <v>186</v>
      </c>
      <c r="H1909" s="13" t="s">
        <v>5388</v>
      </c>
      <c r="I1909" s="17" t="s">
        <v>4639</v>
      </c>
      <c r="J1909" s="13" t="s">
        <v>379</v>
      </c>
      <c r="K1909" s="13" t="s">
        <v>3967</v>
      </c>
      <c r="L1909" s="13" t="s">
        <v>174</v>
      </c>
      <c r="M1909" s="13" t="s">
        <v>145</v>
      </c>
      <c r="N1909" s="13" t="s">
        <v>14</v>
      </c>
      <c r="O1909" s="13" t="s">
        <v>5389</v>
      </c>
      <c r="P1909" s="18" t="s">
        <v>147</v>
      </c>
      <c r="Q1909" s="19">
        <v>3.0</v>
      </c>
      <c r="R1909" s="20">
        <v>1.0</v>
      </c>
      <c r="S1909" s="21">
        <v>52.0</v>
      </c>
      <c r="T1909" s="21">
        <v>156.0</v>
      </c>
      <c r="U1909" s="22">
        <v>18900.0</v>
      </c>
      <c r="V1909" s="21">
        <v>29484.0</v>
      </c>
      <c r="W1909" s="13">
        <v>0.0</v>
      </c>
      <c r="X1909" s="13">
        <v>7.0</v>
      </c>
      <c r="Y1909" s="13">
        <v>9.0</v>
      </c>
      <c r="Z1909" s="13">
        <v>6.0</v>
      </c>
      <c r="AA1909" s="13">
        <v>10.0</v>
      </c>
      <c r="AB1909" s="13">
        <v>10.0</v>
      </c>
      <c r="AC1909" s="21">
        <v>10.0</v>
      </c>
      <c r="AD1909" s="21">
        <v>0.0</v>
      </c>
      <c r="AE1909" s="13">
        <v>0.0</v>
      </c>
      <c r="AF1909" s="13">
        <v>0.0</v>
      </c>
      <c r="AG1909" s="13">
        <v>0.0</v>
      </c>
      <c r="AH1909" s="13" t="b">
        <v>1</v>
      </c>
      <c r="AI1909" s="13">
        <v>4.0</v>
      </c>
      <c r="AJ1909" s="13" t="s">
        <v>176</v>
      </c>
      <c r="AK1909" s="23" t="s">
        <v>5390</v>
      </c>
      <c r="AL1909" s="13" t="s">
        <v>4642</v>
      </c>
      <c r="AM1909" s="18" t="s">
        <v>151</v>
      </c>
    </row>
    <row r="1910" ht="14.25" customHeight="1">
      <c r="A1910" s="13" t="s">
        <v>5391</v>
      </c>
      <c r="B1910" s="14">
        <v>42356.0</v>
      </c>
      <c r="C1910" s="15" t="s">
        <v>4636</v>
      </c>
      <c r="D1910" s="15" t="s">
        <v>2027</v>
      </c>
      <c r="E1910" s="16" t="s">
        <v>4637</v>
      </c>
      <c r="F1910" s="13" t="s">
        <v>185</v>
      </c>
      <c r="G1910" s="13" t="s">
        <v>186</v>
      </c>
      <c r="H1910" s="13" t="s">
        <v>5392</v>
      </c>
      <c r="I1910" s="17" t="s">
        <v>4639</v>
      </c>
      <c r="J1910" s="13" t="s">
        <v>143</v>
      </c>
      <c r="K1910" s="13" t="s">
        <v>827</v>
      </c>
      <c r="L1910" s="13" t="s">
        <v>174</v>
      </c>
      <c r="M1910" s="13" t="s">
        <v>168</v>
      </c>
      <c r="N1910" s="13" t="s">
        <v>2</v>
      </c>
      <c r="O1910" s="13" t="s">
        <v>5335</v>
      </c>
      <c r="P1910" s="18" t="s">
        <v>147</v>
      </c>
      <c r="Q1910" s="19">
        <v>1.0</v>
      </c>
      <c r="R1910" s="20">
        <v>0.0555555555555555</v>
      </c>
      <c r="S1910" s="21">
        <v>36.0</v>
      </c>
      <c r="T1910" s="21">
        <v>36.0</v>
      </c>
      <c r="U1910" s="22">
        <v>88539.0</v>
      </c>
      <c r="V1910" s="21">
        <v>1770.7799999999982</v>
      </c>
      <c r="W1910" s="13">
        <v>439.0</v>
      </c>
      <c r="X1910" s="13">
        <v>6.0</v>
      </c>
      <c r="Y1910" s="13">
        <v>10.0</v>
      </c>
      <c r="Z1910" s="13">
        <v>10.0</v>
      </c>
      <c r="AA1910" s="13">
        <v>1.0</v>
      </c>
      <c r="AB1910" s="13">
        <v>9.0</v>
      </c>
      <c r="AC1910" s="21">
        <v>0.0</v>
      </c>
      <c r="AD1910" s="21">
        <v>0.0</v>
      </c>
      <c r="AE1910" s="13">
        <v>0.0</v>
      </c>
      <c r="AF1910" s="13">
        <v>0.0</v>
      </c>
      <c r="AG1910" s="13">
        <v>0.0</v>
      </c>
      <c r="AH1910" s="13" t="b">
        <v>0</v>
      </c>
      <c r="AI1910" s="13">
        <v>5.0</v>
      </c>
      <c r="AJ1910" s="13" t="s">
        <v>169</v>
      </c>
      <c r="AK1910" s="23" t="s">
        <v>5393</v>
      </c>
      <c r="AL1910" s="13" t="s">
        <v>4642</v>
      </c>
      <c r="AM1910" s="18" t="s">
        <v>151</v>
      </c>
    </row>
    <row r="1911" ht="14.25" customHeight="1">
      <c r="A1911" s="13" t="s">
        <v>5394</v>
      </c>
      <c r="B1911" s="14">
        <v>42356.0</v>
      </c>
      <c r="C1911" s="15" t="s">
        <v>4636</v>
      </c>
      <c r="D1911" s="15" t="s">
        <v>2027</v>
      </c>
      <c r="E1911" s="16" t="s">
        <v>4637</v>
      </c>
      <c r="F1911" s="13" t="s">
        <v>185</v>
      </c>
      <c r="G1911" s="13" t="s">
        <v>186</v>
      </c>
      <c r="H1911" s="13" t="s">
        <v>5338</v>
      </c>
      <c r="I1911" s="17" t="s">
        <v>4639</v>
      </c>
      <c r="J1911" s="13" t="s">
        <v>198</v>
      </c>
      <c r="K1911" s="13" t="s">
        <v>5395</v>
      </c>
      <c r="L1911" s="13" t="s">
        <v>174</v>
      </c>
      <c r="M1911" s="13" t="s">
        <v>168</v>
      </c>
      <c r="N1911" s="13" t="s">
        <v>40</v>
      </c>
      <c r="O1911" s="13" t="s">
        <v>5339</v>
      </c>
      <c r="P1911" s="18" t="s">
        <v>147</v>
      </c>
      <c r="Q1911" s="19">
        <v>1.0</v>
      </c>
      <c r="R1911" s="20">
        <v>1.0</v>
      </c>
      <c r="S1911" s="21">
        <v>41.0</v>
      </c>
      <c r="T1911" s="21">
        <v>41.0</v>
      </c>
      <c r="U1911" s="22">
        <v>272072.0</v>
      </c>
      <c r="V1911" s="21">
        <v>111549.51999999999</v>
      </c>
      <c r="W1911" s="13">
        <v>1349.0</v>
      </c>
      <c r="X1911" s="13">
        <v>9.0</v>
      </c>
      <c r="Y1911" s="13">
        <v>10.0</v>
      </c>
      <c r="Z1911" s="13">
        <v>10.0</v>
      </c>
      <c r="AA1911" s="13">
        <v>2.0</v>
      </c>
      <c r="AB1911" s="13">
        <v>10.0</v>
      </c>
      <c r="AC1911" s="21">
        <v>0.0</v>
      </c>
      <c r="AD1911" s="21">
        <v>0.0</v>
      </c>
      <c r="AE1911" s="13">
        <v>0.0</v>
      </c>
      <c r="AF1911" s="13">
        <v>0.0</v>
      </c>
      <c r="AG1911" s="13">
        <v>0.0</v>
      </c>
      <c r="AH1911" s="13" t="b">
        <v>0</v>
      </c>
      <c r="AI1911" s="13">
        <v>2.0</v>
      </c>
      <c r="AJ1911" s="13" t="s">
        <v>163</v>
      </c>
      <c r="AK1911" s="23" t="s">
        <v>5396</v>
      </c>
      <c r="AL1911" s="13" t="s">
        <v>4642</v>
      </c>
      <c r="AM1911" s="18" t="s">
        <v>151</v>
      </c>
    </row>
    <row r="1912" ht="14.25" customHeight="1">
      <c r="A1912" s="13" t="s">
        <v>5397</v>
      </c>
      <c r="B1912" s="14">
        <v>42356.0</v>
      </c>
      <c r="C1912" s="15" t="s">
        <v>4636</v>
      </c>
      <c r="D1912" s="15" t="s">
        <v>2027</v>
      </c>
      <c r="E1912" s="16" t="s">
        <v>4637</v>
      </c>
      <c r="F1912" s="13" t="s">
        <v>140</v>
      </c>
      <c r="G1912" s="13" t="s">
        <v>141</v>
      </c>
      <c r="H1912" s="13" t="s">
        <v>5398</v>
      </c>
      <c r="I1912" s="17" t="s">
        <v>4639</v>
      </c>
      <c r="J1912" s="13" t="s">
        <v>191</v>
      </c>
      <c r="K1912" s="13" t="s">
        <v>5399</v>
      </c>
      <c r="L1912" s="13" t="s">
        <v>192</v>
      </c>
      <c r="M1912" s="13" t="s">
        <v>193</v>
      </c>
      <c r="N1912" s="13" t="s">
        <v>52</v>
      </c>
      <c r="O1912" s="13" t="s">
        <v>2154</v>
      </c>
      <c r="P1912" s="18" t="s">
        <v>147</v>
      </c>
      <c r="Q1912" s="19">
        <v>3.0</v>
      </c>
      <c r="R1912" s="20">
        <v>1.0</v>
      </c>
      <c r="S1912" s="21">
        <v>38.0</v>
      </c>
      <c r="T1912" s="21">
        <v>114.0</v>
      </c>
      <c r="U1912" s="22">
        <v>345221.0</v>
      </c>
      <c r="V1912" s="21">
        <v>393551.93999999994</v>
      </c>
      <c r="W1912" s="13">
        <v>1204.0</v>
      </c>
      <c r="X1912" s="13">
        <v>1.0</v>
      </c>
      <c r="Y1912" s="13">
        <v>10.0</v>
      </c>
      <c r="Z1912" s="13">
        <v>10.0</v>
      </c>
      <c r="AA1912" s="13">
        <v>7.0</v>
      </c>
      <c r="AB1912" s="13">
        <v>10.0</v>
      </c>
      <c r="AC1912" s="21">
        <v>0.0</v>
      </c>
      <c r="AD1912" s="21">
        <v>0.0</v>
      </c>
      <c r="AE1912" s="13">
        <v>0.0</v>
      </c>
      <c r="AF1912" s="13">
        <v>0.0</v>
      </c>
      <c r="AG1912" s="13">
        <v>0.0</v>
      </c>
      <c r="AH1912" s="13" t="b">
        <v>0</v>
      </c>
      <c r="AI1912" s="13">
        <v>40.0</v>
      </c>
      <c r="AJ1912" s="13" t="s">
        <v>194</v>
      </c>
      <c r="AK1912" s="23" t="s">
        <v>5400</v>
      </c>
      <c r="AL1912" s="13" t="s">
        <v>4642</v>
      </c>
      <c r="AM1912" s="18" t="s">
        <v>151</v>
      </c>
    </row>
    <row r="1913" ht="14.25" customHeight="1">
      <c r="A1913" s="13" t="s">
        <v>5401</v>
      </c>
      <c r="B1913" s="14">
        <v>42356.0</v>
      </c>
      <c r="C1913" s="15" t="s">
        <v>4636</v>
      </c>
      <c r="D1913" s="15" t="s">
        <v>2027</v>
      </c>
      <c r="E1913" s="16" t="s">
        <v>4637</v>
      </c>
      <c r="F1913" s="13" t="s">
        <v>140</v>
      </c>
      <c r="G1913" s="13" t="s">
        <v>141</v>
      </c>
      <c r="H1913" s="13" t="s">
        <v>5402</v>
      </c>
      <c r="I1913" s="17" t="s">
        <v>4639</v>
      </c>
      <c r="J1913" s="13" t="s">
        <v>379</v>
      </c>
      <c r="K1913" s="13" t="s">
        <v>3967</v>
      </c>
      <c r="L1913" s="13" t="s">
        <v>174</v>
      </c>
      <c r="M1913" s="13" t="s">
        <v>168</v>
      </c>
      <c r="N1913" s="13" t="s">
        <v>47</v>
      </c>
      <c r="O1913" s="13" t="s">
        <v>4703</v>
      </c>
      <c r="P1913" s="18" t="s">
        <v>147</v>
      </c>
      <c r="Q1913" s="19">
        <v>3.0</v>
      </c>
      <c r="R1913" s="20">
        <v>1.0</v>
      </c>
      <c r="S1913" s="21">
        <v>41.0</v>
      </c>
      <c r="T1913" s="21">
        <v>123.0</v>
      </c>
      <c r="U1913" s="22">
        <v>263275.0</v>
      </c>
      <c r="V1913" s="21">
        <v>323828.25</v>
      </c>
      <c r="W1913" s="13">
        <v>1301.0</v>
      </c>
      <c r="X1913" s="13">
        <v>10.0</v>
      </c>
      <c r="Y1913" s="13">
        <v>1.0</v>
      </c>
      <c r="Z1913" s="13">
        <v>10.0</v>
      </c>
      <c r="AA1913" s="13">
        <v>10.0</v>
      </c>
      <c r="AB1913" s="13">
        <v>10.0</v>
      </c>
      <c r="AC1913" s="21">
        <v>0.0</v>
      </c>
      <c r="AD1913" s="21">
        <v>0.0</v>
      </c>
      <c r="AE1913" s="13">
        <v>0.0</v>
      </c>
      <c r="AF1913" s="13">
        <v>0.0</v>
      </c>
      <c r="AG1913" s="13">
        <v>0.0</v>
      </c>
      <c r="AH1913" s="13" t="b">
        <v>0</v>
      </c>
      <c r="AI1913" s="13">
        <v>1.0</v>
      </c>
      <c r="AJ1913" s="13" t="s">
        <v>386</v>
      </c>
      <c r="AK1913" s="23" t="s">
        <v>5403</v>
      </c>
      <c r="AL1913" s="13" t="s">
        <v>4642</v>
      </c>
      <c r="AM1913" s="18" t="s">
        <v>151</v>
      </c>
    </row>
    <row r="1914" ht="14.25" customHeight="1">
      <c r="A1914" s="13" t="s">
        <v>5404</v>
      </c>
      <c r="B1914" s="14">
        <v>42356.0</v>
      </c>
      <c r="C1914" s="15" t="s">
        <v>4636</v>
      </c>
      <c r="D1914" s="15" t="s">
        <v>2027</v>
      </c>
      <c r="E1914" s="16" t="s">
        <v>4637</v>
      </c>
      <c r="F1914" s="13" t="s">
        <v>203</v>
      </c>
      <c r="G1914" s="13" t="s">
        <v>204</v>
      </c>
      <c r="H1914" s="13" t="s">
        <v>5405</v>
      </c>
      <c r="I1914" s="17" t="s">
        <v>4639</v>
      </c>
      <c r="J1914" s="13" t="s">
        <v>191</v>
      </c>
      <c r="K1914" s="13" t="s">
        <v>2406</v>
      </c>
      <c r="L1914" s="13" t="s">
        <v>192</v>
      </c>
      <c r="M1914" s="13" t="s">
        <v>168</v>
      </c>
      <c r="N1914" s="13" t="s">
        <v>2</v>
      </c>
      <c r="O1914" s="13" t="s">
        <v>5406</v>
      </c>
      <c r="P1914" s="18" t="s">
        <v>147</v>
      </c>
      <c r="Q1914" s="19">
        <v>1.0</v>
      </c>
      <c r="R1914" s="20">
        <v>0.176470588235294</v>
      </c>
      <c r="S1914" s="21">
        <v>36.0</v>
      </c>
      <c r="T1914" s="21">
        <v>36.0</v>
      </c>
      <c r="U1914" s="22">
        <v>66959.0</v>
      </c>
      <c r="V1914" s="21">
        <v>4253.865882352938</v>
      </c>
      <c r="W1914" s="13">
        <v>332.0</v>
      </c>
      <c r="X1914" s="13">
        <v>7.0</v>
      </c>
      <c r="Y1914" s="13">
        <v>10.0</v>
      </c>
      <c r="Z1914" s="13">
        <v>6.0</v>
      </c>
      <c r="AA1914" s="13">
        <v>3.0</v>
      </c>
      <c r="AB1914" s="13">
        <v>10.0</v>
      </c>
      <c r="AC1914" s="21">
        <v>0.0</v>
      </c>
      <c r="AD1914" s="21">
        <v>0.0</v>
      </c>
      <c r="AE1914" s="13">
        <v>0.0</v>
      </c>
      <c r="AF1914" s="13">
        <v>0.0</v>
      </c>
      <c r="AG1914" s="13">
        <v>0.0</v>
      </c>
      <c r="AH1914" s="13" t="b">
        <v>0</v>
      </c>
      <c r="AI1914" s="13">
        <v>4.0</v>
      </c>
      <c r="AJ1914" s="13" t="s">
        <v>558</v>
      </c>
      <c r="AK1914" s="23" t="s">
        <v>5407</v>
      </c>
      <c r="AL1914" s="13" t="s">
        <v>4642</v>
      </c>
      <c r="AM1914" s="18" t="s">
        <v>151</v>
      </c>
    </row>
    <row r="1915" ht="14.25" customHeight="1">
      <c r="A1915" s="13" t="s">
        <v>5408</v>
      </c>
      <c r="B1915" s="14">
        <v>42356.0</v>
      </c>
      <c r="C1915" s="15" t="s">
        <v>4636</v>
      </c>
      <c r="D1915" s="15" t="s">
        <v>2027</v>
      </c>
      <c r="E1915" s="16" t="s">
        <v>4637</v>
      </c>
      <c r="F1915" s="13" t="s">
        <v>203</v>
      </c>
      <c r="G1915" s="13" t="s">
        <v>204</v>
      </c>
      <c r="H1915" s="13" t="s">
        <v>5409</v>
      </c>
      <c r="I1915" s="17" t="s">
        <v>4639</v>
      </c>
      <c r="J1915" s="13" t="s">
        <v>173</v>
      </c>
      <c r="K1915" s="13" t="s">
        <v>5410</v>
      </c>
      <c r="L1915" s="13" t="s">
        <v>1542</v>
      </c>
      <c r="M1915" s="13" t="s">
        <v>168</v>
      </c>
      <c r="N1915" s="13" t="s">
        <v>2</v>
      </c>
      <c r="O1915" s="13" t="s">
        <v>1704</v>
      </c>
      <c r="P1915" s="18" t="s">
        <v>147</v>
      </c>
      <c r="Q1915" s="19">
        <v>3.0</v>
      </c>
      <c r="R1915" s="20">
        <v>0.8</v>
      </c>
      <c r="S1915" s="21">
        <v>46.0</v>
      </c>
      <c r="T1915" s="21">
        <v>138.0</v>
      </c>
      <c r="U1915" s="22">
        <v>221651.0</v>
      </c>
      <c r="V1915" s="21">
        <v>244702.704</v>
      </c>
      <c r="W1915" s="13">
        <v>1099.0</v>
      </c>
      <c r="X1915" s="13">
        <v>5.0</v>
      </c>
      <c r="Y1915" s="13">
        <v>10.0</v>
      </c>
      <c r="Z1915" s="13">
        <v>10.0</v>
      </c>
      <c r="AA1915" s="13">
        <v>2.0</v>
      </c>
      <c r="AB1915" s="13">
        <v>9.0</v>
      </c>
      <c r="AC1915" s="21">
        <v>0.0</v>
      </c>
      <c r="AD1915" s="21">
        <v>10.0</v>
      </c>
      <c r="AE1915" s="13">
        <v>0.0</v>
      </c>
      <c r="AF1915" s="13">
        <v>1.0</v>
      </c>
      <c r="AG1915" s="13">
        <v>0.0</v>
      </c>
      <c r="AH1915" s="13" t="b">
        <v>0</v>
      </c>
      <c r="AI1915" s="13">
        <v>6.0</v>
      </c>
      <c r="AJ1915" s="13" t="s">
        <v>194</v>
      </c>
      <c r="AK1915" s="23" t="s">
        <v>5411</v>
      </c>
      <c r="AL1915" s="13" t="s">
        <v>4642</v>
      </c>
      <c r="AM1915" s="18" t="s">
        <v>151</v>
      </c>
    </row>
    <row r="1916" ht="14.25" customHeight="1">
      <c r="A1916" s="13" t="s">
        <v>5412</v>
      </c>
      <c r="B1916" s="14">
        <v>42356.0</v>
      </c>
      <c r="C1916" s="15" t="s">
        <v>4636</v>
      </c>
      <c r="D1916" s="15" t="s">
        <v>2027</v>
      </c>
      <c r="E1916" s="16" t="s">
        <v>4637</v>
      </c>
      <c r="F1916" s="13" t="s">
        <v>140</v>
      </c>
      <c r="G1916" s="13" t="s">
        <v>141</v>
      </c>
      <c r="H1916" s="13" t="s">
        <v>5413</v>
      </c>
      <c r="I1916" s="17" t="s">
        <v>4639</v>
      </c>
      <c r="J1916" s="13" t="s">
        <v>143</v>
      </c>
      <c r="K1916" s="13" t="s">
        <v>5414</v>
      </c>
      <c r="L1916" s="13" t="s">
        <v>167</v>
      </c>
      <c r="M1916" s="13" t="s">
        <v>193</v>
      </c>
      <c r="N1916" s="13" t="s">
        <v>1133</v>
      </c>
      <c r="O1916" s="13" t="s">
        <v>1814</v>
      </c>
      <c r="P1916" s="18" t="s">
        <v>147</v>
      </c>
      <c r="Q1916" s="19">
        <v>1.0</v>
      </c>
      <c r="R1916" s="20">
        <v>0.25</v>
      </c>
      <c r="S1916" s="21">
        <v>24.0</v>
      </c>
      <c r="T1916" s="21">
        <v>24.0</v>
      </c>
      <c r="U1916" s="22">
        <v>128486.11</v>
      </c>
      <c r="V1916" s="21">
        <v>7709.1666</v>
      </c>
      <c r="W1916" s="13">
        <v>638.0</v>
      </c>
      <c r="X1916" s="13">
        <v>1.0</v>
      </c>
      <c r="Y1916" s="13">
        <v>10.0</v>
      </c>
      <c r="Z1916" s="13">
        <v>10.0</v>
      </c>
      <c r="AA1916" s="13">
        <v>2.0</v>
      </c>
      <c r="AB1916" s="13">
        <v>1.0</v>
      </c>
      <c r="AC1916" s="21">
        <v>0.0</v>
      </c>
      <c r="AD1916" s="21">
        <v>0.0</v>
      </c>
      <c r="AE1916" s="13">
        <v>0.0</v>
      </c>
      <c r="AF1916" s="13">
        <v>0.0</v>
      </c>
      <c r="AG1916" s="13">
        <v>0.0</v>
      </c>
      <c r="AH1916" s="13" t="b">
        <v>0</v>
      </c>
      <c r="AI1916" s="13">
        <v>32.0</v>
      </c>
      <c r="AJ1916" s="13" t="s">
        <v>194</v>
      </c>
      <c r="AK1916" s="23" t="s">
        <v>5415</v>
      </c>
      <c r="AL1916" s="13" t="s">
        <v>4642</v>
      </c>
      <c r="AM1916" s="18" t="s">
        <v>151</v>
      </c>
    </row>
    <row r="1917" ht="14.25" customHeight="1">
      <c r="A1917" s="13" t="s">
        <v>5416</v>
      </c>
      <c r="B1917" s="14">
        <v>42356.0</v>
      </c>
      <c r="C1917" s="15" t="s">
        <v>4636</v>
      </c>
      <c r="D1917" s="15" t="s">
        <v>2027</v>
      </c>
      <c r="E1917" s="16" t="s">
        <v>4637</v>
      </c>
      <c r="F1917" s="13" t="s">
        <v>140</v>
      </c>
      <c r="G1917" s="13" t="s">
        <v>141</v>
      </c>
      <c r="H1917" s="13" t="s">
        <v>5417</v>
      </c>
      <c r="I1917" s="17" t="s">
        <v>4639</v>
      </c>
      <c r="J1917" s="13" t="s">
        <v>143</v>
      </c>
      <c r="K1917" s="13" t="s">
        <v>4677</v>
      </c>
      <c r="L1917" s="13" t="s">
        <v>167</v>
      </c>
      <c r="M1917" s="13" t="s">
        <v>193</v>
      </c>
      <c r="N1917" s="13" t="s">
        <v>52</v>
      </c>
      <c r="O1917" s="13" t="s">
        <v>1895</v>
      </c>
      <c r="P1917" s="18" t="s">
        <v>147</v>
      </c>
      <c r="Q1917" s="19">
        <v>1.0</v>
      </c>
      <c r="R1917" s="20">
        <v>0.0588235294117647</v>
      </c>
      <c r="S1917" s="21">
        <v>23.0</v>
      </c>
      <c r="T1917" s="21">
        <v>23.0</v>
      </c>
      <c r="U1917" s="22">
        <v>174190.03</v>
      </c>
      <c r="V1917" s="21">
        <v>2356.6886411764704</v>
      </c>
      <c r="W1917" s="13">
        <v>611.0</v>
      </c>
      <c r="X1917" s="13">
        <v>1.0</v>
      </c>
      <c r="Y1917" s="13">
        <v>10.0</v>
      </c>
      <c r="Z1917" s="13">
        <v>10.0</v>
      </c>
      <c r="AA1917" s="13">
        <v>1.0</v>
      </c>
      <c r="AB1917" s="13">
        <v>1.0</v>
      </c>
      <c r="AC1917" s="21">
        <v>0.0</v>
      </c>
      <c r="AD1917" s="21">
        <v>0.0</v>
      </c>
      <c r="AE1917" s="13">
        <v>0.0</v>
      </c>
      <c r="AF1917" s="13">
        <v>0.0</v>
      </c>
      <c r="AG1917" s="13">
        <v>0.0</v>
      </c>
      <c r="AH1917" s="13" t="b">
        <v>0</v>
      </c>
      <c r="AI1917" s="13">
        <v>22.0</v>
      </c>
      <c r="AJ1917" s="13" t="s">
        <v>194</v>
      </c>
      <c r="AK1917" s="23" t="s">
        <v>5418</v>
      </c>
      <c r="AL1917" s="13" t="s">
        <v>4642</v>
      </c>
      <c r="AM1917" s="18" t="s">
        <v>151</v>
      </c>
    </row>
    <row r="1918" ht="14.25" customHeight="1">
      <c r="A1918" s="13" t="s">
        <v>5419</v>
      </c>
      <c r="B1918" s="14">
        <v>42356.0</v>
      </c>
      <c r="C1918" s="15" t="s">
        <v>4636</v>
      </c>
      <c r="D1918" s="15" t="s">
        <v>2027</v>
      </c>
      <c r="E1918" s="16" t="s">
        <v>4637</v>
      </c>
      <c r="F1918" s="13" t="s">
        <v>188</v>
      </c>
      <c r="G1918" s="13" t="s">
        <v>189</v>
      </c>
      <c r="H1918" s="13" t="s">
        <v>5420</v>
      </c>
      <c r="I1918" s="17" t="s">
        <v>4639</v>
      </c>
      <c r="J1918" s="13" t="s">
        <v>143</v>
      </c>
      <c r="K1918" s="13" t="s">
        <v>827</v>
      </c>
      <c r="L1918" s="13" t="s">
        <v>167</v>
      </c>
      <c r="M1918" s="13" t="s">
        <v>193</v>
      </c>
      <c r="N1918" s="13" t="s">
        <v>52</v>
      </c>
      <c r="O1918" s="13" t="s">
        <v>1895</v>
      </c>
      <c r="P1918" s="18" t="s">
        <v>147</v>
      </c>
      <c r="Q1918" s="19">
        <v>1.0</v>
      </c>
      <c r="R1918" s="20">
        <v>0.0555555555555555</v>
      </c>
      <c r="S1918" s="21">
        <v>23.0</v>
      </c>
      <c r="T1918" s="21">
        <v>23.0</v>
      </c>
      <c r="U1918" s="22">
        <v>171463.7</v>
      </c>
      <c r="V1918" s="21">
        <v>2190.9250555555536</v>
      </c>
      <c r="W1918" s="13">
        <v>598.0</v>
      </c>
      <c r="X1918" s="13">
        <v>1.0</v>
      </c>
      <c r="Y1918" s="13">
        <v>10.0</v>
      </c>
      <c r="Z1918" s="13">
        <v>10.0</v>
      </c>
      <c r="AA1918" s="13">
        <v>1.0</v>
      </c>
      <c r="AB1918" s="13">
        <v>1.0</v>
      </c>
      <c r="AC1918" s="21">
        <v>0.0</v>
      </c>
      <c r="AD1918" s="21">
        <v>0.0</v>
      </c>
      <c r="AE1918" s="13">
        <v>0.0</v>
      </c>
      <c r="AF1918" s="13">
        <v>0.0</v>
      </c>
      <c r="AG1918" s="13">
        <v>0.0</v>
      </c>
      <c r="AH1918" s="13" t="b">
        <v>0</v>
      </c>
      <c r="AI1918" s="13">
        <v>28.0</v>
      </c>
      <c r="AJ1918" s="13" t="s">
        <v>194</v>
      </c>
      <c r="AK1918" s="23" t="s">
        <v>5421</v>
      </c>
      <c r="AL1918" s="13" t="s">
        <v>4642</v>
      </c>
      <c r="AM1918" s="18" t="s">
        <v>151</v>
      </c>
    </row>
    <row r="1919" ht="14.25" customHeight="1">
      <c r="A1919" s="13" t="s">
        <v>5422</v>
      </c>
      <c r="B1919" s="14">
        <v>42356.0</v>
      </c>
      <c r="C1919" s="15" t="s">
        <v>4636</v>
      </c>
      <c r="D1919" s="15" t="s">
        <v>2027</v>
      </c>
      <c r="E1919" s="16" t="s">
        <v>4637</v>
      </c>
      <c r="F1919" s="13" t="s">
        <v>140</v>
      </c>
      <c r="G1919" s="13" t="s">
        <v>141</v>
      </c>
      <c r="H1919" s="13" t="s">
        <v>5423</v>
      </c>
      <c r="I1919" s="17" t="s">
        <v>4639</v>
      </c>
      <c r="J1919" s="13" t="s">
        <v>198</v>
      </c>
      <c r="K1919" s="13" t="s">
        <v>5080</v>
      </c>
      <c r="L1919" s="13" t="s">
        <v>167</v>
      </c>
      <c r="M1919" s="13" t="s">
        <v>168</v>
      </c>
      <c r="N1919" s="13" t="s">
        <v>2</v>
      </c>
      <c r="O1919" s="13" t="s">
        <v>4029</v>
      </c>
      <c r="P1919" s="18" t="s">
        <v>147</v>
      </c>
      <c r="Q1919" s="19">
        <v>1.0</v>
      </c>
      <c r="R1919" s="20">
        <v>0.0588235294117647</v>
      </c>
      <c r="S1919" s="21">
        <v>31.0</v>
      </c>
      <c r="T1919" s="21">
        <v>31.0</v>
      </c>
      <c r="U1919" s="22">
        <v>217012.0</v>
      </c>
      <c r="V1919" s="21">
        <v>3957.2776470588233</v>
      </c>
      <c r="W1919" s="13">
        <v>1076.0</v>
      </c>
      <c r="X1919" s="13">
        <v>9.0</v>
      </c>
      <c r="Y1919" s="13">
        <v>10.0</v>
      </c>
      <c r="Z1919" s="13">
        <v>10.0</v>
      </c>
      <c r="AA1919" s="13">
        <v>1.0</v>
      </c>
      <c r="AB1919" s="13">
        <v>1.0</v>
      </c>
      <c r="AC1919" s="21">
        <v>0.0</v>
      </c>
      <c r="AD1919" s="21">
        <v>0.0</v>
      </c>
      <c r="AE1919" s="13">
        <v>0.0</v>
      </c>
      <c r="AF1919" s="13">
        <v>0.0</v>
      </c>
      <c r="AG1919" s="13">
        <v>0.0</v>
      </c>
      <c r="AH1919" s="13" t="b">
        <v>0</v>
      </c>
      <c r="AI1919" s="13">
        <v>2.0</v>
      </c>
      <c r="AJ1919" s="13" t="s">
        <v>169</v>
      </c>
      <c r="AK1919" s="23" t="s">
        <v>5424</v>
      </c>
      <c r="AL1919" s="13" t="s">
        <v>4642</v>
      </c>
      <c r="AM1919" s="18" t="s">
        <v>151</v>
      </c>
    </row>
    <row r="1920" ht="14.25" customHeight="1">
      <c r="A1920" s="13" t="s">
        <v>5422</v>
      </c>
      <c r="B1920" s="14">
        <v>42356.0</v>
      </c>
      <c r="C1920" s="15" t="s">
        <v>4636</v>
      </c>
      <c r="D1920" s="15" t="s">
        <v>2027</v>
      </c>
      <c r="E1920" s="16" t="s">
        <v>4637</v>
      </c>
      <c r="F1920" s="13" t="s">
        <v>185</v>
      </c>
      <c r="G1920" s="13" t="s">
        <v>186</v>
      </c>
      <c r="H1920" s="13" t="s">
        <v>5423</v>
      </c>
      <c r="I1920" s="17" t="s">
        <v>4639</v>
      </c>
      <c r="J1920" s="13" t="s">
        <v>198</v>
      </c>
      <c r="K1920" s="13" t="s">
        <v>5080</v>
      </c>
      <c r="L1920" s="13" t="s">
        <v>167</v>
      </c>
      <c r="M1920" s="13" t="s">
        <v>168</v>
      </c>
      <c r="N1920" s="13" t="s">
        <v>2</v>
      </c>
      <c r="O1920" s="13" t="s">
        <v>4029</v>
      </c>
      <c r="P1920" s="18" t="s">
        <v>147</v>
      </c>
      <c r="Q1920" s="19">
        <v>1.0</v>
      </c>
      <c r="R1920" s="20">
        <v>0.0588235294117647</v>
      </c>
      <c r="S1920" s="21">
        <v>31.0</v>
      </c>
      <c r="T1920" s="21">
        <v>31.0</v>
      </c>
      <c r="U1920" s="22">
        <v>217012.0</v>
      </c>
      <c r="V1920" s="21">
        <v>3957.2776470588233</v>
      </c>
      <c r="W1920" s="13">
        <v>1076.0</v>
      </c>
      <c r="X1920" s="13">
        <v>9.0</v>
      </c>
      <c r="Y1920" s="13">
        <v>10.0</v>
      </c>
      <c r="Z1920" s="13">
        <v>10.0</v>
      </c>
      <c r="AA1920" s="13">
        <v>1.0</v>
      </c>
      <c r="AB1920" s="13">
        <v>1.0</v>
      </c>
      <c r="AC1920" s="21">
        <v>0.0</v>
      </c>
      <c r="AD1920" s="21">
        <v>0.0</v>
      </c>
      <c r="AE1920" s="13">
        <v>0.0</v>
      </c>
      <c r="AF1920" s="13">
        <v>0.0</v>
      </c>
      <c r="AG1920" s="13">
        <v>0.0</v>
      </c>
      <c r="AH1920" s="13" t="b">
        <v>0</v>
      </c>
      <c r="AI1920" s="13">
        <v>2.0</v>
      </c>
      <c r="AJ1920" s="13" t="s">
        <v>169</v>
      </c>
      <c r="AK1920" s="23" t="s">
        <v>5424</v>
      </c>
      <c r="AL1920" s="13" t="s">
        <v>4642</v>
      </c>
      <c r="AM1920" s="18" t="s">
        <v>151</v>
      </c>
    </row>
    <row r="1921" ht="14.25" customHeight="1">
      <c r="A1921" s="13" t="s">
        <v>5425</v>
      </c>
      <c r="B1921" s="14">
        <v>42356.0</v>
      </c>
      <c r="C1921" s="15" t="s">
        <v>4636</v>
      </c>
      <c r="D1921" s="15" t="s">
        <v>2027</v>
      </c>
      <c r="E1921" s="16" t="s">
        <v>4637</v>
      </c>
      <c r="F1921" s="13" t="s">
        <v>140</v>
      </c>
      <c r="G1921" s="13" t="s">
        <v>141</v>
      </c>
      <c r="H1921" s="13" t="s">
        <v>5426</v>
      </c>
      <c r="I1921" s="17" t="s">
        <v>4639</v>
      </c>
      <c r="J1921" s="13" t="s">
        <v>2081</v>
      </c>
      <c r="K1921" s="13"/>
      <c r="L1921" s="13" t="s">
        <v>174</v>
      </c>
      <c r="M1921" s="13" t="s">
        <v>145</v>
      </c>
      <c r="N1921" s="13" t="s">
        <v>229</v>
      </c>
      <c r="O1921" s="13">
        <v>0.0</v>
      </c>
      <c r="P1921" s="18" t="s">
        <v>147</v>
      </c>
      <c r="Q1921" s="19">
        <v>1.0</v>
      </c>
      <c r="R1921" s="20">
        <v>0.0588235294117647</v>
      </c>
      <c r="S1921" s="21">
        <v>14.0</v>
      </c>
      <c r="T1921" s="21">
        <v>14.0</v>
      </c>
      <c r="U1921" s="22">
        <v>24500.0</v>
      </c>
      <c r="V1921" s="21">
        <v>201.76470588235293</v>
      </c>
      <c r="W1921" s="13">
        <v>0.0</v>
      </c>
      <c r="X1921" s="13">
        <v>5.0</v>
      </c>
      <c r="Y1921" s="13">
        <v>1.0</v>
      </c>
      <c r="Z1921" s="13">
        <v>6.0</v>
      </c>
      <c r="AA1921" s="13">
        <v>1.0</v>
      </c>
      <c r="AB1921" s="13">
        <v>1.0</v>
      </c>
      <c r="AC1921" s="21">
        <v>0.0</v>
      </c>
      <c r="AD1921" s="21">
        <v>0.0</v>
      </c>
      <c r="AE1921" s="13">
        <v>0.0</v>
      </c>
      <c r="AF1921" s="13">
        <v>0.0</v>
      </c>
      <c r="AG1921" s="13">
        <v>0.0</v>
      </c>
      <c r="AH1921" s="13" t="b">
        <v>0</v>
      </c>
      <c r="AI1921" s="13">
        <v>6.0</v>
      </c>
      <c r="AJ1921" s="13" t="s">
        <v>286</v>
      </c>
      <c r="AK1921" s="23" t="s">
        <v>5427</v>
      </c>
      <c r="AL1921" s="13" t="s">
        <v>4642</v>
      </c>
      <c r="AM1921" s="18" t="s">
        <v>151</v>
      </c>
    </row>
    <row r="1922" ht="14.25" customHeight="1">
      <c r="A1922" s="13" t="s">
        <v>5428</v>
      </c>
      <c r="B1922" s="14">
        <v>42356.0</v>
      </c>
      <c r="C1922" s="15" t="s">
        <v>4636</v>
      </c>
      <c r="D1922" s="15" t="s">
        <v>2027</v>
      </c>
      <c r="E1922" s="16" t="s">
        <v>4637</v>
      </c>
      <c r="F1922" s="13" t="s">
        <v>140</v>
      </c>
      <c r="G1922" s="13" t="s">
        <v>141</v>
      </c>
      <c r="H1922" s="13" t="s">
        <v>5429</v>
      </c>
      <c r="I1922" s="17" t="s">
        <v>4639</v>
      </c>
      <c r="J1922" s="13" t="s">
        <v>379</v>
      </c>
      <c r="K1922" s="13" t="s">
        <v>3967</v>
      </c>
      <c r="L1922" s="13" t="s">
        <v>161</v>
      </c>
      <c r="M1922" s="13" t="s">
        <v>168</v>
      </c>
      <c r="N1922" s="13" t="s">
        <v>47</v>
      </c>
      <c r="O1922" s="13">
        <v>0.0</v>
      </c>
      <c r="P1922" s="18" t="s">
        <v>147</v>
      </c>
      <c r="Q1922" s="19">
        <v>3.0</v>
      </c>
      <c r="R1922" s="20">
        <v>1.0</v>
      </c>
      <c r="S1922" s="21">
        <v>41.0</v>
      </c>
      <c r="T1922" s="21">
        <v>123.0</v>
      </c>
      <c r="U1922" s="22">
        <v>114193.94</v>
      </c>
      <c r="V1922" s="21">
        <v>140458.5462</v>
      </c>
      <c r="W1922" s="13">
        <v>570.0</v>
      </c>
      <c r="X1922" s="13">
        <v>9.0</v>
      </c>
      <c r="Y1922" s="13">
        <v>10.0</v>
      </c>
      <c r="Z1922" s="13">
        <v>10.0</v>
      </c>
      <c r="AA1922" s="13">
        <v>1.0</v>
      </c>
      <c r="AB1922" s="13">
        <v>1.0</v>
      </c>
      <c r="AC1922" s="21">
        <v>0.0</v>
      </c>
      <c r="AD1922" s="21">
        <v>10.0</v>
      </c>
      <c r="AE1922" s="13">
        <v>0.0</v>
      </c>
      <c r="AF1922" s="13">
        <v>1.0</v>
      </c>
      <c r="AG1922" s="13">
        <v>0.0</v>
      </c>
      <c r="AH1922" s="13" t="b">
        <v>0</v>
      </c>
      <c r="AI1922" s="13">
        <v>2.0</v>
      </c>
      <c r="AJ1922" s="13" t="s">
        <v>194</v>
      </c>
      <c r="AK1922" s="23" t="s">
        <v>5430</v>
      </c>
      <c r="AL1922" s="13" t="s">
        <v>4642</v>
      </c>
      <c r="AM1922" s="18" t="s">
        <v>151</v>
      </c>
    </row>
    <row r="1923" ht="14.25" customHeight="1">
      <c r="A1923" s="13" t="s">
        <v>5431</v>
      </c>
      <c r="B1923" s="14">
        <v>42356.0</v>
      </c>
      <c r="C1923" s="15" t="s">
        <v>4636</v>
      </c>
      <c r="D1923" s="15" t="s">
        <v>2027</v>
      </c>
      <c r="E1923" s="16" t="s">
        <v>4637</v>
      </c>
      <c r="F1923" s="13" t="s">
        <v>185</v>
      </c>
      <c r="G1923" s="13" t="s">
        <v>186</v>
      </c>
      <c r="H1923" s="13" t="s">
        <v>5432</v>
      </c>
      <c r="I1923" s="17" t="s">
        <v>4639</v>
      </c>
      <c r="J1923" s="13" t="s">
        <v>198</v>
      </c>
      <c r="K1923" s="13" t="s">
        <v>5433</v>
      </c>
      <c r="L1923" s="13" t="s">
        <v>174</v>
      </c>
      <c r="M1923" s="13" t="s">
        <v>193</v>
      </c>
      <c r="N1923" s="13" t="s">
        <v>1118</v>
      </c>
      <c r="O1923" s="13">
        <v>0.0</v>
      </c>
      <c r="P1923" s="18" t="s">
        <v>147</v>
      </c>
      <c r="Q1923" s="19">
        <v>3.0</v>
      </c>
      <c r="R1923" s="20">
        <v>1.0</v>
      </c>
      <c r="S1923" s="21">
        <v>50.0</v>
      </c>
      <c r="T1923" s="21">
        <v>150.0</v>
      </c>
      <c r="U1923" s="22">
        <v>29220.78</v>
      </c>
      <c r="V1923" s="21">
        <v>43831.17</v>
      </c>
      <c r="W1923" s="13">
        <v>240.0</v>
      </c>
      <c r="X1923" s="13">
        <v>1.0</v>
      </c>
      <c r="Y1923" s="13">
        <v>10.0</v>
      </c>
      <c r="Z1923" s="13">
        <v>1.0</v>
      </c>
      <c r="AA1923" s="13">
        <v>8.0</v>
      </c>
      <c r="AB1923" s="13">
        <v>10.0</v>
      </c>
      <c r="AC1923" s="21">
        <v>10.0</v>
      </c>
      <c r="AD1923" s="21">
        <v>10.0</v>
      </c>
      <c r="AE1923" s="13">
        <v>0.0</v>
      </c>
      <c r="AF1923" s="13">
        <v>1.0</v>
      </c>
      <c r="AG1923" s="13">
        <v>0.0</v>
      </c>
      <c r="AH1923" s="13" t="b">
        <v>1</v>
      </c>
      <c r="AI1923" s="13">
        <v>80.0</v>
      </c>
      <c r="AJ1923" s="13" t="s">
        <v>169</v>
      </c>
      <c r="AK1923" s="23" t="s">
        <v>5434</v>
      </c>
      <c r="AL1923" s="13" t="s">
        <v>4642</v>
      </c>
      <c r="AM1923" s="18" t="s">
        <v>151</v>
      </c>
    </row>
    <row r="1924" ht="14.25" customHeight="1">
      <c r="A1924" s="13" t="s">
        <v>5435</v>
      </c>
      <c r="B1924" s="14">
        <v>42356.0</v>
      </c>
      <c r="C1924" s="15" t="s">
        <v>4636</v>
      </c>
      <c r="D1924" s="15" t="s">
        <v>2027</v>
      </c>
      <c r="E1924" s="16" t="s">
        <v>4637</v>
      </c>
      <c r="F1924" s="13" t="s">
        <v>185</v>
      </c>
      <c r="G1924" s="13" t="s">
        <v>186</v>
      </c>
      <c r="H1924" s="13" t="s">
        <v>5338</v>
      </c>
      <c r="I1924" s="17" t="s">
        <v>4639</v>
      </c>
      <c r="J1924" s="13" t="s">
        <v>143</v>
      </c>
      <c r="K1924" s="13" t="s">
        <v>4859</v>
      </c>
      <c r="L1924" s="13" t="s">
        <v>174</v>
      </c>
      <c r="M1924" s="13" t="s">
        <v>145</v>
      </c>
      <c r="N1924" s="13" t="s">
        <v>229</v>
      </c>
      <c r="O1924" s="13">
        <v>0.0</v>
      </c>
      <c r="P1924" s="18" t="s">
        <v>147</v>
      </c>
      <c r="Q1924" s="19">
        <v>1.0</v>
      </c>
      <c r="R1924" s="20">
        <v>1.0</v>
      </c>
      <c r="S1924" s="21">
        <v>28.0</v>
      </c>
      <c r="T1924" s="21">
        <v>28.0</v>
      </c>
      <c r="U1924" s="22">
        <v>24500.0</v>
      </c>
      <c r="V1924" s="21">
        <v>6860.000000000001</v>
      </c>
      <c r="W1924" s="13">
        <v>0.0</v>
      </c>
      <c r="X1924" s="13">
        <v>5.0</v>
      </c>
      <c r="Y1924" s="13">
        <v>1.0</v>
      </c>
      <c r="Z1924" s="13">
        <v>10.0</v>
      </c>
      <c r="AA1924" s="13">
        <v>2.0</v>
      </c>
      <c r="AB1924" s="13">
        <v>10.0</v>
      </c>
      <c r="AC1924" s="21">
        <v>0.0</v>
      </c>
      <c r="AD1924" s="21">
        <v>0.0</v>
      </c>
      <c r="AE1924" s="13">
        <v>0.0</v>
      </c>
      <c r="AF1924" s="13">
        <v>0.0</v>
      </c>
      <c r="AG1924" s="13">
        <v>0.0</v>
      </c>
      <c r="AH1924" s="13" t="b">
        <v>0</v>
      </c>
      <c r="AI1924" s="13">
        <v>6.0</v>
      </c>
      <c r="AJ1924" s="13" t="s">
        <v>286</v>
      </c>
      <c r="AK1924" s="23" t="s">
        <v>5436</v>
      </c>
      <c r="AL1924" s="13" t="s">
        <v>4642</v>
      </c>
      <c r="AM1924" s="18" t="s">
        <v>151</v>
      </c>
    </row>
    <row r="1925" ht="14.25" customHeight="1">
      <c r="A1925" s="13" t="s">
        <v>5437</v>
      </c>
      <c r="B1925" s="14">
        <v>42356.0</v>
      </c>
      <c r="C1925" s="15" t="s">
        <v>4636</v>
      </c>
      <c r="D1925" s="15" t="s">
        <v>2027</v>
      </c>
      <c r="E1925" s="16" t="s">
        <v>4637</v>
      </c>
      <c r="F1925" s="13" t="s">
        <v>140</v>
      </c>
      <c r="G1925" s="13" t="s">
        <v>141</v>
      </c>
      <c r="H1925" s="13" t="s">
        <v>5438</v>
      </c>
      <c r="I1925" s="17" t="s">
        <v>4639</v>
      </c>
      <c r="J1925" s="13" t="s">
        <v>160</v>
      </c>
      <c r="K1925" s="13" t="s">
        <v>5439</v>
      </c>
      <c r="L1925" s="13" t="s">
        <v>161</v>
      </c>
      <c r="M1925" s="13" t="s">
        <v>145</v>
      </c>
      <c r="N1925" s="13" t="s">
        <v>840</v>
      </c>
      <c r="O1925" s="13">
        <v>0.0</v>
      </c>
      <c r="P1925" s="18" t="s">
        <v>147</v>
      </c>
      <c r="Q1925" s="19">
        <v>3.0</v>
      </c>
      <c r="R1925" s="20">
        <v>1.0</v>
      </c>
      <c r="S1925" s="21">
        <v>62.0</v>
      </c>
      <c r="T1925" s="21">
        <v>186.0</v>
      </c>
      <c r="U1925" s="22">
        <v>2100.0</v>
      </c>
      <c r="V1925" s="21">
        <v>3906.0</v>
      </c>
      <c r="W1925" s="13">
        <v>0.0</v>
      </c>
      <c r="X1925" s="13">
        <v>10.0</v>
      </c>
      <c r="Y1925" s="13">
        <v>10.0</v>
      </c>
      <c r="Z1925" s="13">
        <v>10.0</v>
      </c>
      <c r="AA1925" s="13">
        <v>2.0</v>
      </c>
      <c r="AB1925" s="13">
        <v>10.0</v>
      </c>
      <c r="AC1925" s="21">
        <v>10.0</v>
      </c>
      <c r="AD1925" s="21">
        <v>10.0</v>
      </c>
      <c r="AE1925" s="13">
        <v>0.0</v>
      </c>
      <c r="AF1925" s="13">
        <v>1.0</v>
      </c>
      <c r="AG1925" s="13">
        <v>0.0</v>
      </c>
      <c r="AH1925" s="13" t="b">
        <v>1</v>
      </c>
      <c r="AI1925" s="13">
        <v>1.0</v>
      </c>
      <c r="AJ1925" s="13" t="s">
        <v>148</v>
      </c>
      <c r="AK1925" s="23" t="s">
        <v>5440</v>
      </c>
      <c r="AL1925" s="13" t="s">
        <v>4642</v>
      </c>
      <c r="AM1925" s="18" t="s">
        <v>151</v>
      </c>
    </row>
    <row r="1926" ht="14.25" customHeight="1">
      <c r="A1926" s="13" t="s">
        <v>5441</v>
      </c>
      <c r="B1926" s="14">
        <v>42356.0</v>
      </c>
      <c r="C1926" s="15" t="s">
        <v>4636</v>
      </c>
      <c r="D1926" s="15" t="s">
        <v>2027</v>
      </c>
      <c r="E1926" s="16" t="s">
        <v>4637</v>
      </c>
      <c r="F1926" s="13" t="s">
        <v>140</v>
      </c>
      <c r="G1926" s="13" t="s">
        <v>141</v>
      </c>
      <c r="H1926" s="13" t="s">
        <v>5442</v>
      </c>
      <c r="I1926" s="17" t="s">
        <v>4639</v>
      </c>
      <c r="J1926" s="13" t="s">
        <v>143</v>
      </c>
      <c r="K1926" s="13" t="s">
        <v>5010</v>
      </c>
      <c r="L1926" s="13" t="s">
        <v>144</v>
      </c>
      <c r="M1926" s="13" t="s">
        <v>193</v>
      </c>
      <c r="N1926" s="13" t="s">
        <v>52</v>
      </c>
      <c r="O1926" s="13">
        <v>0.0</v>
      </c>
      <c r="P1926" s="18" t="s">
        <v>147</v>
      </c>
      <c r="Q1926" s="19">
        <v>1.0</v>
      </c>
      <c r="R1926" s="20">
        <v>0.05</v>
      </c>
      <c r="S1926" s="21">
        <v>19.0</v>
      </c>
      <c r="T1926" s="21">
        <v>19.0</v>
      </c>
      <c r="U1926" s="22">
        <v>173471.0</v>
      </c>
      <c r="V1926" s="21">
        <v>1647.9745000000003</v>
      </c>
      <c r="W1926" s="13">
        <v>605.0</v>
      </c>
      <c r="X1926" s="13">
        <v>1.0</v>
      </c>
      <c r="Y1926" s="13">
        <v>10.0</v>
      </c>
      <c r="Z1926" s="13">
        <v>6.0</v>
      </c>
      <c r="AA1926" s="13">
        <v>1.0</v>
      </c>
      <c r="AB1926" s="13">
        <v>1.0</v>
      </c>
      <c r="AC1926" s="21">
        <v>0.0</v>
      </c>
      <c r="AD1926" s="21">
        <v>0.0</v>
      </c>
      <c r="AE1926" s="13">
        <v>0.0</v>
      </c>
      <c r="AF1926" s="13">
        <v>0.0</v>
      </c>
      <c r="AG1926" s="13">
        <v>0.0</v>
      </c>
      <c r="AH1926" s="13" t="b">
        <v>0</v>
      </c>
      <c r="AI1926" s="13">
        <v>18.0</v>
      </c>
      <c r="AJ1926" s="13" t="s">
        <v>194</v>
      </c>
      <c r="AK1926" s="23" t="s">
        <v>5443</v>
      </c>
      <c r="AL1926" s="13" t="s">
        <v>4642</v>
      </c>
      <c r="AM1926" s="18" t="s">
        <v>151</v>
      </c>
    </row>
    <row r="1927" ht="14.25" customHeight="1">
      <c r="A1927" s="13" t="s">
        <v>5444</v>
      </c>
      <c r="B1927" s="14">
        <v>42356.0</v>
      </c>
      <c r="C1927" s="15" t="s">
        <v>4636</v>
      </c>
      <c r="D1927" s="15" t="s">
        <v>2027</v>
      </c>
      <c r="E1927" s="16" t="s">
        <v>4637</v>
      </c>
      <c r="F1927" s="13" t="s">
        <v>185</v>
      </c>
      <c r="G1927" s="13" t="s">
        <v>186</v>
      </c>
      <c r="H1927" s="13" t="s">
        <v>5445</v>
      </c>
      <c r="I1927" s="17" t="s">
        <v>4639</v>
      </c>
      <c r="J1927" s="13" t="s">
        <v>198</v>
      </c>
      <c r="K1927" s="13" t="s">
        <v>5080</v>
      </c>
      <c r="L1927" s="13" t="s">
        <v>174</v>
      </c>
      <c r="M1927" s="13" t="s">
        <v>145</v>
      </c>
      <c r="N1927" s="13" t="s">
        <v>2325</v>
      </c>
      <c r="O1927" s="13">
        <v>0.0</v>
      </c>
      <c r="P1927" s="18" t="s">
        <v>147</v>
      </c>
      <c r="Q1927" s="19">
        <v>3.0</v>
      </c>
      <c r="R1927" s="20">
        <v>1.0</v>
      </c>
      <c r="S1927" s="21">
        <v>47.0</v>
      </c>
      <c r="T1927" s="21">
        <v>141.0</v>
      </c>
      <c r="U1927" s="22">
        <v>5600.0</v>
      </c>
      <c r="V1927" s="21">
        <v>7896.0</v>
      </c>
      <c r="W1927" s="13">
        <v>0.0</v>
      </c>
      <c r="X1927" s="13">
        <v>2.0</v>
      </c>
      <c r="Y1927" s="13">
        <v>10.0</v>
      </c>
      <c r="Z1927" s="13">
        <v>10.0</v>
      </c>
      <c r="AA1927" s="13">
        <v>5.0</v>
      </c>
      <c r="AB1927" s="13">
        <v>10.0</v>
      </c>
      <c r="AC1927" s="21">
        <v>10.0</v>
      </c>
      <c r="AD1927" s="21">
        <v>0.0</v>
      </c>
      <c r="AE1927" s="13">
        <v>0.0</v>
      </c>
      <c r="AF1927" s="13">
        <v>0.0</v>
      </c>
      <c r="AG1927" s="13">
        <v>0.0</v>
      </c>
      <c r="AH1927" s="13" t="b">
        <v>1</v>
      </c>
      <c r="AI1927" s="13">
        <v>9.0</v>
      </c>
      <c r="AJ1927" s="13" t="s">
        <v>169</v>
      </c>
      <c r="AK1927" s="23" t="s">
        <v>5446</v>
      </c>
      <c r="AL1927" s="13" t="s">
        <v>4642</v>
      </c>
      <c r="AM1927" s="18" t="s">
        <v>151</v>
      </c>
    </row>
    <row r="1928" ht="14.25" customHeight="1">
      <c r="A1928" s="13" t="s">
        <v>5447</v>
      </c>
      <c r="B1928" s="14">
        <v>42357.0</v>
      </c>
      <c r="C1928" s="15" t="s">
        <v>4636</v>
      </c>
      <c r="D1928" s="15" t="s">
        <v>2027</v>
      </c>
      <c r="E1928" s="16" t="s">
        <v>4637</v>
      </c>
      <c r="F1928" s="13" t="s">
        <v>203</v>
      </c>
      <c r="G1928" s="13" t="s">
        <v>204</v>
      </c>
      <c r="H1928" s="13" t="s">
        <v>5448</v>
      </c>
      <c r="I1928" s="17" t="s">
        <v>4639</v>
      </c>
      <c r="J1928" s="13" t="s">
        <v>191</v>
      </c>
      <c r="K1928" s="13" t="s">
        <v>4308</v>
      </c>
      <c r="L1928" s="13" t="s">
        <v>192</v>
      </c>
      <c r="M1928" s="13" t="s">
        <v>168</v>
      </c>
      <c r="N1928" s="13" t="s">
        <v>2226</v>
      </c>
      <c r="O1928" s="13" t="s">
        <v>5449</v>
      </c>
      <c r="P1928" s="18" t="s">
        <v>147</v>
      </c>
      <c r="Q1928" s="19">
        <v>1.0</v>
      </c>
      <c r="R1928" s="20">
        <v>0.2</v>
      </c>
      <c r="S1928" s="21">
        <v>28.0</v>
      </c>
      <c r="T1928" s="21">
        <v>28.0</v>
      </c>
      <c r="U1928" s="22">
        <v>31403.08</v>
      </c>
      <c r="V1928" s="21">
        <v>1758.5724800000005</v>
      </c>
      <c r="W1928" s="13">
        <v>324.0</v>
      </c>
      <c r="X1928" s="13">
        <v>5.0</v>
      </c>
      <c r="Y1928" s="13">
        <v>10.0</v>
      </c>
      <c r="Z1928" s="13">
        <v>10.0</v>
      </c>
      <c r="AA1928" s="13">
        <v>2.0</v>
      </c>
      <c r="AB1928" s="13">
        <v>1.0</v>
      </c>
      <c r="AC1928" s="21">
        <v>0.0</v>
      </c>
      <c r="AD1928" s="21">
        <v>0.0</v>
      </c>
      <c r="AE1928" s="13">
        <v>0.0</v>
      </c>
      <c r="AF1928" s="13">
        <v>0.0</v>
      </c>
      <c r="AG1928" s="13">
        <v>0.0</v>
      </c>
      <c r="AH1928" s="13" t="b">
        <v>0</v>
      </c>
      <c r="AI1928" s="13">
        <v>6.0</v>
      </c>
      <c r="AJ1928" s="13" t="s">
        <v>558</v>
      </c>
      <c r="AK1928" s="23" t="s">
        <v>5450</v>
      </c>
      <c r="AL1928" s="13" t="s">
        <v>4642</v>
      </c>
      <c r="AM1928" s="18" t="s">
        <v>151</v>
      </c>
    </row>
    <row r="1929" ht="14.25" customHeight="1">
      <c r="A1929" s="13" t="s">
        <v>5451</v>
      </c>
      <c r="B1929" s="14">
        <v>42357.0</v>
      </c>
      <c r="C1929" s="15" t="s">
        <v>4636</v>
      </c>
      <c r="D1929" s="15" t="s">
        <v>2027</v>
      </c>
      <c r="E1929" s="16" t="s">
        <v>4637</v>
      </c>
      <c r="F1929" s="13" t="s">
        <v>185</v>
      </c>
      <c r="G1929" s="13" t="s">
        <v>186</v>
      </c>
      <c r="H1929" s="13" t="s">
        <v>5452</v>
      </c>
      <c r="I1929" s="17" t="s">
        <v>4639</v>
      </c>
      <c r="J1929" s="13" t="s">
        <v>143</v>
      </c>
      <c r="K1929" s="13" t="s">
        <v>827</v>
      </c>
      <c r="L1929" s="13" t="s">
        <v>174</v>
      </c>
      <c r="M1929" s="13" t="s">
        <v>168</v>
      </c>
      <c r="N1929" s="13" t="s">
        <v>38</v>
      </c>
      <c r="O1929" s="13" t="s">
        <v>5453</v>
      </c>
      <c r="P1929" s="18" t="s">
        <v>147</v>
      </c>
      <c r="Q1929" s="19">
        <v>1.0</v>
      </c>
      <c r="R1929" s="20">
        <v>0.0434782608695652</v>
      </c>
      <c r="S1929" s="21">
        <v>25.0</v>
      </c>
      <c r="T1929" s="21">
        <v>25.0</v>
      </c>
      <c r="U1929" s="22">
        <v>112932.0</v>
      </c>
      <c r="V1929" s="21">
        <v>1227.5217391304343</v>
      </c>
      <c r="W1929" s="13">
        <v>907.0</v>
      </c>
      <c r="X1929" s="13">
        <v>7.0</v>
      </c>
      <c r="Y1929" s="13">
        <v>10.0</v>
      </c>
      <c r="Z1929" s="13">
        <v>6.0</v>
      </c>
      <c r="AA1929" s="13">
        <v>1.0</v>
      </c>
      <c r="AB1929" s="13">
        <v>1.0</v>
      </c>
      <c r="AC1929" s="21">
        <v>0.0</v>
      </c>
      <c r="AD1929" s="21">
        <v>0.0</v>
      </c>
      <c r="AE1929" s="13">
        <v>0.0</v>
      </c>
      <c r="AF1929" s="13">
        <v>0.0</v>
      </c>
      <c r="AG1929" s="13">
        <v>0.0</v>
      </c>
      <c r="AH1929" s="13" t="b">
        <v>0</v>
      </c>
      <c r="AI1929" s="13">
        <v>4.0</v>
      </c>
      <c r="AJ1929" s="13" t="s">
        <v>163</v>
      </c>
      <c r="AK1929" s="23" t="s">
        <v>5454</v>
      </c>
      <c r="AL1929" s="13" t="s">
        <v>4642</v>
      </c>
      <c r="AM1929" s="18" t="s">
        <v>151</v>
      </c>
    </row>
    <row r="1930" ht="14.25" customHeight="1">
      <c r="A1930" s="13" t="s">
        <v>5455</v>
      </c>
      <c r="B1930" s="14">
        <v>42357.0</v>
      </c>
      <c r="C1930" s="15" t="s">
        <v>4636</v>
      </c>
      <c r="D1930" s="15" t="s">
        <v>2027</v>
      </c>
      <c r="E1930" s="16" t="s">
        <v>4637</v>
      </c>
      <c r="F1930" s="13" t="s">
        <v>203</v>
      </c>
      <c r="G1930" s="13" t="s">
        <v>204</v>
      </c>
      <c r="H1930" s="13" t="s">
        <v>5456</v>
      </c>
      <c r="I1930" s="17" t="s">
        <v>4639</v>
      </c>
      <c r="J1930" s="13" t="s">
        <v>143</v>
      </c>
      <c r="K1930" s="13" t="s">
        <v>827</v>
      </c>
      <c r="L1930" s="13" t="s">
        <v>192</v>
      </c>
      <c r="M1930" s="13" t="s">
        <v>168</v>
      </c>
      <c r="N1930" s="13" t="s">
        <v>1718</v>
      </c>
      <c r="O1930" s="13" t="s">
        <v>5457</v>
      </c>
      <c r="P1930" s="18" t="s">
        <v>147</v>
      </c>
      <c r="Q1930" s="19">
        <v>1.0</v>
      </c>
      <c r="R1930" s="20">
        <v>0.142857142857142</v>
      </c>
      <c r="S1930" s="21">
        <v>20.0</v>
      </c>
      <c r="T1930" s="21">
        <v>20.0</v>
      </c>
      <c r="U1930" s="22">
        <v>8379.0</v>
      </c>
      <c r="V1930" s="21">
        <v>239.39999999999856</v>
      </c>
      <c r="W1930" s="13">
        <v>105.0</v>
      </c>
      <c r="X1930" s="13">
        <v>1.0</v>
      </c>
      <c r="Y1930" s="13">
        <v>8.0</v>
      </c>
      <c r="Z1930" s="13">
        <v>0.0</v>
      </c>
      <c r="AA1930" s="13">
        <v>1.0</v>
      </c>
      <c r="AB1930" s="13">
        <v>10.0</v>
      </c>
      <c r="AC1930" s="21">
        <v>0.0</v>
      </c>
      <c r="AD1930" s="21">
        <v>0.0</v>
      </c>
      <c r="AE1930" s="13">
        <v>0.0</v>
      </c>
      <c r="AF1930" s="13">
        <v>0.0</v>
      </c>
      <c r="AG1930" s="13">
        <v>0.0</v>
      </c>
      <c r="AH1930" s="13" t="b">
        <v>0</v>
      </c>
      <c r="AI1930" s="13">
        <v>11.0</v>
      </c>
      <c r="AJ1930" s="13" t="s">
        <v>200</v>
      </c>
      <c r="AK1930" s="23" t="s">
        <v>5458</v>
      </c>
      <c r="AL1930" s="13" t="s">
        <v>4642</v>
      </c>
      <c r="AM1930" s="18" t="s">
        <v>151</v>
      </c>
    </row>
    <row r="1931" ht="14.25" customHeight="1">
      <c r="A1931" s="13" t="s">
        <v>5459</v>
      </c>
      <c r="B1931" s="14">
        <v>42357.0</v>
      </c>
      <c r="C1931" s="15" t="s">
        <v>4636</v>
      </c>
      <c r="D1931" s="15" t="s">
        <v>2027</v>
      </c>
      <c r="E1931" s="16" t="s">
        <v>4637</v>
      </c>
      <c r="F1931" s="13" t="s">
        <v>185</v>
      </c>
      <c r="G1931" s="13" t="s">
        <v>186</v>
      </c>
      <c r="H1931" s="13" t="s">
        <v>5460</v>
      </c>
      <c r="I1931" s="17" t="s">
        <v>4639</v>
      </c>
      <c r="J1931" s="13" t="s">
        <v>379</v>
      </c>
      <c r="K1931" s="13" t="s">
        <v>3967</v>
      </c>
      <c r="L1931" s="13" t="s">
        <v>174</v>
      </c>
      <c r="M1931" s="13" t="s">
        <v>168</v>
      </c>
      <c r="N1931" s="13" t="s">
        <v>40</v>
      </c>
      <c r="O1931" s="13" t="s">
        <v>5389</v>
      </c>
      <c r="P1931" s="18" t="s">
        <v>147</v>
      </c>
      <c r="Q1931" s="19">
        <v>3.0</v>
      </c>
      <c r="R1931" s="20">
        <v>1.0</v>
      </c>
      <c r="S1931" s="21">
        <v>58.0</v>
      </c>
      <c r="T1931" s="21">
        <v>174.0</v>
      </c>
      <c r="U1931" s="22">
        <v>111188.56</v>
      </c>
      <c r="V1931" s="21">
        <v>193468.0944</v>
      </c>
      <c r="W1931" s="13">
        <v>555.0</v>
      </c>
      <c r="X1931" s="13">
        <v>8.0</v>
      </c>
      <c r="Y1931" s="13">
        <v>10.0</v>
      </c>
      <c r="Z1931" s="13">
        <v>10.0</v>
      </c>
      <c r="AA1931" s="13">
        <v>10.0</v>
      </c>
      <c r="AB1931" s="13">
        <v>10.0</v>
      </c>
      <c r="AC1931" s="21">
        <v>10.0</v>
      </c>
      <c r="AD1931" s="21">
        <v>0.0</v>
      </c>
      <c r="AE1931" s="13">
        <v>0.0</v>
      </c>
      <c r="AF1931" s="13">
        <v>0.0</v>
      </c>
      <c r="AG1931" s="13">
        <v>0.0</v>
      </c>
      <c r="AH1931" s="13" t="b">
        <v>1</v>
      </c>
      <c r="AI1931" s="13">
        <v>3.0</v>
      </c>
      <c r="AJ1931" s="13" t="s">
        <v>169</v>
      </c>
      <c r="AK1931" s="23" t="s">
        <v>5461</v>
      </c>
      <c r="AL1931" s="13" t="s">
        <v>4642</v>
      </c>
      <c r="AM1931" s="18" t="s">
        <v>151</v>
      </c>
    </row>
    <row r="1932" ht="14.25" customHeight="1">
      <c r="A1932" s="13" t="s">
        <v>5462</v>
      </c>
      <c r="B1932" s="14">
        <v>42357.0</v>
      </c>
      <c r="C1932" s="15" t="s">
        <v>4636</v>
      </c>
      <c r="D1932" s="15" t="s">
        <v>2027</v>
      </c>
      <c r="E1932" s="16" t="s">
        <v>4637</v>
      </c>
      <c r="F1932" s="13" t="s">
        <v>140</v>
      </c>
      <c r="G1932" s="13" t="s">
        <v>141</v>
      </c>
      <c r="H1932" s="13" t="s">
        <v>5463</v>
      </c>
      <c r="I1932" s="17" t="s">
        <v>4639</v>
      </c>
      <c r="J1932" s="13" t="s">
        <v>143</v>
      </c>
      <c r="K1932" s="13" t="s">
        <v>4718</v>
      </c>
      <c r="L1932" s="13" t="s">
        <v>174</v>
      </c>
      <c r="M1932" s="13" t="s">
        <v>145</v>
      </c>
      <c r="N1932" s="13" t="s">
        <v>225</v>
      </c>
      <c r="O1932" s="13" t="s">
        <v>5464</v>
      </c>
      <c r="P1932" s="18" t="s">
        <v>147</v>
      </c>
      <c r="Q1932" s="19">
        <v>3.0</v>
      </c>
      <c r="R1932" s="20">
        <v>0.142857142857142</v>
      </c>
      <c r="S1932" s="21">
        <v>32.0</v>
      </c>
      <c r="T1932" s="21">
        <v>96.0</v>
      </c>
      <c r="U1932" s="22">
        <v>11200.0</v>
      </c>
      <c r="V1932" s="21">
        <v>1535.9999999999905</v>
      </c>
      <c r="W1932" s="13">
        <v>0.0</v>
      </c>
      <c r="X1932" s="13">
        <v>6.0</v>
      </c>
      <c r="Y1932" s="13">
        <v>10.0</v>
      </c>
      <c r="Z1932" s="13">
        <v>10.0</v>
      </c>
      <c r="AA1932" s="13">
        <v>1.0</v>
      </c>
      <c r="AB1932" s="13">
        <v>5.0</v>
      </c>
      <c r="AC1932" s="21">
        <v>0.0</v>
      </c>
      <c r="AD1932" s="21">
        <v>0.0</v>
      </c>
      <c r="AE1932" s="13">
        <v>0.0</v>
      </c>
      <c r="AF1932" s="13">
        <v>0.0</v>
      </c>
      <c r="AG1932" s="13">
        <v>0.0</v>
      </c>
      <c r="AH1932" s="13" t="b">
        <v>0</v>
      </c>
      <c r="AI1932" s="13">
        <v>5.0</v>
      </c>
      <c r="AJ1932" s="13" t="s">
        <v>169</v>
      </c>
      <c r="AK1932" s="23" t="s">
        <v>5465</v>
      </c>
      <c r="AL1932" s="13" t="s">
        <v>4642</v>
      </c>
      <c r="AM1932" s="18" t="s">
        <v>151</v>
      </c>
    </row>
    <row r="1933" ht="14.25" customHeight="1">
      <c r="A1933" s="13" t="s">
        <v>5466</v>
      </c>
      <c r="B1933" s="14">
        <v>42358.0</v>
      </c>
      <c r="C1933" s="15" t="s">
        <v>4636</v>
      </c>
      <c r="D1933" s="15" t="s">
        <v>2027</v>
      </c>
      <c r="E1933" s="16" t="s">
        <v>4637</v>
      </c>
      <c r="F1933" s="13" t="s">
        <v>185</v>
      </c>
      <c r="G1933" s="13" t="s">
        <v>186</v>
      </c>
      <c r="H1933" s="13" t="s">
        <v>5467</v>
      </c>
      <c r="I1933" s="17" t="s">
        <v>4639</v>
      </c>
      <c r="J1933" s="13" t="s">
        <v>198</v>
      </c>
      <c r="K1933" s="13" t="s">
        <v>5080</v>
      </c>
      <c r="L1933" s="13" t="s">
        <v>161</v>
      </c>
      <c r="M1933" s="13" t="s">
        <v>145</v>
      </c>
      <c r="N1933" s="13" t="s">
        <v>36</v>
      </c>
      <c r="O1933" s="13" t="s">
        <v>3832</v>
      </c>
      <c r="P1933" s="18" t="s">
        <v>147</v>
      </c>
      <c r="Q1933" s="19">
        <v>3.0</v>
      </c>
      <c r="R1933" s="20">
        <v>1.0</v>
      </c>
      <c r="S1933" s="21">
        <v>48.0</v>
      </c>
      <c r="T1933" s="21">
        <v>144.0</v>
      </c>
      <c r="U1933" s="22">
        <v>6300.0</v>
      </c>
      <c r="V1933" s="21">
        <v>9072.0</v>
      </c>
      <c r="W1933" s="13">
        <v>0.0</v>
      </c>
      <c r="X1933" s="13">
        <v>1.0</v>
      </c>
      <c r="Y1933" s="13">
        <v>1.0</v>
      </c>
      <c r="Z1933" s="13">
        <v>10.0</v>
      </c>
      <c r="AA1933" s="13">
        <v>6.0</v>
      </c>
      <c r="AB1933" s="13">
        <v>10.0</v>
      </c>
      <c r="AC1933" s="21">
        <v>10.0</v>
      </c>
      <c r="AD1933" s="21">
        <v>10.0</v>
      </c>
      <c r="AE1933" s="13">
        <v>0.0</v>
      </c>
      <c r="AF1933" s="13">
        <v>1.0</v>
      </c>
      <c r="AG1933" s="13">
        <v>0.0</v>
      </c>
      <c r="AH1933" s="13" t="b">
        <v>1</v>
      </c>
      <c r="AI1933" s="13">
        <v>10.0</v>
      </c>
      <c r="AJ1933" s="13" t="s">
        <v>286</v>
      </c>
      <c r="AK1933" s="23" t="s">
        <v>5468</v>
      </c>
      <c r="AL1933" s="13" t="s">
        <v>4642</v>
      </c>
      <c r="AM1933" s="18" t="s">
        <v>151</v>
      </c>
    </row>
    <row r="1934" ht="14.25" customHeight="1">
      <c r="A1934" s="13" t="s">
        <v>5469</v>
      </c>
      <c r="B1934" s="14">
        <v>42358.0</v>
      </c>
      <c r="C1934" s="15" t="s">
        <v>4636</v>
      </c>
      <c r="D1934" s="15" t="s">
        <v>2027</v>
      </c>
      <c r="E1934" s="16" t="s">
        <v>4637</v>
      </c>
      <c r="F1934" s="13" t="s">
        <v>203</v>
      </c>
      <c r="G1934" s="13" t="s">
        <v>204</v>
      </c>
      <c r="H1934" s="13" t="s">
        <v>5470</v>
      </c>
      <c r="I1934" s="17" t="s">
        <v>4639</v>
      </c>
      <c r="J1934" s="13" t="s">
        <v>2081</v>
      </c>
      <c r="K1934" s="13"/>
      <c r="L1934" s="13" t="s">
        <v>192</v>
      </c>
      <c r="M1934" s="13" t="s">
        <v>168</v>
      </c>
      <c r="N1934" s="13" t="s">
        <v>77</v>
      </c>
      <c r="O1934" s="13">
        <v>0.0</v>
      </c>
      <c r="P1934" s="18" t="s">
        <v>147</v>
      </c>
      <c r="Q1934" s="19">
        <v>1.0</v>
      </c>
      <c r="R1934" s="20">
        <v>0.181818181818181</v>
      </c>
      <c r="S1934" s="21">
        <v>24.0</v>
      </c>
      <c r="T1934" s="21">
        <v>24.0</v>
      </c>
      <c r="U1934" s="22">
        <v>15572.0</v>
      </c>
      <c r="V1934" s="21">
        <v>679.5054545454514</v>
      </c>
      <c r="W1934" s="13">
        <v>241.0</v>
      </c>
      <c r="X1934" s="13">
        <v>1.0</v>
      </c>
      <c r="Y1934" s="13">
        <v>10.0</v>
      </c>
      <c r="Z1934" s="13">
        <v>1.0</v>
      </c>
      <c r="AA1934" s="13">
        <v>2.0</v>
      </c>
      <c r="AB1934" s="13">
        <v>10.0</v>
      </c>
      <c r="AC1934" s="21">
        <v>0.0</v>
      </c>
      <c r="AD1934" s="21">
        <v>0.0</v>
      </c>
      <c r="AE1934" s="13">
        <v>0.0</v>
      </c>
      <c r="AF1934" s="13">
        <v>0.0</v>
      </c>
      <c r="AG1934" s="13">
        <v>0.0</v>
      </c>
      <c r="AH1934" s="13" t="b">
        <v>0</v>
      </c>
      <c r="AI1934" s="13">
        <v>10.0</v>
      </c>
      <c r="AJ1934" s="13" t="s">
        <v>558</v>
      </c>
      <c r="AK1934" s="23" t="s">
        <v>5471</v>
      </c>
      <c r="AL1934" s="13" t="s">
        <v>4642</v>
      </c>
      <c r="AM1934" s="18" t="s">
        <v>151</v>
      </c>
    </row>
    <row r="1935" ht="14.25" customHeight="1">
      <c r="A1935" s="13" t="s">
        <v>5472</v>
      </c>
      <c r="B1935" s="14">
        <v>42358.0</v>
      </c>
      <c r="C1935" s="15" t="s">
        <v>4636</v>
      </c>
      <c r="D1935" s="15" t="s">
        <v>2027</v>
      </c>
      <c r="E1935" s="16" t="s">
        <v>4637</v>
      </c>
      <c r="F1935" s="13" t="s">
        <v>153</v>
      </c>
      <c r="G1935" s="13" t="s">
        <v>154</v>
      </c>
      <c r="H1935" s="13" t="s">
        <v>5473</v>
      </c>
      <c r="I1935" s="17" t="s">
        <v>4639</v>
      </c>
      <c r="J1935" s="13" t="s">
        <v>160</v>
      </c>
      <c r="K1935" s="13" t="s">
        <v>5439</v>
      </c>
      <c r="L1935" s="13" t="s">
        <v>174</v>
      </c>
      <c r="M1935" s="13" t="s">
        <v>145</v>
      </c>
      <c r="N1935" s="13" t="s">
        <v>5474</v>
      </c>
      <c r="O1935" s="13">
        <v>0.0</v>
      </c>
      <c r="P1935" s="18" t="s">
        <v>147</v>
      </c>
      <c r="Q1935" s="19">
        <v>3.0</v>
      </c>
      <c r="R1935" s="20">
        <v>1.0</v>
      </c>
      <c r="S1935" s="21">
        <v>55.0</v>
      </c>
      <c r="T1935" s="21">
        <v>165.0</v>
      </c>
      <c r="U1935" s="22">
        <v>4200.0</v>
      </c>
      <c r="V1935" s="21">
        <v>6930.0</v>
      </c>
      <c r="W1935" s="13">
        <v>0.0</v>
      </c>
      <c r="X1935" s="13">
        <v>10.0</v>
      </c>
      <c r="Y1935" s="13">
        <v>10.0</v>
      </c>
      <c r="Z1935" s="13">
        <v>10.0</v>
      </c>
      <c r="AA1935" s="13">
        <v>4.0</v>
      </c>
      <c r="AB1935" s="13">
        <v>1.0</v>
      </c>
      <c r="AC1935" s="21">
        <v>10.0</v>
      </c>
      <c r="AD1935" s="21">
        <v>10.0</v>
      </c>
      <c r="AE1935" s="13">
        <v>0.0</v>
      </c>
      <c r="AF1935" s="13">
        <v>1.0</v>
      </c>
      <c r="AG1935" s="13">
        <v>0.0</v>
      </c>
      <c r="AH1935" s="13" t="b">
        <v>1</v>
      </c>
      <c r="AI1935" s="13">
        <v>1.0</v>
      </c>
      <c r="AJ1935" s="13" t="s">
        <v>148</v>
      </c>
      <c r="AK1935" s="23" t="s">
        <v>5475</v>
      </c>
      <c r="AL1935" s="13" t="s">
        <v>4642</v>
      </c>
      <c r="AM1935" s="18" t="s">
        <v>151</v>
      </c>
    </row>
    <row r="1936" ht="14.25" customHeight="1">
      <c r="A1936" s="13" t="s">
        <v>5476</v>
      </c>
      <c r="B1936" s="14">
        <v>42358.0</v>
      </c>
      <c r="C1936" s="15" t="s">
        <v>4636</v>
      </c>
      <c r="D1936" s="15" t="s">
        <v>2027</v>
      </c>
      <c r="E1936" s="16" t="s">
        <v>4637</v>
      </c>
      <c r="F1936" s="13" t="s">
        <v>203</v>
      </c>
      <c r="G1936" s="13" t="s">
        <v>204</v>
      </c>
      <c r="H1936" s="13" t="s">
        <v>5477</v>
      </c>
      <c r="I1936" s="17" t="s">
        <v>4639</v>
      </c>
      <c r="J1936" s="13" t="s">
        <v>2081</v>
      </c>
      <c r="K1936" s="13" t="s">
        <v>3236</v>
      </c>
      <c r="L1936" s="13" t="s">
        <v>221</v>
      </c>
      <c r="M1936" s="13" t="s">
        <v>168</v>
      </c>
      <c r="N1936" s="13" t="s">
        <v>40</v>
      </c>
      <c r="O1936" s="13">
        <v>0.0</v>
      </c>
      <c r="P1936" s="18" t="s">
        <v>147</v>
      </c>
      <c r="Q1936" s="19">
        <v>1.0</v>
      </c>
      <c r="R1936" s="20">
        <v>0.0714285714285714</v>
      </c>
      <c r="S1936" s="21">
        <v>32.0</v>
      </c>
      <c r="T1936" s="21">
        <v>32.0</v>
      </c>
      <c r="U1936" s="22">
        <v>372101.0</v>
      </c>
      <c r="V1936" s="21">
        <v>8505.165714285711</v>
      </c>
      <c r="W1936" s="13">
        <v>1603.0</v>
      </c>
      <c r="X1936" s="13">
        <v>10.0</v>
      </c>
      <c r="Y1936" s="13">
        <v>10.0</v>
      </c>
      <c r="Z1936" s="13">
        <v>10.0</v>
      </c>
      <c r="AA1936" s="13">
        <v>1.0</v>
      </c>
      <c r="AB1936" s="13">
        <v>1.0</v>
      </c>
      <c r="AC1936" s="21">
        <v>0.0</v>
      </c>
      <c r="AD1936" s="21">
        <v>0.0</v>
      </c>
      <c r="AE1936" s="13">
        <v>0.0</v>
      </c>
      <c r="AF1936" s="13">
        <v>0.0</v>
      </c>
      <c r="AG1936" s="13">
        <v>0.0</v>
      </c>
      <c r="AH1936" s="13" t="b">
        <v>0</v>
      </c>
      <c r="AI1936" s="13">
        <v>1.0</v>
      </c>
      <c r="AJ1936" s="13" t="s">
        <v>163</v>
      </c>
      <c r="AK1936" s="23" t="s">
        <v>5478</v>
      </c>
      <c r="AL1936" s="13" t="s">
        <v>4642</v>
      </c>
      <c r="AM1936" s="18" t="s">
        <v>151</v>
      </c>
    </row>
    <row r="1937" ht="14.25" customHeight="1">
      <c r="A1937" s="13" t="s">
        <v>5479</v>
      </c>
      <c r="B1937" s="14">
        <v>42359.0</v>
      </c>
      <c r="C1937" s="15" t="s">
        <v>4636</v>
      </c>
      <c r="D1937" s="15" t="s">
        <v>2027</v>
      </c>
      <c r="E1937" s="16" t="s">
        <v>4637</v>
      </c>
      <c r="F1937" s="13" t="s">
        <v>153</v>
      </c>
      <c r="G1937" s="13" t="s">
        <v>154</v>
      </c>
      <c r="H1937" s="13" t="s">
        <v>5480</v>
      </c>
      <c r="I1937" s="17" t="s">
        <v>4639</v>
      </c>
      <c r="J1937" s="13" t="s">
        <v>143</v>
      </c>
      <c r="K1937" s="13" t="s">
        <v>4677</v>
      </c>
      <c r="L1937" s="13" t="s">
        <v>144</v>
      </c>
      <c r="M1937" s="13" t="s">
        <v>145</v>
      </c>
      <c r="N1937" s="13" t="s">
        <v>4</v>
      </c>
      <c r="O1937" s="13" t="s">
        <v>1790</v>
      </c>
      <c r="P1937" s="18" t="s">
        <v>147</v>
      </c>
      <c r="Q1937" s="19">
        <v>1.0</v>
      </c>
      <c r="R1937" s="20">
        <v>0.2</v>
      </c>
      <c r="S1937" s="21">
        <v>28.0</v>
      </c>
      <c r="T1937" s="21">
        <v>28.0</v>
      </c>
      <c r="U1937" s="22">
        <v>22400.0</v>
      </c>
      <c r="V1937" s="21">
        <v>1254.4</v>
      </c>
      <c r="W1937" s="13">
        <v>0.0</v>
      </c>
      <c r="X1937" s="13">
        <v>6.0</v>
      </c>
      <c r="Y1937" s="13">
        <v>10.0</v>
      </c>
      <c r="Z1937" s="13">
        <v>10.0</v>
      </c>
      <c r="AA1937" s="13">
        <v>1.0</v>
      </c>
      <c r="AB1937" s="13">
        <v>1.0</v>
      </c>
      <c r="AC1937" s="21">
        <v>0.0</v>
      </c>
      <c r="AD1937" s="21">
        <v>0.0</v>
      </c>
      <c r="AE1937" s="13">
        <v>0.0</v>
      </c>
      <c r="AF1937" s="13">
        <v>0.0</v>
      </c>
      <c r="AG1937" s="13">
        <v>0.0</v>
      </c>
      <c r="AH1937" s="13" t="b">
        <v>0</v>
      </c>
      <c r="AI1937" s="13">
        <v>5.0</v>
      </c>
      <c r="AJ1937" s="13" t="s">
        <v>194</v>
      </c>
      <c r="AK1937" s="23" t="s">
        <v>5481</v>
      </c>
      <c r="AL1937" s="13" t="s">
        <v>4642</v>
      </c>
      <c r="AM1937" s="18" t="s">
        <v>151</v>
      </c>
    </row>
    <row r="1938" ht="14.25" customHeight="1">
      <c r="A1938" s="13" t="s">
        <v>5479</v>
      </c>
      <c r="B1938" s="14">
        <v>42359.0</v>
      </c>
      <c r="C1938" s="15" t="s">
        <v>4636</v>
      </c>
      <c r="D1938" s="15" t="s">
        <v>2027</v>
      </c>
      <c r="E1938" s="16" t="s">
        <v>4637</v>
      </c>
      <c r="F1938" s="13" t="s">
        <v>140</v>
      </c>
      <c r="G1938" s="13" t="s">
        <v>141</v>
      </c>
      <c r="H1938" s="13" t="s">
        <v>5480</v>
      </c>
      <c r="I1938" s="17" t="s">
        <v>4639</v>
      </c>
      <c r="J1938" s="13" t="s">
        <v>143</v>
      </c>
      <c r="K1938" s="13" t="s">
        <v>4677</v>
      </c>
      <c r="L1938" s="13" t="s">
        <v>144</v>
      </c>
      <c r="M1938" s="13" t="s">
        <v>145</v>
      </c>
      <c r="N1938" s="13" t="s">
        <v>4</v>
      </c>
      <c r="O1938" s="13" t="s">
        <v>1790</v>
      </c>
      <c r="P1938" s="18" t="s">
        <v>147</v>
      </c>
      <c r="Q1938" s="19">
        <v>1.0</v>
      </c>
      <c r="R1938" s="20">
        <v>0.2</v>
      </c>
      <c r="S1938" s="21">
        <v>28.0</v>
      </c>
      <c r="T1938" s="21">
        <v>28.0</v>
      </c>
      <c r="U1938" s="22">
        <v>22400.0</v>
      </c>
      <c r="V1938" s="21">
        <v>1254.4</v>
      </c>
      <c r="W1938" s="13">
        <v>0.0</v>
      </c>
      <c r="X1938" s="13">
        <v>6.0</v>
      </c>
      <c r="Y1938" s="13">
        <v>10.0</v>
      </c>
      <c r="Z1938" s="13">
        <v>10.0</v>
      </c>
      <c r="AA1938" s="13">
        <v>1.0</v>
      </c>
      <c r="AB1938" s="13">
        <v>1.0</v>
      </c>
      <c r="AC1938" s="21">
        <v>0.0</v>
      </c>
      <c r="AD1938" s="21">
        <v>0.0</v>
      </c>
      <c r="AE1938" s="13">
        <v>0.0</v>
      </c>
      <c r="AF1938" s="13">
        <v>0.0</v>
      </c>
      <c r="AG1938" s="13">
        <v>0.0</v>
      </c>
      <c r="AH1938" s="13" t="b">
        <v>0</v>
      </c>
      <c r="AI1938" s="13">
        <v>5.0</v>
      </c>
      <c r="AJ1938" s="13" t="s">
        <v>194</v>
      </c>
      <c r="AK1938" s="23" t="s">
        <v>5481</v>
      </c>
      <c r="AL1938" s="13" t="s">
        <v>4642</v>
      </c>
      <c r="AM1938" s="18" t="s">
        <v>151</v>
      </c>
    </row>
    <row r="1939" ht="14.25" customHeight="1">
      <c r="A1939" s="13" t="s">
        <v>5482</v>
      </c>
      <c r="B1939" s="14">
        <v>42359.0</v>
      </c>
      <c r="C1939" s="15" t="s">
        <v>4636</v>
      </c>
      <c r="D1939" s="15" t="s">
        <v>2027</v>
      </c>
      <c r="E1939" s="16" t="s">
        <v>4637</v>
      </c>
      <c r="F1939" s="13" t="s">
        <v>203</v>
      </c>
      <c r="G1939" s="13" t="s">
        <v>204</v>
      </c>
      <c r="H1939" s="13" t="s">
        <v>5483</v>
      </c>
      <c r="I1939" s="17" t="s">
        <v>4639</v>
      </c>
      <c r="J1939" s="13" t="s">
        <v>4952</v>
      </c>
      <c r="K1939" s="13" t="s">
        <v>2138</v>
      </c>
      <c r="L1939" s="13" t="s">
        <v>192</v>
      </c>
      <c r="M1939" s="13" t="s">
        <v>193</v>
      </c>
      <c r="N1939" s="13" t="s">
        <v>3017</v>
      </c>
      <c r="O1939" s="13">
        <v>0.0</v>
      </c>
      <c r="P1939" s="18" t="s">
        <v>147</v>
      </c>
      <c r="Q1939" s="19">
        <v>3.0</v>
      </c>
      <c r="R1939" s="20">
        <v>0.1</v>
      </c>
      <c r="S1939" s="21">
        <v>23.0</v>
      </c>
      <c r="T1939" s="21">
        <v>69.0</v>
      </c>
      <c r="U1939" s="22">
        <v>1841273.44</v>
      </c>
      <c r="V1939" s="21">
        <v>127047.86736</v>
      </c>
      <c r="W1939" s="13">
        <v>8120.0</v>
      </c>
      <c r="X1939" s="13">
        <v>1.0</v>
      </c>
      <c r="Y1939" s="13">
        <v>10.0</v>
      </c>
      <c r="Z1939" s="13">
        <v>10.0</v>
      </c>
      <c r="AA1939" s="13">
        <v>1.0</v>
      </c>
      <c r="AB1939" s="13">
        <v>1.0</v>
      </c>
      <c r="AC1939" s="21">
        <v>0.0</v>
      </c>
      <c r="AD1939" s="21">
        <v>0.0</v>
      </c>
      <c r="AE1939" s="13">
        <v>0.0</v>
      </c>
      <c r="AF1939" s="13">
        <v>0.0</v>
      </c>
      <c r="AG1939" s="13">
        <v>0.0</v>
      </c>
      <c r="AH1939" s="13" t="b">
        <v>0</v>
      </c>
      <c r="AI1939" s="13">
        <v>184.0</v>
      </c>
      <c r="AJ1939" s="13" t="s">
        <v>353</v>
      </c>
      <c r="AK1939" s="23" t="s">
        <v>5484</v>
      </c>
      <c r="AL1939" s="13" t="s">
        <v>4642</v>
      </c>
      <c r="AM1939" s="18" t="s">
        <v>151</v>
      </c>
    </row>
    <row r="1940" ht="14.25" customHeight="1">
      <c r="A1940" s="13" t="s">
        <v>5485</v>
      </c>
      <c r="B1940" s="14">
        <v>42359.0</v>
      </c>
      <c r="C1940" s="15" t="s">
        <v>4636</v>
      </c>
      <c r="D1940" s="15" t="s">
        <v>2027</v>
      </c>
      <c r="E1940" s="16" t="s">
        <v>4637</v>
      </c>
      <c r="F1940" s="13" t="s">
        <v>203</v>
      </c>
      <c r="G1940" s="13" t="s">
        <v>204</v>
      </c>
      <c r="H1940" s="13" t="s">
        <v>5486</v>
      </c>
      <c r="I1940" s="17" t="s">
        <v>4639</v>
      </c>
      <c r="J1940" s="13" t="s">
        <v>160</v>
      </c>
      <c r="K1940" s="13" t="s">
        <v>563</v>
      </c>
      <c r="L1940" s="13" t="s">
        <v>192</v>
      </c>
      <c r="M1940" s="13" t="s">
        <v>145</v>
      </c>
      <c r="N1940" s="13" t="s">
        <v>2940</v>
      </c>
      <c r="O1940" s="13">
        <v>0.0</v>
      </c>
      <c r="P1940" s="18" t="s">
        <v>147</v>
      </c>
      <c r="Q1940" s="19">
        <v>3.0</v>
      </c>
      <c r="R1940" s="20">
        <v>0.833333333333333</v>
      </c>
      <c r="S1940" s="21">
        <v>44.0</v>
      </c>
      <c r="T1940" s="21">
        <v>132.0</v>
      </c>
      <c r="U1940" s="22">
        <v>12600.0</v>
      </c>
      <c r="V1940" s="21">
        <v>13859.999999999996</v>
      </c>
      <c r="W1940" s="13">
        <v>0.0</v>
      </c>
      <c r="X1940" s="13">
        <v>4.0</v>
      </c>
      <c r="Y1940" s="13">
        <v>1.0</v>
      </c>
      <c r="Z1940" s="13">
        <v>6.0</v>
      </c>
      <c r="AA1940" s="13">
        <v>5.0</v>
      </c>
      <c r="AB1940" s="13">
        <v>10.0</v>
      </c>
      <c r="AC1940" s="21">
        <v>0.0</v>
      </c>
      <c r="AD1940" s="21">
        <v>10.0</v>
      </c>
      <c r="AE1940" s="13">
        <v>8.0</v>
      </c>
      <c r="AF1940" s="13">
        <v>1.0</v>
      </c>
      <c r="AG1940" s="13">
        <v>1.0</v>
      </c>
      <c r="AH1940" s="13" t="b">
        <v>0</v>
      </c>
      <c r="AI1940" s="13">
        <v>7.0</v>
      </c>
      <c r="AJ1940" s="13" t="s">
        <v>286</v>
      </c>
      <c r="AK1940" s="23" t="s">
        <v>5487</v>
      </c>
      <c r="AL1940" s="13" t="s">
        <v>4642</v>
      </c>
      <c r="AM1940" s="18" t="s">
        <v>151</v>
      </c>
    </row>
    <row r="1941" ht="14.25" customHeight="1">
      <c r="A1941" s="13" t="s">
        <v>5488</v>
      </c>
      <c r="B1941" s="14">
        <v>42359.0</v>
      </c>
      <c r="C1941" s="15" t="s">
        <v>4636</v>
      </c>
      <c r="D1941" s="15" t="s">
        <v>2027</v>
      </c>
      <c r="E1941" s="16" t="s">
        <v>4637</v>
      </c>
      <c r="F1941" s="13" t="s">
        <v>203</v>
      </c>
      <c r="G1941" s="13" t="s">
        <v>204</v>
      </c>
      <c r="H1941" s="13" t="s">
        <v>5489</v>
      </c>
      <c r="I1941" s="17" t="s">
        <v>4639</v>
      </c>
      <c r="J1941" s="13" t="s">
        <v>143</v>
      </c>
      <c r="K1941" s="13" t="s">
        <v>2398</v>
      </c>
      <c r="L1941" s="13" t="s">
        <v>144</v>
      </c>
      <c r="M1941" s="13" t="s">
        <v>193</v>
      </c>
      <c r="N1941" s="13" t="s">
        <v>8</v>
      </c>
      <c r="O1941" s="13">
        <v>0.0</v>
      </c>
      <c r="P1941" s="18" t="s">
        <v>147</v>
      </c>
      <c r="Q1941" s="19">
        <v>1.0</v>
      </c>
      <c r="R1941" s="20">
        <v>0.1</v>
      </c>
      <c r="S1941" s="21">
        <v>14.0</v>
      </c>
      <c r="T1941" s="21">
        <v>14.0</v>
      </c>
      <c r="U1941" s="22">
        <v>1140193.0</v>
      </c>
      <c r="V1941" s="21">
        <v>15962.702000000001</v>
      </c>
      <c r="W1941" s="13">
        <v>3949.0</v>
      </c>
      <c r="X1941" s="13">
        <v>1.0</v>
      </c>
      <c r="Y1941" s="13">
        <v>1.0</v>
      </c>
      <c r="Z1941" s="13">
        <v>10.0</v>
      </c>
      <c r="AA1941" s="13">
        <v>1.0</v>
      </c>
      <c r="AB1941" s="13">
        <v>1.0</v>
      </c>
      <c r="AC1941" s="21">
        <v>0.0</v>
      </c>
      <c r="AD1941" s="21">
        <v>0.0</v>
      </c>
      <c r="AE1941" s="13">
        <v>0.0</v>
      </c>
      <c r="AF1941" s="13">
        <v>0.0</v>
      </c>
      <c r="AG1941" s="13">
        <v>0.0</v>
      </c>
      <c r="AH1941" s="13" t="b">
        <v>0</v>
      </c>
      <c r="AI1941" s="13"/>
      <c r="AJ1941" s="13" t="s">
        <v>386</v>
      </c>
      <c r="AK1941" s="23" t="s">
        <v>5490</v>
      </c>
      <c r="AL1941" s="13" t="s">
        <v>4642</v>
      </c>
      <c r="AM1941" s="18" t="s">
        <v>151</v>
      </c>
    </row>
    <row r="1942" ht="14.25" customHeight="1">
      <c r="A1942" s="13" t="s">
        <v>5488</v>
      </c>
      <c r="B1942" s="14">
        <v>42359.0</v>
      </c>
      <c r="C1942" s="15" t="s">
        <v>4636</v>
      </c>
      <c r="D1942" s="15" t="s">
        <v>2027</v>
      </c>
      <c r="E1942" s="16" t="s">
        <v>4637</v>
      </c>
      <c r="F1942" s="13" t="s">
        <v>153</v>
      </c>
      <c r="G1942" s="13" t="s">
        <v>154</v>
      </c>
      <c r="H1942" s="13" t="s">
        <v>5489</v>
      </c>
      <c r="I1942" s="17" t="s">
        <v>4639</v>
      </c>
      <c r="J1942" s="13" t="s">
        <v>143</v>
      </c>
      <c r="K1942" s="13" t="s">
        <v>2398</v>
      </c>
      <c r="L1942" s="13" t="s">
        <v>144</v>
      </c>
      <c r="M1942" s="13" t="s">
        <v>193</v>
      </c>
      <c r="N1942" s="13" t="s">
        <v>8</v>
      </c>
      <c r="O1942" s="13">
        <v>0.0</v>
      </c>
      <c r="P1942" s="18" t="s">
        <v>147</v>
      </c>
      <c r="Q1942" s="19">
        <v>1.0</v>
      </c>
      <c r="R1942" s="20">
        <v>0.2</v>
      </c>
      <c r="S1942" s="21">
        <v>14.0</v>
      </c>
      <c r="T1942" s="21">
        <v>14.0</v>
      </c>
      <c r="U1942" s="22">
        <v>1140193.0</v>
      </c>
      <c r="V1942" s="21">
        <v>31925.404000000002</v>
      </c>
      <c r="W1942" s="13">
        <v>3949.0</v>
      </c>
      <c r="X1942" s="13">
        <v>1.0</v>
      </c>
      <c r="Y1942" s="13">
        <v>1.0</v>
      </c>
      <c r="Z1942" s="13">
        <v>10.0</v>
      </c>
      <c r="AA1942" s="13">
        <v>1.0</v>
      </c>
      <c r="AB1942" s="13">
        <v>1.0</v>
      </c>
      <c r="AC1942" s="21">
        <v>0.0</v>
      </c>
      <c r="AD1942" s="21">
        <v>0.0</v>
      </c>
      <c r="AE1942" s="13">
        <v>0.0</v>
      </c>
      <c r="AF1942" s="13">
        <v>0.0</v>
      </c>
      <c r="AG1942" s="13">
        <v>0.0</v>
      </c>
      <c r="AH1942" s="13" t="b">
        <v>0</v>
      </c>
      <c r="AI1942" s="13"/>
      <c r="AJ1942" s="13" t="s">
        <v>386</v>
      </c>
      <c r="AK1942" s="23" t="s">
        <v>5490</v>
      </c>
      <c r="AL1942" s="13" t="s">
        <v>4642</v>
      </c>
      <c r="AM1942" s="18" t="s">
        <v>151</v>
      </c>
    </row>
    <row r="1943" ht="14.25" customHeight="1">
      <c r="A1943" s="13" t="s">
        <v>5491</v>
      </c>
      <c r="B1943" s="14">
        <v>42359.0</v>
      </c>
      <c r="C1943" s="15" t="s">
        <v>4636</v>
      </c>
      <c r="D1943" s="15" t="s">
        <v>2027</v>
      </c>
      <c r="E1943" s="16" t="s">
        <v>4637</v>
      </c>
      <c r="F1943" s="13" t="s">
        <v>140</v>
      </c>
      <c r="G1943" s="13" t="s">
        <v>141</v>
      </c>
      <c r="H1943" s="13" t="s">
        <v>5492</v>
      </c>
      <c r="I1943" s="17" t="s">
        <v>4639</v>
      </c>
      <c r="J1943" s="13" t="s">
        <v>143</v>
      </c>
      <c r="K1943" s="13" t="s">
        <v>4784</v>
      </c>
      <c r="L1943" s="13" t="s">
        <v>167</v>
      </c>
      <c r="M1943" s="13" t="s">
        <v>145</v>
      </c>
      <c r="N1943" s="13" t="s">
        <v>607</v>
      </c>
      <c r="O1943" s="13">
        <v>0.0</v>
      </c>
      <c r="P1943" s="18" t="s">
        <v>147</v>
      </c>
      <c r="Q1943" s="19">
        <v>1.0</v>
      </c>
      <c r="R1943" s="20">
        <v>0.157894736842105</v>
      </c>
      <c r="S1943" s="21">
        <v>23.0</v>
      </c>
      <c r="T1943" s="21">
        <v>23.0</v>
      </c>
      <c r="U1943" s="22">
        <v>2100.0</v>
      </c>
      <c r="V1943" s="21">
        <v>76.26315789473672</v>
      </c>
      <c r="W1943" s="13">
        <v>0.0</v>
      </c>
      <c r="X1943" s="13">
        <v>1.0</v>
      </c>
      <c r="Y1943" s="13">
        <v>10.0</v>
      </c>
      <c r="Z1943" s="13">
        <v>10.0</v>
      </c>
      <c r="AA1943" s="13">
        <v>1.0</v>
      </c>
      <c r="AB1943" s="13">
        <v>1.0</v>
      </c>
      <c r="AC1943" s="21">
        <v>0.0</v>
      </c>
      <c r="AD1943" s="21">
        <v>0.0</v>
      </c>
      <c r="AE1943" s="13">
        <v>0.0</v>
      </c>
      <c r="AF1943" s="13">
        <v>0.0</v>
      </c>
      <c r="AG1943" s="13">
        <v>0.0</v>
      </c>
      <c r="AH1943" s="13" t="b">
        <v>0</v>
      </c>
      <c r="AI1943" s="13">
        <v>10.0</v>
      </c>
      <c r="AJ1943" s="13" t="s">
        <v>169</v>
      </c>
      <c r="AK1943" s="23" t="s">
        <v>5493</v>
      </c>
      <c r="AL1943" s="13" t="s">
        <v>4642</v>
      </c>
      <c r="AM1943" s="18" t="s">
        <v>151</v>
      </c>
    </row>
    <row r="1944" ht="14.25" customHeight="1">
      <c r="A1944" s="13" t="s">
        <v>5491</v>
      </c>
      <c r="B1944" s="14">
        <v>42359.0</v>
      </c>
      <c r="C1944" s="15" t="s">
        <v>4636</v>
      </c>
      <c r="D1944" s="15" t="s">
        <v>2027</v>
      </c>
      <c r="E1944" s="16" t="s">
        <v>4637</v>
      </c>
      <c r="F1944" s="13" t="s">
        <v>188</v>
      </c>
      <c r="G1944" s="13" t="s">
        <v>189</v>
      </c>
      <c r="H1944" s="13" t="s">
        <v>5492</v>
      </c>
      <c r="I1944" s="17" t="s">
        <v>4639</v>
      </c>
      <c r="J1944" s="13" t="s">
        <v>143</v>
      </c>
      <c r="K1944" s="13" t="s">
        <v>4784</v>
      </c>
      <c r="L1944" s="13" t="s">
        <v>167</v>
      </c>
      <c r="M1944" s="13" t="s">
        <v>145</v>
      </c>
      <c r="N1944" s="13" t="s">
        <v>607</v>
      </c>
      <c r="O1944" s="13">
        <v>0.0</v>
      </c>
      <c r="P1944" s="18" t="s">
        <v>147</v>
      </c>
      <c r="Q1944" s="19">
        <v>1.0</v>
      </c>
      <c r="R1944" s="20">
        <v>0.0526315789473684</v>
      </c>
      <c r="S1944" s="21">
        <v>23.0</v>
      </c>
      <c r="T1944" s="21">
        <v>23.0</v>
      </c>
      <c r="U1944" s="22">
        <v>2100.0</v>
      </c>
      <c r="V1944" s="21">
        <v>25.421052631578934</v>
      </c>
      <c r="W1944" s="13">
        <v>0.0</v>
      </c>
      <c r="X1944" s="13">
        <v>1.0</v>
      </c>
      <c r="Y1944" s="13">
        <v>10.0</v>
      </c>
      <c r="Z1944" s="13">
        <v>10.0</v>
      </c>
      <c r="AA1944" s="13">
        <v>1.0</v>
      </c>
      <c r="AB1944" s="13">
        <v>1.0</v>
      </c>
      <c r="AC1944" s="21">
        <v>0.0</v>
      </c>
      <c r="AD1944" s="21">
        <v>0.0</v>
      </c>
      <c r="AE1944" s="13">
        <v>0.0</v>
      </c>
      <c r="AF1944" s="13">
        <v>0.0</v>
      </c>
      <c r="AG1944" s="13">
        <v>0.0</v>
      </c>
      <c r="AH1944" s="13" t="b">
        <v>0</v>
      </c>
      <c r="AI1944" s="13">
        <v>10.0</v>
      </c>
      <c r="AJ1944" s="13" t="s">
        <v>169</v>
      </c>
      <c r="AK1944" s="23" t="s">
        <v>5493</v>
      </c>
      <c r="AL1944" s="13" t="s">
        <v>4642</v>
      </c>
      <c r="AM1944" s="18" t="s">
        <v>151</v>
      </c>
    </row>
    <row r="1945" ht="14.25" customHeight="1">
      <c r="A1945" s="13" t="s">
        <v>5494</v>
      </c>
      <c r="B1945" s="14">
        <v>42359.0</v>
      </c>
      <c r="C1945" s="15" t="s">
        <v>4636</v>
      </c>
      <c r="D1945" s="15" t="s">
        <v>2027</v>
      </c>
      <c r="E1945" s="16" t="s">
        <v>4637</v>
      </c>
      <c r="F1945" s="13" t="s">
        <v>140</v>
      </c>
      <c r="G1945" s="13" t="s">
        <v>141</v>
      </c>
      <c r="H1945" s="13" t="s">
        <v>5495</v>
      </c>
      <c r="I1945" s="17" t="s">
        <v>4639</v>
      </c>
      <c r="J1945" s="13" t="s">
        <v>456</v>
      </c>
      <c r="K1945" s="13" t="s">
        <v>379</v>
      </c>
      <c r="L1945" s="13" t="s">
        <v>174</v>
      </c>
      <c r="M1945" s="13" t="s">
        <v>168</v>
      </c>
      <c r="N1945" s="13" t="s">
        <v>32</v>
      </c>
      <c r="O1945" s="13">
        <v>0.0</v>
      </c>
      <c r="P1945" s="18" t="s">
        <v>147</v>
      </c>
      <c r="Q1945" s="19">
        <v>1.0</v>
      </c>
      <c r="R1945" s="20">
        <v>0.0833333333333333</v>
      </c>
      <c r="S1945" s="21">
        <v>19.0</v>
      </c>
      <c r="T1945" s="21">
        <v>19.0</v>
      </c>
      <c r="U1945" s="22">
        <v>14937.0</v>
      </c>
      <c r="V1945" s="21">
        <v>236.5024999999999</v>
      </c>
      <c r="W1945" s="13">
        <v>184.0</v>
      </c>
      <c r="X1945" s="13">
        <v>2.0</v>
      </c>
      <c r="Y1945" s="13">
        <v>9.0</v>
      </c>
      <c r="Z1945" s="13">
        <v>6.0</v>
      </c>
      <c r="AA1945" s="13">
        <v>1.0</v>
      </c>
      <c r="AB1945" s="13">
        <v>1.0</v>
      </c>
      <c r="AC1945" s="21">
        <v>0.0</v>
      </c>
      <c r="AD1945" s="21">
        <v>0.0</v>
      </c>
      <c r="AE1945" s="13">
        <v>0.0</v>
      </c>
      <c r="AF1945" s="13">
        <v>0.0</v>
      </c>
      <c r="AG1945" s="13">
        <v>0.0</v>
      </c>
      <c r="AH1945" s="13" t="b">
        <v>0</v>
      </c>
      <c r="AI1945" s="13">
        <v>9.0</v>
      </c>
      <c r="AJ1945" s="13" t="s">
        <v>176</v>
      </c>
      <c r="AK1945" s="23" t="s">
        <v>5496</v>
      </c>
      <c r="AL1945" s="13" t="s">
        <v>4642</v>
      </c>
      <c r="AM1945" s="18" t="s">
        <v>151</v>
      </c>
    </row>
    <row r="1946" ht="14.25" customHeight="1">
      <c r="A1946" s="13" t="s">
        <v>5497</v>
      </c>
      <c r="B1946" s="14">
        <v>42360.0</v>
      </c>
      <c r="C1946" s="15" t="s">
        <v>4636</v>
      </c>
      <c r="D1946" s="15" t="s">
        <v>2027</v>
      </c>
      <c r="E1946" s="16" t="s">
        <v>4637</v>
      </c>
      <c r="F1946" s="13" t="s">
        <v>153</v>
      </c>
      <c r="G1946" s="13" t="s">
        <v>154</v>
      </c>
      <c r="H1946" s="13" t="s">
        <v>5498</v>
      </c>
      <c r="I1946" s="17" t="s">
        <v>4639</v>
      </c>
      <c r="J1946" s="13" t="s">
        <v>143</v>
      </c>
      <c r="K1946" s="13" t="s">
        <v>4859</v>
      </c>
      <c r="L1946" s="13" t="s">
        <v>167</v>
      </c>
      <c r="M1946" s="13" t="s">
        <v>193</v>
      </c>
      <c r="N1946" s="13" t="s">
        <v>268</v>
      </c>
      <c r="O1946" s="13" t="s">
        <v>1384</v>
      </c>
      <c r="P1946" s="18" t="s">
        <v>147</v>
      </c>
      <c r="Q1946" s="19">
        <v>1.0</v>
      </c>
      <c r="R1946" s="20">
        <v>0.181818181818181</v>
      </c>
      <c r="S1946" s="21">
        <v>24.0</v>
      </c>
      <c r="T1946" s="21">
        <v>24.0</v>
      </c>
      <c r="U1946" s="22">
        <v>107084.0</v>
      </c>
      <c r="V1946" s="21">
        <v>4672.756363636342</v>
      </c>
      <c r="W1946" s="13">
        <v>304.0</v>
      </c>
      <c r="X1946" s="13">
        <v>1.0</v>
      </c>
      <c r="Y1946" s="13">
        <v>10.0</v>
      </c>
      <c r="Z1946" s="13">
        <v>10.0</v>
      </c>
      <c r="AA1946" s="13">
        <v>2.0</v>
      </c>
      <c r="AB1946" s="13">
        <v>1.0</v>
      </c>
      <c r="AC1946" s="21">
        <v>0.0</v>
      </c>
      <c r="AD1946" s="21">
        <v>0.0</v>
      </c>
      <c r="AE1946" s="13">
        <v>0.0</v>
      </c>
      <c r="AF1946" s="13">
        <v>0.0</v>
      </c>
      <c r="AG1946" s="13">
        <v>0.0</v>
      </c>
      <c r="AH1946" s="13" t="b">
        <v>0</v>
      </c>
      <c r="AI1946" s="13">
        <v>53.0</v>
      </c>
      <c r="AJ1946" s="13" t="s">
        <v>194</v>
      </c>
      <c r="AK1946" s="23" t="s">
        <v>5499</v>
      </c>
      <c r="AL1946" s="13" t="s">
        <v>4642</v>
      </c>
      <c r="AM1946" s="18" t="s">
        <v>151</v>
      </c>
    </row>
    <row r="1947" ht="14.25" customHeight="1">
      <c r="A1947" s="13" t="s">
        <v>5497</v>
      </c>
      <c r="B1947" s="14">
        <v>42360.0</v>
      </c>
      <c r="C1947" s="15" t="s">
        <v>4636</v>
      </c>
      <c r="D1947" s="15" t="s">
        <v>2027</v>
      </c>
      <c r="E1947" s="16" t="s">
        <v>4637</v>
      </c>
      <c r="F1947" s="13" t="s">
        <v>140</v>
      </c>
      <c r="G1947" s="13" t="s">
        <v>141</v>
      </c>
      <c r="H1947" s="13" t="s">
        <v>5498</v>
      </c>
      <c r="I1947" s="17" t="s">
        <v>4639</v>
      </c>
      <c r="J1947" s="13" t="s">
        <v>143</v>
      </c>
      <c r="K1947" s="13" t="s">
        <v>4859</v>
      </c>
      <c r="L1947" s="13" t="s">
        <v>167</v>
      </c>
      <c r="M1947" s="13" t="s">
        <v>193</v>
      </c>
      <c r="N1947" s="13" t="s">
        <v>268</v>
      </c>
      <c r="O1947" s="13" t="s">
        <v>1384</v>
      </c>
      <c r="P1947" s="18" t="s">
        <v>147</v>
      </c>
      <c r="Q1947" s="19">
        <v>1.0</v>
      </c>
      <c r="R1947" s="20">
        <v>0.181818181818181</v>
      </c>
      <c r="S1947" s="21">
        <v>24.0</v>
      </c>
      <c r="T1947" s="21">
        <v>24.0</v>
      </c>
      <c r="U1947" s="22">
        <v>107084.0</v>
      </c>
      <c r="V1947" s="21">
        <v>4672.756363636342</v>
      </c>
      <c r="W1947" s="13">
        <v>304.0</v>
      </c>
      <c r="X1947" s="13">
        <v>1.0</v>
      </c>
      <c r="Y1947" s="13">
        <v>10.0</v>
      </c>
      <c r="Z1947" s="13">
        <v>10.0</v>
      </c>
      <c r="AA1947" s="13">
        <v>2.0</v>
      </c>
      <c r="AB1947" s="13">
        <v>1.0</v>
      </c>
      <c r="AC1947" s="21">
        <v>0.0</v>
      </c>
      <c r="AD1947" s="21">
        <v>0.0</v>
      </c>
      <c r="AE1947" s="13">
        <v>0.0</v>
      </c>
      <c r="AF1947" s="13">
        <v>0.0</v>
      </c>
      <c r="AG1947" s="13">
        <v>0.0</v>
      </c>
      <c r="AH1947" s="13" t="b">
        <v>0</v>
      </c>
      <c r="AI1947" s="13">
        <v>53.0</v>
      </c>
      <c r="AJ1947" s="13" t="s">
        <v>194</v>
      </c>
      <c r="AK1947" s="23" t="s">
        <v>5499</v>
      </c>
      <c r="AL1947" s="13" t="s">
        <v>4642</v>
      </c>
      <c r="AM1947" s="18" t="s">
        <v>151</v>
      </c>
    </row>
    <row r="1948" ht="14.25" customHeight="1">
      <c r="A1948" s="13" t="s">
        <v>5500</v>
      </c>
      <c r="B1948" s="14">
        <v>42360.0</v>
      </c>
      <c r="C1948" s="15" t="s">
        <v>4636</v>
      </c>
      <c r="D1948" s="15" t="s">
        <v>2027</v>
      </c>
      <c r="E1948" s="16" t="s">
        <v>4637</v>
      </c>
      <c r="F1948" s="13" t="s">
        <v>140</v>
      </c>
      <c r="G1948" s="13" t="s">
        <v>141</v>
      </c>
      <c r="H1948" s="13" t="s">
        <v>5501</v>
      </c>
      <c r="I1948" s="17" t="s">
        <v>4639</v>
      </c>
      <c r="J1948" s="13" t="s">
        <v>143</v>
      </c>
      <c r="K1948" s="13" t="s">
        <v>4863</v>
      </c>
      <c r="L1948" s="13" t="s">
        <v>167</v>
      </c>
      <c r="M1948" s="13" t="s">
        <v>193</v>
      </c>
      <c r="N1948" s="13" t="s">
        <v>268</v>
      </c>
      <c r="O1948" s="13" t="s">
        <v>1384</v>
      </c>
      <c r="P1948" s="18" t="s">
        <v>147</v>
      </c>
      <c r="Q1948" s="19">
        <v>1.0</v>
      </c>
      <c r="R1948" s="20">
        <v>0.375</v>
      </c>
      <c r="S1948" s="21">
        <v>25.0</v>
      </c>
      <c r="T1948" s="21">
        <v>25.0</v>
      </c>
      <c r="U1948" s="22">
        <v>106731.9</v>
      </c>
      <c r="V1948" s="21">
        <v>10006.115624999999</v>
      </c>
      <c r="W1948" s="13">
        <v>303.0</v>
      </c>
      <c r="X1948" s="13">
        <v>1.0</v>
      </c>
      <c r="Y1948" s="13">
        <v>10.0</v>
      </c>
      <c r="Z1948" s="13">
        <v>10.0</v>
      </c>
      <c r="AA1948" s="13">
        <v>3.0</v>
      </c>
      <c r="AB1948" s="13">
        <v>1.0</v>
      </c>
      <c r="AC1948" s="21">
        <v>0.0</v>
      </c>
      <c r="AD1948" s="21">
        <v>0.0</v>
      </c>
      <c r="AE1948" s="13">
        <v>0.0</v>
      </c>
      <c r="AF1948" s="13">
        <v>0.0</v>
      </c>
      <c r="AG1948" s="13">
        <v>0.0</v>
      </c>
      <c r="AH1948" s="13" t="b">
        <v>0</v>
      </c>
      <c r="AI1948" s="13">
        <v>51.0</v>
      </c>
      <c r="AJ1948" s="13" t="s">
        <v>194</v>
      </c>
      <c r="AK1948" s="23" t="s">
        <v>5502</v>
      </c>
      <c r="AL1948" s="13" t="s">
        <v>4642</v>
      </c>
      <c r="AM1948" s="18" t="s">
        <v>151</v>
      </c>
    </row>
    <row r="1949" ht="14.25" customHeight="1">
      <c r="A1949" s="13" t="s">
        <v>5503</v>
      </c>
      <c r="B1949" s="14">
        <v>42360.0</v>
      </c>
      <c r="C1949" s="15" t="s">
        <v>4636</v>
      </c>
      <c r="D1949" s="15" t="s">
        <v>2027</v>
      </c>
      <c r="E1949" s="16" t="s">
        <v>4637</v>
      </c>
      <c r="F1949" s="13" t="s">
        <v>153</v>
      </c>
      <c r="G1949" s="13" t="s">
        <v>154</v>
      </c>
      <c r="H1949" s="13" t="s">
        <v>5504</v>
      </c>
      <c r="I1949" s="17" t="s">
        <v>4639</v>
      </c>
      <c r="J1949" s="13" t="s">
        <v>143</v>
      </c>
      <c r="K1949" s="13" t="s">
        <v>1250</v>
      </c>
      <c r="L1949" s="13" t="s">
        <v>167</v>
      </c>
      <c r="M1949" s="13" t="s">
        <v>193</v>
      </c>
      <c r="N1949" s="13" t="s">
        <v>268</v>
      </c>
      <c r="O1949" s="13" t="s">
        <v>2461</v>
      </c>
      <c r="P1949" s="18" t="s">
        <v>147</v>
      </c>
      <c r="Q1949" s="19">
        <v>1.0</v>
      </c>
      <c r="R1949" s="20">
        <v>0.235294117647058</v>
      </c>
      <c r="S1949" s="21">
        <v>26.0</v>
      </c>
      <c r="T1949" s="21">
        <v>26.0</v>
      </c>
      <c r="U1949" s="22">
        <v>215930.0</v>
      </c>
      <c r="V1949" s="21">
        <v>13209.8352941176</v>
      </c>
      <c r="W1949" s="13">
        <v>613.0</v>
      </c>
      <c r="X1949" s="13">
        <v>1.0</v>
      </c>
      <c r="Y1949" s="13">
        <v>10.0</v>
      </c>
      <c r="Z1949" s="13">
        <v>10.0</v>
      </c>
      <c r="AA1949" s="13">
        <v>4.0</v>
      </c>
      <c r="AB1949" s="13">
        <v>1.0</v>
      </c>
      <c r="AC1949" s="21">
        <v>0.0</v>
      </c>
      <c r="AD1949" s="21">
        <v>0.0</v>
      </c>
      <c r="AE1949" s="13">
        <v>0.0</v>
      </c>
      <c r="AF1949" s="13">
        <v>0.0</v>
      </c>
      <c r="AG1949" s="13">
        <v>0.0</v>
      </c>
      <c r="AH1949" s="13" t="b">
        <v>0</v>
      </c>
      <c r="AI1949" s="13">
        <v>60.0</v>
      </c>
      <c r="AJ1949" s="13" t="s">
        <v>194</v>
      </c>
      <c r="AK1949" s="23" t="s">
        <v>5505</v>
      </c>
      <c r="AL1949" s="13" t="s">
        <v>4642</v>
      </c>
      <c r="AM1949" s="18" t="s">
        <v>151</v>
      </c>
    </row>
    <row r="1950" ht="14.25" customHeight="1">
      <c r="A1950" s="13" t="s">
        <v>5503</v>
      </c>
      <c r="B1950" s="14">
        <v>42360.0</v>
      </c>
      <c r="C1950" s="15" t="s">
        <v>4636</v>
      </c>
      <c r="D1950" s="15" t="s">
        <v>2027</v>
      </c>
      <c r="E1950" s="16" t="s">
        <v>4637</v>
      </c>
      <c r="F1950" s="13" t="s">
        <v>140</v>
      </c>
      <c r="G1950" s="13" t="s">
        <v>141</v>
      </c>
      <c r="H1950" s="13" t="s">
        <v>5504</v>
      </c>
      <c r="I1950" s="17" t="s">
        <v>4639</v>
      </c>
      <c r="J1950" s="13" t="s">
        <v>143</v>
      </c>
      <c r="K1950" s="13" t="s">
        <v>1250</v>
      </c>
      <c r="L1950" s="13" t="s">
        <v>167</v>
      </c>
      <c r="M1950" s="13" t="s">
        <v>193</v>
      </c>
      <c r="N1950" s="13" t="s">
        <v>268</v>
      </c>
      <c r="O1950" s="13" t="s">
        <v>2461</v>
      </c>
      <c r="P1950" s="18" t="s">
        <v>147</v>
      </c>
      <c r="Q1950" s="19">
        <v>1.0</v>
      </c>
      <c r="R1950" s="20">
        <v>0.0588235294117647</v>
      </c>
      <c r="S1950" s="21">
        <v>23.0</v>
      </c>
      <c r="T1950" s="21">
        <v>23.0</v>
      </c>
      <c r="U1950" s="22">
        <v>215930.0</v>
      </c>
      <c r="V1950" s="21">
        <v>2921.405882352941</v>
      </c>
      <c r="W1950" s="13">
        <v>613.0</v>
      </c>
      <c r="X1950" s="13">
        <v>1.0</v>
      </c>
      <c r="Y1950" s="13">
        <v>10.0</v>
      </c>
      <c r="Z1950" s="13">
        <v>10.0</v>
      </c>
      <c r="AA1950" s="13">
        <v>1.0</v>
      </c>
      <c r="AB1950" s="13">
        <v>1.0</v>
      </c>
      <c r="AC1950" s="21">
        <v>0.0</v>
      </c>
      <c r="AD1950" s="21">
        <v>0.0</v>
      </c>
      <c r="AE1950" s="13">
        <v>0.0</v>
      </c>
      <c r="AF1950" s="13">
        <v>0.0</v>
      </c>
      <c r="AG1950" s="13">
        <v>0.0</v>
      </c>
      <c r="AH1950" s="13" t="b">
        <v>0</v>
      </c>
      <c r="AI1950" s="13">
        <v>60.0</v>
      </c>
      <c r="AJ1950" s="13" t="s">
        <v>194</v>
      </c>
      <c r="AK1950" s="23" t="s">
        <v>5505</v>
      </c>
      <c r="AL1950" s="13" t="s">
        <v>4642</v>
      </c>
      <c r="AM1950" s="18" t="s">
        <v>151</v>
      </c>
    </row>
    <row r="1951" ht="14.25" customHeight="1">
      <c r="A1951" s="13" t="s">
        <v>5506</v>
      </c>
      <c r="B1951" s="14">
        <v>42360.0</v>
      </c>
      <c r="C1951" s="15" t="s">
        <v>4636</v>
      </c>
      <c r="D1951" s="15" t="s">
        <v>2027</v>
      </c>
      <c r="E1951" s="16" t="s">
        <v>4637</v>
      </c>
      <c r="F1951" s="13" t="s">
        <v>153</v>
      </c>
      <c r="G1951" s="13" t="s">
        <v>154</v>
      </c>
      <c r="H1951" s="13" t="s">
        <v>4880</v>
      </c>
      <c r="I1951" s="17" t="s">
        <v>4639</v>
      </c>
      <c r="J1951" s="13" t="s">
        <v>143</v>
      </c>
      <c r="K1951" s="13" t="s">
        <v>5507</v>
      </c>
      <c r="L1951" s="13" t="s">
        <v>144</v>
      </c>
      <c r="M1951" s="13" t="s">
        <v>193</v>
      </c>
      <c r="N1951" s="13" t="s">
        <v>268</v>
      </c>
      <c r="O1951" s="13" t="s">
        <v>2461</v>
      </c>
      <c r="P1951" s="18" t="s">
        <v>147</v>
      </c>
      <c r="Q1951" s="19">
        <v>1.0</v>
      </c>
      <c r="R1951" s="20">
        <v>0.166666666666666</v>
      </c>
      <c r="S1951" s="21">
        <v>27.0</v>
      </c>
      <c r="T1951" s="21">
        <v>27.0</v>
      </c>
      <c r="U1951" s="22">
        <v>537182.0</v>
      </c>
      <c r="V1951" s="21">
        <v>24173.1899999999</v>
      </c>
      <c r="W1951" s="13">
        <v>1525.0</v>
      </c>
      <c r="X1951" s="13">
        <v>1.0</v>
      </c>
      <c r="Y1951" s="13">
        <v>10.0</v>
      </c>
      <c r="Z1951" s="13">
        <v>10.0</v>
      </c>
      <c r="AA1951" s="13">
        <v>5.0</v>
      </c>
      <c r="AB1951" s="13">
        <v>1.0</v>
      </c>
      <c r="AC1951" s="21">
        <v>0.0</v>
      </c>
      <c r="AD1951" s="21">
        <v>0.0</v>
      </c>
      <c r="AE1951" s="13">
        <v>0.0</v>
      </c>
      <c r="AF1951" s="13">
        <v>0.0</v>
      </c>
      <c r="AG1951" s="13">
        <v>0.0</v>
      </c>
      <c r="AH1951" s="13" t="b">
        <v>0</v>
      </c>
      <c r="AI1951" s="13">
        <v>54.0</v>
      </c>
      <c r="AJ1951" s="13" t="s">
        <v>194</v>
      </c>
      <c r="AK1951" s="23" t="s">
        <v>5508</v>
      </c>
      <c r="AL1951" s="13" t="s">
        <v>4642</v>
      </c>
      <c r="AM1951" s="18" t="s">
        <v>151</v>
      </c>
    </row>
    <row r="1952" ht="14.25" customHeight="1">
      <c r="A1952" s="13" t="s">
        <v>5506</v>
      </c>
      <c r="B1952" s="14">
        <v>42360.0</v>
      </c>
      <c r="C1952" s="15" t="s">
        <v>4636</v>
      </c>
      <c r="D1952" s="15" t="s">
        <v>2027</v>
      </c>
      <c r="E1952" s="16" t="s">
        <v>4637</v>
      </c>
      <c r="F1952" s="13" t="s">
        <v>140</v>
      </c>
      <c r="G1952" s="13" t="s">
        <v>141</v>
      </c>
      <c r="H1952" s="13" t="s">
        <v>4880</v>
      </c>
      <c r="I1952" s="17" t="s">
        <v>4639</v>
      </c>
      <c r="J1952" s="13" t="s">
        <v>143</v>
      </c>
      <c r="K1952" s="13" t="s">
        <v>5507</v>
      </c>
      <c r="L1952" s="13" t="s">
        <v>144</v>
      </c>
      <c r="M1952" s="13" t="s">
        <v>193</v>
      </c>
      <c r="N1952" s="13" t="s">
        <v>268</v>
      </c>
      <c r="O1952" s="13" t="s">
        <v>2461</v>
      </c>
      <c r="P1952" s="18" t="s">
        <v>147</v>
      </c>
      <c r="Q1952" s="19">
        <v>1.0</v>
      </c>
      <c r="R1952" s="20">
        <v>0.1</v>
      </c>
      <c r="S1952" s="21">
        <v>25.0</v>
      </c>
      <c r="T1952" s="21">
        <v>25.0</v>
      </c>
      <c r="U1952" s="22">
        <v>537182.0</v>
      </c>
      <c r="V1952" s="21">
        <v>13429.550000000001</v>
      </c>
      <c r="W1952" s="13">
        <v>1525.0</v>
      </c>
      <c r="X1952" s="13">
        <v>1.0</v>
      </c>
      <c r="Y1952" s="13">
        <v>10.0</v>
      </c>
      <c r="Z1952" s="13">
        <v>10.0</v>
      </c>
      <c r="AA1952" s="13">
        <v>3.0</v>
      </c>
      <c r="AB1952" s="13">
        <v>1.0</v>
      </c>
      <c r="AC1952" s="21">
        <v>0.0</v>
      </c>
      <c r="AD1952" s="21">
        <v>0.0</v>
      </c>
      <c r="AE1952" s="13">
        <v>0.0</v>
      </c>
      <c r="AF1952" s="13">
        <v>0.0</v>
      </c>
      <c r="AG1952" s="13">
        <v>0.0</v>
      </c>
      <c r="AH1952" s="13" t="b">
        <v>0</v>
      </c>
      <c r="AI1952" s="13">
        <v>54.0</v>
      </c>
      <c r="AJ1952" s="13" t="s">
        <v>194</v>
      </c>
      <c r="AK1952" s="23" t="s">
        <v>5508</v>
      </c>
      <c r="AL1952" s="13" t="s">
        <v>4642</v>
      </c>
      <c r="AM1952" s="18" t="s">
        <v>151</v>
      </c>
    </row>
    <row r="1953" ht="14.25" customHeight="1">
      <c r="A1953" s="13" t="s">
        <v>5509</v>
      </c>
      <c r="B1953" s="14">
        <v>42360.0</v>
      </c>
      <c r="C1953" s="15" t="s">
        <v>4636</v>
      </c>
      <c r="D1953" s="15" t="s">
        <v>2027</v>
      </c>
      <c r="E1953" s="16" t="s">
        <v>4637</v>
      </c>
      <c r="F1953" s="13" t="s">
        <v>140</v>
      </c>
      <c r="G1953" s="13" t="s">
        <v>141</v>
      </c>
      <c r="H1953" s="13" t="s">
        <v>5510</v>
      </c>
      <c r="I1953" s="17" t="s">
        <v>4639</v>
      </c>
      <c r="J1953" s="13" t="s">
        <v>456</v>
      </c>
      <c r="K1953" s="13" t="s">
        <v>379</v>
      </c>
      <c r="L1953" s="13" t="s">
        <v>174</v>
      </c>
      <c r="M1953" s="13" t="s">
        <v>168</v>
      </c>
      <c r="N1953" s="13" t="s">
        <v>1083</v>
      </c>
      <c r="O1953" s="13">
        <v>0.0</v>
      </c>
      <c r="P1953" s="18" t="s">
        <v>147</v>
      </c>
      <c r="Q1953" s="19">
        <v>1.0</v>
      </c>
      <c r="R1953" s="20">
        <v>0.1</v>
      </c>
      <c r="S1953" s="21">
        <v>20.0</v>
      </c>
      <c r="T1953" s="21">
        <v>20.0</v>
      </c>
      <c r="U1953" s="22">
        <v>21395.0</v>
      </c>
      <c r="V1953" s="21">
        <v>427.90000000000003</v>
      </c>
      <c r="W1953" s="13">
        <v>253.0</v>
      </c>
      <c r="X1953" s="13">
        <v>1.0</v>
      </c>
      <c r="Y1953" s="13">
        <v>9.0</v>
      </c>
      <c r="Z1953" s="13">
        <v>1.0</v>
      </c>
      <c r="AA1953" s="13">
        <v>1.0</v>
      </c>
      <c r="AB1953" s="13">
        <v>8.0</v>
      </c>
      <c r="AC1953" s="21">
        <v>0.0</v>
      </c>
      <c r="AD1953" s="21">
        <v>0.0</v>
      </c>
      <c r="AE1953" s="13">
        <v>0.0</v>
      </c>
      <c r="AF1953" s="13">
        <v>0.0</v>
      </c>
      <c r="AG1953" s="13">
        <v>0.0</v>
      </c>
      <c r="AH1953" s="13" t="b">
        <v>0</v>
      </c>
      <c r="AI1953" s="13">
        <v>10.0</v>
      </c>
      <c r="AJ1953" s="13" t="s">
        <v>176</v>
      </c>
      <c r="AK1953" s="23" t="s">
        <v>5511</v>
      </c>
      <c r="AL1953" s="13" t="s">
        <v>4642</v>
      </c>
      <c r="AM1953" s="18" t="s">
        <v>151</v>
      </c>
    </row>
    <row r="1954" ht="14.25" customHeight="1">
      <c r="A1954" s="13" t="s">
        <v>5512</v>
      </c>
      <c r="B1954" s="14">
        <v>42360.0</v>
      </c>
      <c r="C1954" s="15" t="s">
        <v>4636</v>
      </c>
      <c r="D1954" s="15" t="s">
        <v>2027</v>
      </c>
      <c r="E1954" s="16" t="s">
        <v>4637</v>
      </c>
      <c r="F1954" s="13" t="s">
        <v>153</v>
      </c>
      <c r="G1954" s="13" t="s">
        <v>154</v>
      </c>
      <c r="H1954" s="13" t="s">
        <v>5513</v>
      </c>
      <c r="I1954" s="17" t="s">
        <v>4639</v>
      </c>
      <c r="J1954" s="13" t="s">
        <v>143</v>
      </c>
      <c r="K1954" s="13" t="s">
        <v>4718</v>
      </c>
      <c r="L1954" s="13" t="s">
        <v>144</v>
      </c>
      <c r="M1954" s="13" t="s">
        <v>193</v>
      </c>
      <c r="N1954" s="13" t="s">
        <v>268</v>
      </c>
      <c r="O1954" s="13">
        <v>0.0</v>
      </c>
      <c r="P1954" s="18" t="s">
        <v>147</v>
      </c>
      <c r="Q1954" s="19">
        <v>1.0</v>
      </c>
      <c r="R1954" s="20">
        <v>0.111111111111111</v>
      </c>
      <c r="S1954" s="21">
        <v>23.0</v>
      </c>
      <c r="T1954" s="21">
        <v>23.0</v>
      </c>
      <c r="U1954" s="22">
        <v>103885.71</v>
      </c>
      <c r="V1954" s="21">
        <v>2654.857033333331</v>
      </c>
      <c r="W1954" s="13">
        <v>303.0</v>
      </c>
      <c r="X1954" s="13">
        <v>1.0</v>
      </c>
      <c r="Y1954" s="13">
        <v>10.0</v>
      </c>
      <c r="Z1954" s="13">
        <v>10.0</v>
      </c>
      <c r="AA1954" s="13">
        <v>1.0</v>
      </c>
      <c r="AB1954" s="13">
        <v>1.0</v>
      </c>
      <c r="AC1954" s="21">
        <v>0.0</v>
      </c>
      <c r="AD1954" s="21">
        <v>0.0</v>
      </c>
      <c r="AE1954" s="13">
        <v>0.0</v>
      </c>
      <c r="AF1954" s="13">
        <v>0.0</v>
      </c>
      <c r="AG1954" s="13">
        <v>0.0</v>
      </c>
      <c r="AH1954" s="13" t="b">
        <v>0</v>
      </c>
      <c r="AI1954" s="13">
        <v>52.0</v>
      </c>
      <c r="AJ1954" s="13" t="s">
        <v>194</v>
      </c>
      <c r="AK1954" s="23" t="s">
        <v>5514</v>
      </c>
      <c r="AL1954" s="13" t="s">
        <v>4642</v>
      </c>
      <c r="AM1954" s="18" t="s">
        <v>151</v>
      </c>
    </row>
    <row r="1955" ht="14.25" customHeight="1">
      <c r="A1955" s="13" t="s">
        <v>5512</v>
      </c>
      <c r="B1955" s="14">
        <v>42360.0</v>
      </c>
      <c r="C1955" s="15" t="s">
        <v>4636</v>
      </c>
      <c r="D1955" s="15" t="s">
        <v>2027</v>
      </c>
      <c r="E1955" s="16" t="s">
        <v>4637</v>
      </c>
      <c r="F1955" s="13" t="s">
        <v>140</v>
      </c>
      <c r="G1955" s="13" t="s">
        <v>141</v>
      </c>
      <c r="H1955" s="13" t="s">
        <v>5513</v>
      </c>
      <c r="I1955" s="17" t="s">
        <v>4639</v>
      </c>
      <c r="J1955" s="13" t="s">
        <v>143</v>
      </c>
      <c r="K1955" s="13" t="s">
        <v>4718</v>
      </c>
      <c r="L1955" s="13" t="s">
        <v>144</v>
      </c>
      <c r="M1955" s="13" t="s">
        <v>193</v>
      </c>
      <c r="N1955" s="13" t="s">
        <v>268</v>
      </c>
      <c r="O1955" s="13">
        <v>0.0</v>
      </c>
      <c r="P1955" s="18" t="s">
        <v>147</v>
      </c>
      <c r="Q1955" s="19">
        <v>1.0</v>
      </c>
      <c r="R1955" s="20">
        <v>0.111111111111111</v>
      </c>
      <c r="S1955" s="21">
        <v>23.0</v>
      </c>
      <c r="T1955" s="21">
        <v>23.0</v>
      </c>
      <c r="U1955" s="22">
        <v>103885.71</v>
      </c>
      <c r="V1955" s="21">
        <v>2654.857033333331</v>
      </c>
      <c r="W1955" s="13">
        <v>303.0</v>
      </c>
      <c r="X1955" s="13">
        <v>1.0</v>
      </c>
      <c r="Y1955" s="13">
        <v>10.0</v>
      </c>
      <c r="Z1955" s="13">
        <v>10.0</v>
      </c>
      <c r="AA1955" s="13">
        <v>1.0</v>
      </c>
      <c r="AB1955" s="13">
        <v>1.0</v>
      </c>
      <c r="AC1955" s="21">
        <v>0.0</v>
      </c>
      <c r="AD1955" s="21">
        <v>0.0</v>
      </c>
      <c r="AE1955" s="13">
        <v>0.0</v>
      </c>
      <c r="AF1955" s="13">
        <v>0.0</v>
      </c>
      <c r="AG1955" s="13">
        <v>0.0</v>
      </c>
      <c r="AH1955" s="13" t="b">
        <v>0</v>
      </c>
      <c r="AI1955" s="13">
        <v>52.0</v>
      </c>
      <c r="AJ1955" s="13" t="s">
        <v>194</v>
      </c>
      <c r="AK1955" s="23" t="s">
        <v>5514</v>
      </c>
      <c r="AL1955" s="13" t="s">
        <v>4642</v>
      </c>
      <c r="AM1955" s="18" t="s">
        <v>151</v>
      </c>
    </row>
    <row r="1956" ht="14.25" customHeight="1">
      <c r="A1956" s="13" t="s">
        <v>5515</v>
      </c>
      <c r="B1956" s="14">
        <v>42360.0</v>
      </c>
      <c r="C1956" s="15" t="s">
        <v>4636</v>
      </c>
      <c r="D1956" s="15" t="s">
        <v>2027</v>
      </c>
      <c r="E1956" s="16" t="s">
        <v>4637</v>
      </c>
      <c r="F1956" s="13" t="s">
        <v>203</v>
      </c>
      <c r="G1956" s="13" t="s">
        <v>204</v>
      </c>
      <c r="H1956" s="13" t="s">
        <v>5516</v>
      </c>
      <c r="I1956" s="17" t="s">
        <v>4639</v>
      </c>
      <c r="J1956" s="13" t="s">
        <v>2081</v>
      </c>
      <c r="K1956" s="13"/>
      <c r="L1956" s="13" t="s">
        <v>192</v>
      </c>
      <c r="M1956" s="13" t="s">
        <v>168</v>
      </c>
      <c r="N1956" s="13" t="s">
        <v>2226</v>
      </c>
      <c r="O1956" s="13">
        <v>0.0</v>
      </c>
      <c r="P1956" s="18" t="s">
        <v>147</v>
      </c>
      <c r="Q1956" s="19">
        <v>1.0</v>
      </c>
      <c r="R1956" s="20">
        <v>0.105263157894736</v>
      </c>
      <c r="S1956" s="21">
        <v>24.0</v>
      </c>
      <c r="T1956" s="21">
        <v>24.0</v>
      </c>
      <c r="U1956" s="22">
        <v>22389.23</v>
      </c>
      <c r="V1956" s="21">
        <v>565.6226526315744</v>
      </c>
      <c r="W1956" s="13">
        <v>231.0</v>
      </c>
      <c r="X1956" s="13">
        <v>5.0</v>
      </c>
      <c r="Y1956" s="13">
        <v>10.0</v>
      </c>
      <c r="Z1956" s="13">
        <v>6.0</v>
      </c>
      <c r="AA1956" s="13">
        <v>2.0</v>
      </c>
      <c r="AB1956" s="13">
        <v>1.0</v>
      </c>
      <c r="AC1956" s="21">
        <v>0.0</v>
      </c>
      <c r="AD1956" s="21">
        <v>0.0</v>
      </c>
      <c r="AE1956" s="13">
        <v>0.0</v>
      </c>
      <c r="AF1956" s="13">
        <v>0.0</v>
      </c>
      <c r="AG1956" s="13">
        <v>0.0</v>
      </c>
      <c r="AH1956" s="13" t="b">
        <v>0</v>
      </c>
      <c r="AI1956" s="13">
        <v>6.0</v>
      </c>
      <c r="AJ1956" s="13" t="s">
        <v>194</v>
      </c>
      <c r="AK1956" s="23" t="s">
        <v>5517</v>
      </c>
      <c r="AL1956" s="13" t="s">
        <v>4642</v>
      </c>
      <c r="AM1956" s="18" t="s">
        <v>151</v>
      </c>
    </row>
    <row r="1957" ht="14.25" customHeight="1">
      <c r="A1957" s="13" t="s">
        <v>5518</v>
      </c>
      <c r="B1957" s="14">
        <v>42360.0</v>
      </c>
      <c r="C1957" s="15" t="s">
        <v>4636</v>
      </c>
      <c r="D1957" s="15" t="s">
        <v>2027</v>
      </c>
      <c r="E1957" s="16" t="s">
        <v>4637</v>
      </c>
      <c r="F1957" s="13" t="s">
        <v>140</v>
      </c>
      <c r="G1957" s="13" t="s">
        <v>141</v>
      </c>
      <c r="H1957" s="13" t="s">
        <v>5519</v>
      </c>
      <c r="I1957" s="17" t="s">
        <v>4639</v>
      </c>
      <c r="J1957" s="13" t="s">
        <v>160</v>
      </c>
      <c r="K1957" s="13" t="s">
        <v>5439</v>
      </c>
      <c r="L1957" s="13" t="s">
        <v>161</v>
      </c>
      <c r="M1957" s="13" t="s">
        <v>145</v>
      </c>
      <c r="N1957" s="13" t="s">
        <v>844</v>
      </c>
      <c r="O1957" s="13">
        <v>0.0</v>
      </c>
      <c r="P1957" s="18" t="s">
        <v>147</v>
      </c>
      <c r="Q1957" s="19">
        <v>3.0</v>
      </c>
      <c r="R1957" s="20">
        <v>1.0</v>
      </c>
      <c r="S1957" s="21">
        <v>63.0</v>
      </c>
      <c r="T1957" s="21">
        <v>189.0</v>
      </c>
      <c r="U1957" s="22">
        <v>2100.0</v>
      </c>
      <c r="V1957" s="21">
        <v>3969.0</v>
      </c>
      <c r="W1957" s="13">
        <v>0.0</v>
      </c>
      <c r="X1957" s="13">
        <v>10.0</v>
      </c>
      <c r="Y1957" s="13">
        <v>10.0</v>
      </c>
      <c r="Z1957" s="13">
        <v>10.0</v>
      </c>
      <c r="AA1957" s="13">
        <v>3.0</v>
      </c>
      <c r="AB1957" s="13">
        <v>10.0</v>
      </c>
      <c r="AC1957" s="21">
        <v>10.0</v>
      </c>
      <c r="AD1957" s="21">
        <v>10.0</v>
      </c>
      <c r="AE1957" s="13">
        <v>0.0</v>
      </c>
      <c r="AF1957" s="13">
        <v>1.0</v>
      </c>
      <c r="AG1957" s="13">
        <v>0.0</v>
      </c>
      <c r="AH1957" s="13" t="b">
        <v>1</v>
      </c>
      <c r="AI1957" s="13">
        <v>1.0</v>
      </c>
      <c r="AJ1957" s="13" t="s">
        <v>194</v>
      </c>
      <c r="AK1957" s="23" t="s">
        <v>5520</v>
      </c>
      <c r="AL1957" s="13" t="s">
        <v>4642</v>
      </c>
      <c r="AM1957" s="18" t="s">
        <v>151</v>
      </c>
    </row>
    <row r="1958" ht="14.25" customHeight="1">
      <c r="A1958" s="13" t="s">
        <v>5521</v>
      </c>
      <c r="B1958" s="14">
        <v>42360.0</v>
      </c>
      <c r="C1958" s="15" t="s">
        <v>4636</v>
      </c>
      <c r="D1958" s="15" t="s">
        <v>2027</v>
      </c>
      <c r="E1958" s="16" t="s">
        <v>4637</v>
      </c>
      <c r="F1958" s="13" t="s">
        <v>153</v>
      </c>
      <c r="G1958" s="13" t="s">
        <v>154</v>
      </c>
      <c r="H1958" s="13" t="s">
        <v>5522</v>
      </c>
      <c r="I1958" s="17" t="s">
        <v>4639</v>
      </c>
      <c r="J1958" s="13" t="s">
        <v>379</v>
      </c>
      <c r="K1958" s="13" t="s">
        <v>3967</v>
      </c>
      <c r="L1958" s="13" t="s">
        <v>174</v>
      </c>
      <c r="M1958" s="13" t="s">
        <v>193</v>
      </c>
      <c r="N1958" s="13" t="s">
        <v>4662</v>
      </c>
      <c r="O1958" s="13">
        <v>0.0</v>
      </c>
      <c r="P1958" s="18" t="s">
        <v>147</v>
      </c>
      <c r="Q1958" s="19">
        <v>1.0</v>
      </c>
      <c r="R1958" s="20">
        <v>0.0434782608695652</v>
      </c>
      <c r="S1958" s="21">
        <v>23.0</v>
      </c>
      <c r="T1958" s="21">
        <v>23.0</v>
      </c>
      <c r="U1958" s="22">
        <v>128704.0</v>
      </c>
      <c r="V1958" s="21">
        <v>1287.0399999999997</v>
      </c>
      <c r="W1958" s="13">
        <v>1192.0</v>
      </c>
      <c r="X1958" s="13">
        <v>5.0</v>
      </c>
      <c r="Y1958" s="13">
        <v>10.0</v>
      </c>
      <c r="Z1958" s="13">
        <v>6.0</v>
      </c>
      <c r="AA1958" s="13">
        <v>1.0</v>
      </c>
      <c r="AB1958" s="13">
        <v>1.0</v>
      </c>
      <c r="AC1958" s="21">
        <v>0.0</v>
      </c>
      <c r="AD1958" s="21">
        <v>0.0</v>
      </c>
      <c r="AE1958" s="13">
        <v>0.0</v>
      </c>
      <c r="AF1958" s="13">
        <v>0.0</v>
      </c>
      <c r="AG1958" s="13">
        <v>0.0</v>
      </c>
      <c r="AH1958" s="13" t="b">
        <v>0</v>
      </c>
      <c r="AI1958" s="13">
        <v>6.0</v>
      </c>
      <c r="AJ1958" s="13" t="s">
        <v>194</v>
      </c>
      <c r="AK1958" s="23" t="s">
        <v>5523</v>
      </c>
      <c r="AL1958" s="13" t="s">
        <v>4642</v>
      </c>
      <c r="AM1958" s="18" t="s">
        <v>151</v>
      </c>
    </row>
    <row r="1959" ht="14.25" customHeight="1">
      <c r="A1959" s="13" t="s">
        <v>5521</v>
      </c>
      <c r="B1959" s="14">
        <v>42360.0</v>
      </c>
      <c r="C1959" s="15" t="s">
        <v>4636</v>
      </c>
      <c r="D1959" s="15" t="s">
        <v>2027</v>
      </c>
      <c r="E1959" s="16" t="s">
        <v>4637</v>
      </c>
      <c r="F1959" s="13" t="s">
        <v>185</v>
      </c>
      <c r="G1959" s="13" t="s">
        <v>186</v>
      </c>
      <c r="H1959" s="13" t="s">
        <v>5522</v>
      </c>
      <c r="I1959" s="17" t="s">
        <v>4639</v>
      </c>
      <c r="J1959" s="13" t="s">
        <v>379</v>
      </c>
      <c r="K1959" s="13" t="s">
        <v>3967</v>
      </c>
      <c r="L1959" s="13" t="s">
        <v>174</v>
      </c>
      <c r="M1959" s="13" t="s">
        <v>193</v>
      </c>
      <c r="N1959" s="13" t="s">
        <v>4662</v>
      </c>
      <c r="O1959" s="13">
        <v>0.0</v>
      </c>
      <c r="P1959" s="18" t="s">
        <v>147</v>
      </c>
      <c r="Q1959" s="19">
        <v>1.0</v>
      </c>
      <c r="R1959" s="20">
        <v>0.0434782608695652</v>
      </c>
      <c r="S1959" s="21">
        <v>23.0</v>
      </c>
      <c r="T1959" s="21">
        <v>23.0</v>
      </c>
      <c r="U1959" s="22">
        <v>128704.0</v>
      </c>
      <c r="V1959" s="21">
        <v>1287.0399999999997</v>
      </c>
      <c r="W1959" s="13">
        <v>1192.0</v>
      </c>
      <c r="X1959" s="13">
        <v>5.0</v>
      </c>
      <c r="Y1959" s="13">
        <v>10.0</v>
      </c>
      <c r="Z1959" s="13">
        <v>6.0</v>
      </c>
      <c r="AA1959" s="13">
        <v>1.0</v>
      </c>
      <c r="AB1959" s="13">
        <v>1.0</v>
      </c>
      <c r="AC1959" s="21">
        <v>0.0</v>
      </c>
      <c r="AD1959" s="21">
        <v>0.0</v>
      </c>
      <c r="AE1959" s="13">
        <v>0.0</v>
      </c>
      <c r="AF1959" s="13">
        <v>0.0</v>
      </c>
      <c r="AG1959" s="13">
        <v>0.0</v>
      </c>
      <c r="AH1959" s="13" t="b">
        <v>0</v>
      </c>
      <c r="AI1959" s="13">
        <v>6.0</v>
      </c>
      <c r="AJ1959" s="13" t="s">
        <v>194</v>
      </c>
      <c r="AK1959" s="23" t="s">
        <v>5523</v>
      </c>
      <c r="AL1959" s="13" t="s">
        <v>4642</v>
      </c>
      <c r="AM1959" s="18" t="s">
        <v>151</v>
      </c>
    </row>
    <row r="1960" ht="14.25" customHeight="1">
      <c r="A1960" s="13" t="s">
        <v>5524</v>
      </c>
      <c r="B1960" s="14">
        <v>42360.0</v>
      </c>
      <c r="C1960" s="15" t="s">
        <v>4636</v>
      </c>
      <c r="D1960" s="15" t="s">
        <v>2027</v>
      </c>
      <c r="E1960" s="16" t="s">
        <v>4637</v>
      </c>
      <c r="F1960" s="13" t="s">
        <v>153</v>
      </c>
      <c r="G1960" s="13" t="s">
        <v>154</v>
      </c>
      <c r="H1960" s="13" t="s">
        <v>5525</v>
      </c>
      <c r="I1960" s="17" t="s">
        <v>4639</v>
      </c>
      <c r="J1960" s="13" t="s">
        <v>143</v>
      </c>
      <c r="K1960" s="13" t="s">
        <v>2443</v>
      </c>
      <c r="L1960" s="13" t="s">
        <v>144</v>
      </c>
      <c r="M1960" s="13" t="s">
        <v>145</v>
      </c>
      <c r="N1960" s="13" t="s">
        <v>1251</v>
      </c>
      <c r="O1960" s="13">
        <v>0.0</v>
      </c>
      <c r="P1960" s="18" t="s">
        <v>147</v>
      </c>
      <c r="Q1960" s="19">
        <v>1.0</v>
      </c>
      <c r="R1960" s="20">
        <v>0.333333333333333</v>
      </c>
      <c r="S1960" s="21">
        <v>28.0</v>
      </c>
      <c r="T1960" s="21">
        <v>28.0</v>
      </c>
      <c r="U1960" s="22">
        <v>14700.0</v>
      </c>
      <c r="V1960" s="21">
        <v>1371.9999999999986</v>
      </c>
      <c r="W1960" s="13">
        <v>0.0</v>
      </c>
      <c r="X1960" s="13">
        <v>5.0</v>
      </c>
      <c r="Y1960" s="13">
        <v>10.0</v>
      </c>
      <c r="Z1960" s="13">
        <v>10.0</v>
      </c>
      <c r="AA1960" s="13">
        <v>2.0</v>
      </c>
      <c r="AB1960" s="13">
        <v>1.0</v>
      </c>
      <c r="AC1960" s="21">
        <v>0.0</v>
      </c>
      <c r="AD1960" s="21">
        <v>0.0</v>
      </c>
      <c r="AE1960" s="13">
        <v>0.0</v>
      </c>
      <c r="AF1960" s="13">
        <v>0.0</v>
      </c>
      <c r="AG1960" s="13">
        <v>0.0</v>
      </c>
      <c r="AH1960" s="13" t="b">
        <v>0</v>
      </c>
      <c r="AI1960" s="13">
        <v>6.0</v>
      </c>
      <c r="AJ1960" s="13" t="s">
        <v>148</v>
      </c>
      <c r="AK1960" s="23" t="s">
        <v>5526</v>
      </c>
      <c r="AL1960" s="13" t="s">
        <v>4642</v>
      </c>
      <c r="AM1960" s="18" t="s">
        <v>151</v>
      </c>
    </row>
    <row r="1961" ht="14.25" customHeight="1">
      <c r="A1961" s="13" t="s">
        <v>5524</v>
      </c>
      <c r="B1961" s="14">
        <v>42360.0</v>
      </c>
      <c r="C1961" s="15" t="s">
        <v>4636</v>
      </c>
      <c r="D1961" s="15" t="s">
        <v>2027</v>
      </c>
      <c r="E1961" s="16" t="s">
        <v>4637</v>
      </c>
      <c r="F1961" s="13" t="s">
        <v>140</v>
      </c>
      <c r="G1961" s="13" t="s">
        <v>141</v>
      </c>
      <c r="H1961" s="13" t="s">
        <v>5525</v>
      </c>
      <c r="I1961" s="17" t="s">
        <v>4639</v>
      </c>
      <c r="J1961" s="13" t="s">
        <v>143</v>
      </c>
      <c r="K1961" s="13" t="s">
        <v>2443</v>
      </c>
      <c r="L1961" s="13" t="s">
        <v>144</v>
      </c>
      <c r="M1961" s="13" t="s">
        <v>145</v>
      </c>
      <c r="N1961" s="13" t="s">
        <v>1251</v>
      </c>
      <c r="O1961" s="13">
        <v>0.0</v>
      </c>
      <c r="P1961" s="18" t="s">
        <v>147</v>
      </c>
      <c r="Q1961" s="19">
        <v>1.0</v>
      </c>
      <c r="R1961" s="20">
        <v>0.166666666666666</v>
      </c>
      <c r="S1961" s="21">
        <v>27.0</v>
      </c>
      <c r="T1961" s="21">
        <v>27.0</v>
      </c>
      <c r="U1961" s="22">
        <v>14700.0</v>
      </c>
      <c r="V1961" s="21">
        <v>661.4999999999974</v>
      </c>
      <c r="W1961" s="13">
        <v>0.0</v>
      </c>
      <c r="X1961" s="13">
        <v>5.0</v>
      </c>
      <c r="Y1961" s="13">
        <v>10.0</v>
      </c>
      <c r="Z1961" s="13">
        <v>10.0</v>
      </c>
      <c r="AA1961" s="13">
        <v>1.0</v>
      </c>
      <c r="AB1961" s="13">
        <v>1.0</v>
      </c>
      <c r="AC1961" s="21">
        <v>0.0</v>
      </c>
      <c r="AD1961" s="21">
        <v>0.0</v>
      </c>
      <c r="AE1961" s="13">
        <v>0.0</v>
      </c>
      <c r="AF1961" s="13">
        <v>0.0</v>
      </c>
      <c r="AG1961" s="13">
        <v>0.0</v>
      </c>
      <c r="AH1961" s="13" t="b">
        <v>0</v>
      </c>
      <c r="AI1961" s="13">
        <v>6.0</v>
      </c>
      <c r="AJ1961" s="13" t="s">
        <v>148</v>
      </c>
      <c r="AK1961" s="23" t="s">
        <v>5526</v>
      </c>
      <c r="AL1961" s="13" t="s">
        <v>4642</v>
      </c>
      <c r="AM1961" s="18" t="s">
        <v>151</v>
      </c>
    </row>
    <row r="1962" ht="14.25" customHeight="1">
      <c r="A1962" s="13" t="s">
        <v>5527</v>
      </c>
      <c r="B1962" s="14">
        <v>42360.0</v>
      </c>
      <c r="C1962" s="15" t="s">
        <v>4636</v>
      </c>
      <c r="D1962" s="15" t="s">
        <v>2027</v>
      </c>
      <c r="E1962" s="16" t="s">
        <v>4637</v>
      </c>
      <c r="F1962" s="13" t="s">
        <v>153</v>
      </c>
      <c r="G1962" s="13" t="s">
        <v>154</v>
      </c>
      <c r="H1962" s="13" t="s">
        <v>5528</v>
      </c>
      <c r="I1962" s="17" t="s">
        <v>4639</v>
      </c>
      <c r="J1962" s="13" t="s">
        <v>143</v>
      </c>
      <c r="K1962" s="13" t="s">
        <v>2443</v>
      </c>
      <c r="L1962" s="13" t="s">
        <v>144</v>
      </c>
      <c r="M1962" s="13" t="s">
        <v>145</v>
      </c>
      <c r="N1962" s="13" t="s">
        <v>1251</v>
      </c>
      <c r="O1962" s="13">
        <v>0.0</v>
      </c>
      <c r="P1962" s="18" t="s">
        <v>147</v>
      </c>
      <c r="Q1962" s="19">
        <v>1.0</v>
      </c>
      <c r="R1962" s="20">
        <v>0.333333333333333</v>
      </c>
      <c r="S1962" s="21">
        <v>29.0</v>
      </c>
      <c r="T1962" s="21">
        <v>29.0</v>
      </c>
      <c r="U1962" s="22">
        <v>14700.0</v>
      </c>
      <c r="V1962" s="21">
        <v>1420.9999999999984</v>
      </c>
      <c r="W1962" s="13">
        <v>0.0</v>
      </c>
      <c r="X1962" s="13">
        <v>10.0</v>
      </c>
      <c r="Y1962" s="13">
        <v>10.0</v>
      </c>
      <c r="Z1962" s="13">
        <v>6.0</v>
      </c>
      <c r="AA1962" s="13">
        <v>2.0</v>
      </c>
      <c r="AB1962" s="13">
        <v>1.0</v>
      </c>
      <c r="AC1962" s="21">
        <v>0.0</v>
      </c>
      <c r="AD1962" s="21">
        <v>0.0</v>
      </c>
      <c r="AE1962" s="13">
        <v>0.0</v>
      </c>
      <c r="AF1962" s="13">
        <v>0.0</v>
      </c>
      <c r="AG1962" s="13">
        <v>0.0</v>
      </c>
      <c r="AH1962" s="13" t="b">
        <v>0</v>
      </c>
      <c r="AI1962" s="13">
        <v>1.0</v>
      </c>
      <c r="AJ1962" s="13" t="s">
        <v>148</v>
      </c>
      <c r="AK1962" s="23" t="s">
        <v>5529</v>
      </c>
      <c r="AL1962" s="13" t="s">
        <v>4642</v>
      </c>
      <c r="AM1962" s="18" t="s">
        <v>151</v>
      </c>
    </row>
    <row r="1963" ht="14.25" customHeight="1">
      <c r="A1963" s="13" t="s">
        <v>5527</v>
      </c>
      <c r="B1963" s="14">
        <v>42360.0</v>
      </c>
      <c r="C1963" s="15" t="s">
        <v>4636</v>
      </c>
      <c r="D1963" s="15" t="s">
        <v>2027</v>
      </c>
      <c r="E1963" s="16" t="s">
        <v>4637</v>
      </c>
      <c r="F1963" s="13" t="s">
        <v>140</v>
      </c>
      <c r="G1963" s="13" t="s">
        <v>141</v>
      </c>
      <c r="H1963" s="13" t="s">
        <v>5528</v>
      </c>
      <c r="I1963" s="17" t="s">
        <v>4639</v>
      </c>
      <c r="J1963" s="13" t="s">
        <v>143</v>
      </c>
      <c r="K1963" s="13" t="s">
        <v>2443</v>
      </c>
      <c r="L1963" s="13" t="s">
        <v>144</v>
      </c>
      <c r="M1963" s="13" t="s">
        <v>145</v>
      </c>
      <c r="N1963" s="13" t="s">
        <v>1251</v>
      </c>
      <c r="O1963" s="13">
        <v>0.0</v>
      </c>
      <c r="P1963" s="18" t="s">
        <v>147</v>
      </c>
      <c r="Q1963" s="19">
        <v>1.0</v>
      </c>
      <c r="R1963" s="20">
        <v>0.166666666666666</v>
      </c>
      <c r="S1963" s="21">
        <v>28.0</v>
      </c>
      <c r="T1963" s="21">
        <v>28.0</v>
      </c>
      <c r="U1963" s="22">
        <v>14700.0</v>
      </c>
      <c r="V1963" s="21">
        <v>685.9999999999973</v>
      </c>
      <c r="W1963" s="13">
        <v>0.0</v>
      </c>
      <c r="X1963" s="13">
        <v>10.0</v>
      </c>
      <c r="Y1963" s="13">
        <v>10.0</v>
      </c>
      <c r="Z1963" s="13">
        <v>6.0</v>
      </c>
      <c r="AA1963" s="13">
        <v>1.0</v>
      </c>
      <c r="AB1963" s="13">
        <v>1.0</v>
      </c>
      <c r="AC1963" s="21">
        <v>0.0</v>
      </c>
      <c r="AD1963" s="21">
        <v>0.0</v>
      </c>
      <c r="AE1963" s="13">
        <v>0.0</v>
      </c>
      <c r="AF1963" s="13">
        <v>0.0</v>
      </c>
      <c r="AG1963" s="13">
        <v>0.0</v>
      </c>
      <c r="AH1963" s="13" t="b">
        <v>0</v>
      </c>
      <c r="AI1963" s="13">
        <v>1.0</v>
      </c>
      <c r="AJ1963" s="13" t="s">
        <v>148</v>
      </c>
      <c r="AK1963" s="23" t="s">
        <v>5529</v>
      </c>
      <c r="AL1963" s="13" t="s">
        <v>4642</v>
      </c>
      <c r="AM1963" s="18" t="s">
        <v>151</v>
      </c>
    </row>
    <row r="1964" ht="14.25" customHeight="1">
      <c r="A1964" s="13" t="s">
        <v>5530</v>
      </c>
      <c r="B1964" s="14">
        <v>42361.0</v>
      </c>
      <c r="C1964" s="15" t="s">
        <v>4636</v>
      </c>
      <c r="D1964" s="15" t="s">
        <v>2027</v>
      </c>
      <c r="E1964" s="16" t="s">
        <v>4637</v>
      </c>
      <c r="F1964" s="13" t="s">
        <v>140</v>
      </c>
      <c r="G1964" s="13" t="s">
        <v>141</v>
      </c>
      <c r="H1964" s="13" t="s">
        <v>5531</v>
      </c>
      <c r="I1964" s="17" t="s">
        <v>4639</v>
      </c>
      <c r="J1964" s="13" t="s">
        <v>456</v>
      </c>
      <c r="K1964" s="13" t="s">
        <v>379</v>
      </c>
      <c r="L1964" s="13" t="s">
        <v>221</v>
      </c>
      <c r="M1964" s="13" t="s">
        <v>145</v>
      </c>
      <c r="N1964" s="13" t="s">
        <v>2879</v>
      </c>
      <c r="O1964" s="13" t="s">
        <v>4594</v>
      </c>
      <c r="P1964" s="18" t="s">
        <v>147</v>
      </c>
      <c r="Q1964" s="19">
        <v>1.0</v>
      </c>
      <c r="R1964" s="20">
        <v>0.0434782608695652</v>
      </c>
      <c r="S1964" s="21">
        <v>23.0</v>
      </c>
      <c r="T1964" s="21">
        <v>23.0</v>
      </c>
      <c r="U1964" s="22">
        <v>11200.0</v>
      </c>
      <c r="V1964" s="21">
        <v>111.99999999999997</v>
      </c>
      <c r="W1964" s="13">
        <v>0.0</v>
      </c>
      <c r="X1964" s="13">
        <v>6.0</v>
      </c>
      <c r="Y1964" s="13">
        <v>8.0</v>
      </c>
      <c r="Z1964" s="13">
        <v>0.0</v>
      </c>
      <c r="AA1964" s="13">
        <v>1.0</v>
      </c>
      <c r="AB1964" s="13">
        <v>8.0</v>
      </c>
      <c r="AC1964" s="21">
        <v>0.0</v>
      </c>
      <c r="AD1964" s="21">
        <v>0.0</v>
      </c>
      <c r="AE1964" s="13">
        <v>0.0</v>
      </c>
      <c r="AF1964" s="13">
        <v>0.0</v>
      </c>
      <c r="AG1964" s="13">
        <v>0.0</v>
      </c>
      <c r="AH1964" s="13" t="b">
        <v>0</v>
      </c>
      <c r="AI1964" s="13">
        <v>5.0</v>
      </c>
      <c r="AJ1964" s="13" t="s">
        <v>200</v>
      </c>
      <c r="AK1964" s="23" t="s">
        <v>5532</v>
      </c>
      <c r="AL1964" s="13" t="s">
        <v>4642</v>
      </c>
      <c r="AM1964" s="18" t="s">
        <v>151</v>
      </c>
    </row>
    <row r="1965" ht="14.25" customHeight="1">
      <c r="A1965" s="13" t="s">
        <v>5530</v>
      </c>
      <c r="B1965" s="14">
        <v>42361.0</v>
      </c>
      <c r="C1965" s="15" t="s">
        <v>4636</v>
      </c>
      <c r="D1965" s="15" t="s">
        <v>2027</v>
      </c>
      <c r="E1965" s="16" t="s">
        <v>4637</v>
      </c>
      <c r="F1965" s="13" t="s">
        <v>185</v>
      </c>
      <c r="G1965" s="13" t="s">
        <v>186</v>
      </c>
      <c r="H1965" s="13" t="s">
        <v>5531</v>
      </c>
      <c r="I1965" s="17" t="s">
        <v>4639</v>
      </c>
      <c r="J1965" s="13" t="s">
        <v>456</v>
      </c>
      <c r="K1965" s="13" t="s">
        <v>379</v>
      </c>
      <c r="L1965" s="13" t="s">
        <v>221</v>
      </c>
      <c r="M1965" s="13" t="s">
        <v>145</v>
      </c>
      <c r="N1965" s="13" t="s">
        <v>2879</v>
      </c>
      <c r="O1965" s="13" t="s">
        <v>4594</v>
      </c>
      <c r="P1965" s="18" t="s">
        <v>147</v>
      </c>
      <c r="Q1965" s="19">
        <v>1.0</v>
      </c>
      <c r="R1965" s="20">
        <v>0.0434782608695652</v>
      </c>
      <c r="S1965" s="21">
        <v>23.0</v>
      </c>
      <c r="T1965" s="21">
        <v>23.0</v>
      </c>
      <c r="U1965" s="22">
        <v>11200.0</v>
      </c>
      <c r="V1965" s="21">
        <v>111.99999999999997</v>
      </c>
      <c r="W1965" s="13">
        <v>0.0</v>
      </c>
      <c r="X1965" s="13">
        <v>6.0</v>
      </c>
      <c r="Y1965" s="13">
        <v>8.0</v>
      </c>
      <c r="Z1965" s="13">
        <v>0.0</v>
      </c>
      <c r="AA1965" s="13">
        <v>1.0</v>
      </c>
      <c r="AB1965" s="13">
        <v>8.0</v>
      </c>
      <c r="AC1965" s="21">
        <v>0.0</v>
      </c>
      <c r="AD1965" s="21">
        <v>0.0</v>
      </c>
      <c r="AE1965" s="13">
        <v>0.0</v>
      </c>
      <c r="AF1965" s="13">
        <v>0.0</v>
      </c>
      <c r="AG1965" s="13">
        <v>0.0</v>
      </c>
      <c r="AH1965" s="13" t="b">
        <v>0</v>
      </c>
      <c r="AI1965" s="13">
        <v>5.0</v>
      </c>
      <c r="AJ1965" s="13" t="s">
        <v>200</v>
      </c>
      <c r="AK1965" s="23" t="s">
        <v>5532</v>
      </c>
      <c r="AL1965" s="13" t="s">
        <v>4642</v>
      </c>
      <c r="AM1965" s="18" t="s">
        <v>151</v>
      </c>
    </row>
    <row r="1966" ht="14.25" customHeight="1">
      <c r="A1966" s="13" t="s">
        <v>5533</v>
      </c>
      <c r="B1966" s="14">
        <v>42361.0</v>
      </c>
      <c r="C1966" s="15" t="s">
        <v>4636</v>
      </c>
      <c r="D1966" s="15" t="s">
        <v>2027</v>
      </c>
      <c r="E1966" s="16" t="s">
        <v>4637</v>
      </c>
      <c r="F1966" s="13" t="s">
        <v>203</v>
      </c>
      <c r="G1966" s="13" t="s">
        <v>204</v>
      </c>
      <c r="H1966" s="13" t="s">
        <v>5534</v>
      </c>
      <c r="I1966" s="17" t="s">
        <v>4639</v>
      </c>
      <c r="J1966" s="13" t="s">
        <v>206</v>
      </c>
      <c r="K1966" s="13" t="s">
        <v>2138</v>
      </c>
      <c r="L1966" s="13" t="s">
        <v>192</v>
      </c>
      <c r="M1966" s="13" t="s">
        <v>145</v>
      </c>
      <c r="N1966" s="13" t="s">
        <v>1931</v>
      </c>
      <c r="O1966" s="13">
        <v>0.0</v>
      </c>
      <c r="P1966" s="18" t="s">
        <v>147</v>
      </c>
      <c r="Q1966" s="19">
        <v>3.0</v>
      </c>
      <c r="R1966" s="20">
        <v>0.1</v>
      </c>
      <c r="S1966" s="21">
        <v>24.0</v>
      </c>
      <c r="T1966" s="21">
        <v>72.0</v>
      </c>
      <c r="U1966" s="22">
        <v>12600.0</v>
      </c>
      <c r="V1966" s="21">
        <v>907.1999999999999</v>
      </c>
      <c r="W1966" s="13">
        <v>0.0</v>
      </c>
      <c r="X1966" s="13">
        <v>4.0</v>
      </c>
      <c r="Y1966" s="13">
        <v>8.0</v>
      </c>
      <c r="Z1966" s="13">
        <v>10.0</v>
      </c>
      <c r="AA1966" s="13">
        <v>1.0</v>
      </c>
      <c r="AB1966" s="13">
        <v>1.0</v>
      </c>
      <c r="AC1966" s="21">
        <v>0.0</v>
      </c>
      <c r="AD1966" s="21">
        <v>0.0</v>
      </c>
      <c r="AE1966" s="13">
        <v>0.0</v>
      </c>
      <c r="AF1966" s="13">
        <v>0.0</v>
      </c>
      <c r="AG1966" s="13">
        <v>0.0</v>
      </c>
      <c r="AH1966" s="13" t="b">
        <v>0</v>
      </c>
      <c r="AI1966" s="13">
        <v>7.0</v>
      </c>
      <c r="AJ1966" s="13" t="s">
        <v>200</v>
      </c>
      <c r="AK1966" s="23" t="s">
        <v>5535</v>
      </c>
      <c r="AL1966" s="13" t="s">
        <v>4642</v>
      </c>
      <c r="AM1966" s="18" t="s">
        <v>151</v>
      </c>
    </row>
    <row r="1967" ht="14.25" customHeight="1">
      <c r="A1967" s="13" t="s">
        <v>5536</v>
      </c>
      <c r="B1967" s="14">
        <v>42361.0</v>
      </c>
      <c r="C1967" s="15" t="s">
        <v>4636</v>
      </c>
      <c r="D1967" s="15" t="s">
        <v>2027</v>
      </c>
      <c r="E1967" s="16" t="s">
        <v>4637</v>
      </c>
      <c r="F1967" s="13" t="s">
        <v>140</v>
      </c>
      <c r="G1967" s="13" t="s">
        <v>141</v>
      </c>
      <c r="H1967" s="13" t="s">
        <v>5537</v>
      </c>
      <c r="I1967" s="17" t="s">
        <v>4639</v>
      </c>
      <c r="J1967" s="13" t="s">
        <v>1177</v>
      </c>
      <c r="K1967" s="13" t="s">
        <v>3137</v>
      </c>
      <c r="L1967" s="13" t="s">
        <v>144</v>
      </c>
      <c r="M1967" s="13" t="s">
        <v>145</v>
      </c>
      <c r="N1967" s="13" t="s">
        <v>5538</v>
      </c>
      <c r="O1967" s="13">
        <v>0.0</v>
      </c>
      <c r="P1967" s="18" t="s">
        <v>147</v>
      </c>
      <c r="Q1967" s="19">
        <v>1.0</v>
      </c>
      <c r="R1967" s="20">
        <v>0.3</v>
      </c>
      <c r="S1967" s="21">
        <v>32.0</v>
      </c>
      <c r="T1967" s="21">
        <v>32.0</v>
      </c>
      <c r="U1967" s="22">
        <v>2100.0</v>
      </c>
      <c r="V1967" s="21">
        <v>201.6</v>
      </c>
      <c r="W1967" s="13">
        <v>0.0</v>
      </c>
      <c r="X1967" s="13">
        <v>10.0</v>
      </c>
      <c r="Y1967" s="13">
        <v>10.0</v>
      </c>
      <c r="Z1967" s="13">
        <v>10.0</v>
      </c>
      <c r="AA1967" s="13">
        <v>1.0</v>
      </c>
      <c r="AB1967" s="13">
        <v>1.0</v>
      </c>
      <c r="AC1967" s="21">
        <v>0.0</v>
      </c>
      <c r="AD1967" s="21">
        <v>0.0</v>
      </c>
      <c r="AE1967" s="13">
        <v>0.0</v>
      </c>
      <c r="AF1967" s="13">
        <v>0.0</v>
      </c>
      <c r="AG1967" s="13">
        <v>0.0</v>
      </c>
      <c r="AH1967" s="13" t="b">
        <v>0</v>
      </c>
      <c r="AI1967" s="13">
        <v>1.0</v>
      </c>
      <c r="AJ1967" s="13" t="s">
        <v>194</v>
      </c>
      <c r="AK1967" s="23" t="s">
        <v>5539</v>
      </c>
      <c r="AL1967" s="13" t="s">
        <v>4642</v>
      </c>
      <c r="AM1967" s="18" t="s">
        <v>151</v>
      </c>
    </row>
    <row r="1968" ht="14.25" customHeight="1">
      <c r="A1968" s="13" t="s">
        <v>5540</v>
      </c>
      <c r="B1968" s="14">
        <v>42361.0</v>
      </c>
      <c r="C1968" s="15" t="s">
        <v>4636</v>
      </c>
      <c r="D1968" s="15" t="s">
        <v>2027</v>
      </c>
      <c r="E1968" s="16" t="s">
        <v>4637</v>
      </c>
      <c r="F1968" s="13" t="s">
        <v>185</v>
      </c>
      <c r="G1968" s="13" t="s">
        <v>186</v>
      </c>
      <c r="H1968" s="13" t="s">
        <v>5541</v>
      </c>
      <c r="I1968" s="17" t="s">
        <v>4639</v>
      </c>
      <c r="J1968" s="13" t="s">
        <v>416</v>
      </c>
      <c r="K1968" s="13" t="s">
        <v>2043</v>
      </c>
      <c r="L1968" s="13" t="s">
        <v>174</v>
      </c>
      <c r="M1968" s="13" t="s">
        <v>168</v>
      </c>
      <c r="N1968" s="13" t="s">
        <v>56</v>
      </c>
      <c r="O1968" s="13">
        <v>0.0</v>
      </c>
      <c r="P1968" s="18" t="s">
        <v>285</v>
      </c>
      <c r="Q1968" s="19">
        <v>-1.0</v>
      </c>
      <c r="R1968" s="20">
        <v>0.0666666666666666</v>
      </c>
      <c r="S1968" s="21">
        <v>17.0</v>
      </c>
      <c r="T1968" s="21">
        <v>-17.0</v>
      </c>
      <c r="U1968" s="22">
        <v>12525.0</v>
      </c>
      <c r="V1968" s="21">
        <v>-141.94999999999985</v>
      </c>
      <c r="W1968" s="13">
        <v>167.0</v>
      </c>
      <c r="X1968" s="13">
        <v>6.0</v>
      </c>
      <c r="Y1968" s="13">
        <v>9.0</v>
      </c>
      <c r="Z1968" s="13">
        <v>0.0</v>
      </c>
      <c r="AA1968" s="13">
        <v>1.0</v>
      </c>
      <c r="AB1968" s="13">
        <v>1.0</v>
      </c>
      <c r="AC1968" s="21">
        <v>0.0</v>
      </c>
      <c r="AD1968" s="21">
        <v>0.0</v>
      </c>
      <c r="AE1968" s="13">
        <v>0.0</v>
      </c>
      <c r="AF1968" s="13">
        <v>0.0</v>
      </c>
      <c r="AG1968" s="13">
        <v>0.0</v>
      </c>
      <c r="AH1968" s="13" t="b">
        <v>0</v>
      </c>
      <c r="AI1968" s="13">
        <v>5.0</v>
      </c>
      <c r="AJ1968" s="13" t="s">
        <v>176</v>
      </c>
      <c r="AK1968" s="23" t="s">
        <v>5542</v>
      </c>
      <c r="AL1968" s="13" t="s">
        <v>4642</v>
      </c>
      <c r="AM1968" s="18" t="s">
        <v>151</v>
      </c>
    </row>
    <row r="1969" ht="14.25" customHeight="1">
      <c r="A1969" s="13" t="s">
        <v>5543</v>
      </c>
      <c r="B1969" s="14">
        <v>42361.0</v>
      </c>
      <c r="C1969" s="15" t="s">
        <v>4636</v>
      </c>
      <c r="D1969" s="15" t="s">
        <v>2027</v>
      </c>
      <c r="E1969" s="16" t="s">
        <v>4637</v>
      </c>
      <c r="F1969" s="13" t="s">
        <v>153</v>
      </c>
      <c r="G1969" s="13" t="s">
        <v>154</v>
      </c>
      <c r="H1969" s="13" t="s">
        <v>5544</v>
      </c>
      <c r="I1969" s="17" t="s">
        <v>4639</v>
      </c>
      <c r="J1969" s="13" t="s">
        <v>379</v>
      </c>
      <c r="K1969" s="13" t="s">
        <v>2377</v>
      </c>
      <c r="L1969" s="13" t="s">
        <v>174</v>
      </c>
      <c r="M1969" s="13" t="s">
        <v>145</v>
      </c>
      <c r="N1969" s="13" t="s">
        <v>2572</v>
      </c>
      <c r="O1969" s="13">
        <v>0.0</v>
      </c>
      <c r="P1969" s="18" t="s">
        <v>147</v>
      </c>
      <c r="Q1969" s="19">
        <v>1.0</v>
      </c>
      <c r="R1969" s="20">
        <v>0.111111111111111</v>
      </c>
      <c r="S1969" s="21">
        <v>30.0</v>
      </c>
      <c r="T1969" s="21">
        <v>30.0</v>
      </c>
      <c r="U1969" s="22">
        <v>3500.0</v>
      </c>
      <c r="V1969" s="21">
        <v>116.66666666666653</v>
      </c>
      <c r="W1969" s="13">
        <v>0.0</v>
      </c>
      <c r="X1969" s="13">
        <v>10.0</v>
      </c>
      <c r="Y1969" s="13">
        <v>1.0</v>
      </c>
      <c r="Z1969" s="13">
        <v>10.0</v>
      </c>
      <c r="AA1969" s="13">
        <v>1.0</v>
      </c>
      <c r="AB1969" s="13">
        <v>8.0</v>
      </c>
      <c r="AC1969" s="21">
        <v>0.0</v>
      </c>
      <c r="AD1969" s="21">
        <v>0.0</v>
      </c>
      <c r="AE1969" s="13">
        <v>0.0</v>
      </c>
      <c r="AF1969" s="13">
        <v>0.0</v>
      </c>
      <c r="AG1969" s="13">
        <v>0.0</v>
      </c>
      <c r="AH1969" s="13" t="b">
        <v>0</v>
      </c>
      <c r="AI1969" s="13">
        <v>1.0</v>
      </c>
      <c r="AJ1969" s="13" t="s">
        <v>386</v>
      </c>
      <c r="AK1969" s="23" t="s">
        <v>5545</v>
      </c>
      <c r="AL1969" s="13" t="s">
        <v>4642</v>
      </c>
      <c r="AM1969" s="18" t="s">
        <v>151</v>
      </c>
    </row>
    <row r="1970" ht="14.25" customHeight="1">
      <c r="A1970" s="13" t="s">
        <v>5543</v>
      </c>
      <c r="B1970" s="14">
        <v>42361.0</v>
      </c>
      <c r="C1970" s="15" t="s">
        <v>4636</v>
      </c>
      <c r="D1970" s="15" t="s">
        <v>2027</v>
      </c>
      <c r="E1970" s="16" t="s">
        <v>4637</v>
      </c>
      <c r="F1970" s="13" t="s">
        <v>140</v>
      </c>
      <c r="G1970" s="13" t="s">
        <v>141</v>
      </c>
      <c r="H1970" s="13" t="s">
        <v>5544</v>
      </c>
      <c r="I1970" s="17" t="s">
        <v>4639</v>
      </c>
      <c r="J1970" s="13" t="s">
        <v>379</v>
      </c>
      <c r="K1970" s="13" t="s">
        <v>2377</v>
      </c>
      <c r="L1970" s="13" t="s">
        <v>174</v>
      </c>
      <c r="M1970" s="13" t="s">
        <v>145</v>
      </c>
      <c r="N1970" s="13" t="s">
        <v>2572</v>
      </c>
      <c r="O1970" s="13">
        <v>0.0</v>
      </c>
      <c r="P1970" s="18" t="s">
        <v>147</v>
      </c>
      <c r="Q1970" s="19">
        <v>1.0</v>
      </c>
      <c r="R1970" s="20">
        <v>0.05</v>
      </c>
      <c r="S1970" s="21">
        <v>30.0</v>
      </c>
      <c r="T1970" s="21">
        <v>30.0</v>
      </c>
      <c r="U1970" s="22">
        <v>3500.0</v>
      </c>
      <c r="V1970" s="21">
        <v>52.5</v>
      </c>
      <c r="W1970" s="13">
        <v>0.0</v>
      </c>
      <c r="X1970" s="13">
        <v>10.0</v>
      </c>
      <c r="Y1970" s="13">
        <v>1.0</v>
      </c>
      <c r="Z1970" s="13">
        <v>10.0</v>
      </c>
      <c r="AA1970" s="13">
        <v>1.0</v>
      </c>
      <c r="AB1970" s="13">
        <v>8.0</v>
      </c>
      <c r="AC1970" s="21">
        <v>0.0</v>
      </c>
      <c r="AD1970" s="21">
        <v>0.0</v>
      </c>
      <c r="AE1970" s="13">
        <v>0.0</v>
      </c>
      <c r="AF1970" s="13">
        <v>0.0</v>
      </c>
      <c r="AG1970" s="13">
        <v>0.0</v>
      </c>
      <c r="AH1970" s="13" t="b">
        <v>0</v>
      </c>
      <c r="AI1970" s="13">
        <v>1.0</v>
      </c>
      <c r="AJ1970" s="13" t="s">
        <v>386</v>
      </c>
      <c r="AK1970" s="23" t="s">
        <v>5545</v>
      </c>
      <c r="AL1970" s="13" t="s">
        <v>4642</v>
      </c>
      <c r="AM1970" s="18" t="s">
        <v>151</v>
      </c>
    </row>
    <row r="1971" ht="14.25" customHeight="1">
      <c r="A1971" s="13" t="s">
        <v>5543</v>
      </c>
      <c r="B1971" s="14">
        <v>42361.0</v>
      </c>
      <c r="C1971" s="15" t="s">
        <v>4636</v>
      </c>
      <c r="D1971" s="15" t="s">
        <v>2027</v>
      </c>
      <c r="E1971" s="16" t="s">
        <v>4637</v>
      </c>
      <c r="F1971" s="13" t="s">
        <v>185</v>
      </c>
      <c r="G1971" s="13" t="s">
        <v>186</v>
      </c>
      <c r="H1971" s="13" t="s">
        <v>5544</v>
      </c>
      <c r="I1971" s="17" t="s">
        <v>4639</v>
      </c>
      <c r="J1971" s="13" t="s">
        <v>379</v>
      </c>
      <c r="K1971" s="13" t="s">
        <v>2377</v>
      </c>
      <c r="L1971" s="13" t="s">
        <v>174</v>
      </c>
      <c r="M1971" s="13" t="s">
        <v>145</v>
      </c>
      <c r="N1971" s="13" t="s">
        <v>2572</v>
      </c>
      <c r="O1971" s="13">
        <v>0.0</v>
      </c>
      <c r="P1971" s="18" t="s">
        <v>147</v>
      </c>
      <c r="Q1971" s="19">
        <v>1.0</v>
      </c>
      <c r="R1971" s="20">
        <v>0.111111111111111</v>
      </c>
      <c r="S1971" s="21">
        <v>30.0</v>
      </c>
      <c r="T1971" s="21">
        <v>30.0</v>
      </c>
      <c r="U1971" s="22">
        <v>3500.0</v>
      </c>
      <c r="V1971" s="21">
        <v>116.66666666666653</v>
      </c>
      <c r="W1971" s="13">
        <v>0.0</v>
      </c>
      <c r="X1971" s="13">
        <v>10.0</v>
      </c>
      <c r="Y1971" s="13">
        <v>1.0</v>
      </c>
      <c r="Z1971" s="13">
        <v>10.0</v>
      </c>
      <c r="AA1971" s="13">
        <v>1.0</v>
      </c>
      <c r="AB1971" s="13">
        <v>8.0</v>
      </c>
      <c r="AC1971" s="21">
        <v>0.0</v>
      </c>
      <c r="AD1971" s="21">
        <v>0.0</v>
      </c>
      <c r="AE1971" s="13">
        <v>0.0</v>
      </c>
      <c r="AF1971" s="13">
        <v>0.0</v>
      </c>
      <c r="AG1971" s="13">
        <v>0.0</v>
      </c>
      <c r="AH1971" s="13" t="b">
        <v>0</v>
      </c>
      <c r="AI1971" s="13">
        <v>1.0</v>
      </c>
      <c r="AJ1971" s="13" t="s">
        <v>386</v>
      </c>
      <c r="AK1971" s="23" t="s">
        <v>5545</v>
      </c>
      <c r="AL1971" s="13" t="s">
        <v>4642</v>
      </c>
      <c r="AM1971" s="18" t="s">
        <v>151</v>
      </c>
    </row>
    <row r="1972" ht="14.25" customHeight="1">
      <c r="A1972" s="13" t="s">
        <v>5546</v>
      </c>
      <c r="B1972" s="14">
        <v>42361.0</v>
      </c>
      <c r="C1972" s="15" t="s">
        <v>4636</v>
      </c>
      <c r="D1972" s="15" t="s">
        <v>2027</v>
      </c>
      <c r="E1972" s="16" t="s">
        <v>4637</v>
      </c>
      <c r="F1972" s="13" t="s">
        <v>203</v>
      </c>
      <c r="G1972" s="13" t="s">
        <v>204</v>
      </c>
      <c r="H1972" s="13" t="s">
        <v>5547</v>
      </c>
      <c r="I1972" s="17" t="s">
        <v>4639</v>
      </c>
      <c r="J1972" s="13" t="s">
        <v>562</v>
      </c>
      <c r="K1972" s="13" t="s">
        <v>2127</v>
      </c>
      <c r="L1972" s="13" t="s">
        <v>174</v>
      </c>
      <c r="M1972" s="13" t="s">
        <v>168</v>
      </c>
      <c r="N1972" s="13" t="s">
        <v>32</v>
      </c>
      <c r="O1972" s="13">
        <v>0.0</v>
      </c>
      <c r="P1972" s="18" t="s">
        <v>147</v>
      </c>
      <c r="Q1972" s="19">
        <v>3.0</v>
      </c>
      <c r="R1972" s="20">
        <v>1.0</v>
      </c>
      <c r="S1972" s="21">
        <v>35.0</v>
      </c>
      <c r="T1972" s="21">
        <v>105.0</v>
      </c>
      <c r="U1972" s="22">
        <v>16773.02</v>
      </c>
      <c r="V1972" s="21">
        <v>17611.671000000002</v>
      </c>
      <c r="W1972" s="13">
        <v>208.0</v>
      </c>
      <c r="X1972" s="13">
        <v>8.0</v>
      </c>
      <c r="Y1972" s="13">
        <v>1.0</v>
      </c>
      <c r="Z1972" s="13">
        <v>1.0</v>
      </c>
      <c r="AA1972" s="13">
        <v>5.0</v>
      </c>
      <c r="AB1972" s="13">
        <v>10.0</v>
      </c>
      <c r="AC1972" s="21">
        <v>0.0</v>
      </c>
      <c r="AD1972" s="21">
        <v>10.0</v>
      </c>
      <c r="AE1972" s="13">
        <v>0.0</v>
      </c>
      <c r="AF1972" s="13">
        <v>1.0</v>
      </c>
      <c r="AG1972" s="13">
        <v>0.0</v>
      </c>
      <c r="AH1972" s="13" t="b">
        <v>0</v>
      </c>
      <c r="AI1972" s="13">
        <v>3.0</v>
      </c>
      <c r="AJ1972" s="13" t="s">
        <v>286</v>
      </c>
      <c r="AK1972" s="23" t="s">
        <v>5548</v>
      </c>
      <c r="AL1972" s="13" t="s">
        <v>4642</v>
      </c>
      <c r="AM1972" s="18" t="s">
        <v>151</v>
      </c>
    </row>
    <row r="1973" ht="14.25" customHeight="1">
      <c r="A1973" s="13" t="s">
        <v>5549</v>
      </c>
      <c r="B1973" s="14">
        <v>42361.0</v>
      </c>
      <c r="C1973" s="15" t="s">
        <v>4636</v>
      </c>
      <c r="D1973" s="15" t="s">
        <v>2027</v>
      </c>
      <c r="E1973" s="16" t="s">
        <v>4637</v>
      </c>
      <c r="F1973" s="13" t="s">
        <v>185</v>
      </c>
      <c r="G1973" s="13" t="s">
        <v>186</v>
      </c>
      <c r="H1973" s="13" t="s">
        <v>5550</v>
      </c>
      <c r="I1973" s="17" t="s">
        <v>4639</v>
      </c>
      <c r="J1973" s="13" t="s">
        <v>143</v>
      </c>
      <c r="K1973" s="13" t="s">
        <v>827</v>
      </c>
      <c r="L1973" s="13" t="s">
        <v>221</v>
      </c>
      <c r="M1973" s="13" t="s">
        <v>193</v>
      </c>
      <c r="N1973" s="13" t="s">
        <v>4393</v>
      </c>
      <c r="O1973" s="13">
        <v>0.0</v>
      </c>
      <c r="P1973" s="18" t="s">
        <v>147</v>
      </c>
      <c r="Q1973" s="19">
        <v>1.0</v>
      </c>
      <c r="R1973" s="20">
        <v>0.0666666666666666</v>
      </c>
      <c r="S1973" s="21">
        <v>23.0</v>
      </c>
      <c r="T1973" s="21">
        <v>23.0</v>
      </c>
      <c r="U1973" s="22">
        <v>115525.11</v>
      </c>
      <c r="V1973" s="21">
        <v>1771.3850199999981</v>
      </c>
      <c r="W1973" s="13">
        <v>535.0</v>
      </c>
      <c r="X1973" s="13">
        <v>1.0</v>
      </c>
      <c r="Y1973" s="13">
        <v>10.0</v>
      </c>
      <c r="Z1973" s="13">
        <v>10.0</v>
      </c>
      <c r="AA1973" s="13">
        <v>1.0</v>
      </c>
      <c r="AB1973" s="13">
        <v>1.0</v>
      </c>
      <c r="AC1973" s="21">
        <v>0.0</v>
      </c>
      <c r="AD1973" s="21">
        <v>0.0</v>
      </c>
      <c r="AE1973" s="13">
        <v>0.0</v>
      </c>
      <c r="AF1973" s="13">
        <v>0.0</v>
      </c>
      <c r="AG1973" s="13">
        <v>0.0</v>
      </c>
      <c r="AH1973" s="13" t="b">
        <v>0</v>
      </c>
      <c r="AI1973" s="13">
        <v>54.0</v>
      </c>
      <c r="AJ1973" s="13" t="s">
        <v>194</v>
      </c>
      <c r="AK1973" s="23" t="s">
        <v>5551</v>
      </c>
      <c r="AL1973" s="13" t="s">
        <v>4642</v>
      </c>
      <c r="AM1973" s="18" t="s">
        <v>151</v>
      </c>
    </row>
    <row r="1974" ht="14.25" customHeight="1">
      <c r="A1974" s="13" t="s">
        <v>5552</v>
      </c>
      <c r="B1974" s="14">
        <v>42361.0</v>
      </c>
      <c r="C1974" s="15" t="s">
        <v>4636</v>
      </c>
      <c r="D1974" s="15" t="s">
        <v>2027</v>
      </c>
      <c r="E1974" s="16" t="s">
        <v>4637</v>
      </c>
      <c r="F1974" s="13" t="s">
        <v>203</v>
      </c>
      <c r="G1974" s="13" t="s">
        <v>204</v>
      </c>
      <c r="H1974" s="13" t="s">
        <v>5553</v>
      </c>
      <c r="I1974" s="17" t="s">
        <v>4639</v>
      </c>
      <c r="J1974" s="13" t="s">
        <v>143</v>
      </c>
      <c r="K1974" s="13" t="s">
        <v>3426</v>
      </c>
      <c r="L1974" s="13" t="s">
        <v>221</v>
      </c>
      <c r="M1974" s="13" t="s">
        <v>193</v>
      </c>
      <c r="N1974" s="13" t="s">
        <v>4393</v>
      </c>
      <c r="O1974" s="13">
        <v>0.0</v>
      </c>
      <c r="P1974" s="18" t="s">
        <v>147</v>
      </c>
      <c r="Q1974" s="19">
        <v>1.0</v>
      </c>
      <c r="R1974" s="20">
        <v>0.0714285714285714</v>
      </c>
      <c r="S1974" s="21">
        <v>28.0</v>
      </c>
      <c r="T1974" s="21">
        <v>28.0</v>
      </c>
      <c r="U1974" s="22">
        <v>212682.0</v>
      </c>
      <c r="V1974" s="21">
        <v>4253.6399999999985</v>
      </c>
      <c r="W1974" s="13">
        <v>997.0</v>
      </c>
      <c r="X1974" s="13">
        <v>1.0</v>
      </c>
      <c r="Y1974" s="13">
        <v>10.0</v>
      </c>
      <c r="Z1974" s="13">
        <v>6.0</v>
      </c>
      <c r="AA1974" s="13">
        <v>1.0</v>
      </c>
      <c r="AB1974" s="13">
        <v>10.0</v>
      </c>
      <c r="AC1974" s="21">
        <v>0.0</v>
      </c>
      <c r="AD1974" s="21">
        <v>0.0</v>
      </c>
      <c r="AE1974" s="13">
        <v>0.0</v>
      </c>
      <c r="AF1974" s="13">
        <v>0.0</v>
      </c>
      <c r="AG1974" s="13">
        <v>0.0</v>
      </c>
      <c r="AH1974" s="13" t="b">
        <v>0</v>
      </c>
      <c r="AI1974" s="13">
        <v>64.0</v>
      </c>
      <c r="AJ1974" s="13" t="s">
        <v>194</v>
      </c>
      <c r="AK1974" s="23" t="s">
        <v>5554</v>
      </c>
      <c r="AL1974" s="13" t="s">
        <v>4642</v>
      </c>
      <c r="AM1974" s="18" t="s">
        <v>151</v>
      </c>
    </row>
    <row r="1975" ht="14.25" customHeight="1">
      <c r="A1975" s="13" t="s">
        <v>5552</v>
      </c>
      <c r="B1975" s="14">
        <v>42361.0</v>
      </c>
      <c r="C1975" s="15" t="s">
        <v>4636</v>
      </c>
      <c r="D1975" s="15" t="s">
        <v>2027</v>
      </c>
      <c r="E1975" s="16" t="s">
        <v>4637</v>
      </c>
      <c r="F1975" s="13" t="s">
        <v>140</v>
      </c>
      <c r="G1975" s="13" t="s">
        <v>141</v>
      </c>
      <c r="H1975" s="13" t="s">
        <v>5553</v>
      </c>
      <c r="I1975" s="17" t="s">
        <v>4639</v>
      </c>
      <c r="J1975" s="13" t="s">
        <v>143</v>
      </c>
      <c r="K1975" s="13" t="s">
        <v>3426</v>
      </c>
      <c r="L1975" s="13" t="s">
        <v>221</v>
      </c>
      <c r="M1975" s="13" t="s">
        <v>193</v>
      </c>
      <c r="N1975" s="13" t="s">
        <v>4393</v>
      </c>
      <c r="O1975" s="13">
        <v>0.0</v>
      </c>
      <c r="P1975" s="18" t="s">
        <v>147</v>
      </c>
      <c r="Q1975" s="19">
        <v>1.0</v>
      </c>
      <c r="R1975" s="20">
        <v>0.0714285714285714</v>
      </c>
      <c r="S1975" s="21">
        <v>28.0</v>
      </c>
      <c r="T1975" s="21">
        <v>28.0</v>
      </c>
      <c r="U1975" s="22">
        <v>212682.0</v>
      </c>
      <c r="V1975" s="21">
        <v>4253.6399999999985</v>
      </c>
      <c r="W1975" s="13">
        <v>997.0</v>
      </c>
      <c r="X1975" s="13">
        <v>1.0</v>
      </c>
      <c r="Y1975" s="13">
        <v>10.0</v>
      </c>
      <c r="Z1975" s="13">
        <v>6.0</v>
      </c>
      <c r="AA1975" s="13">
        <v>1.0</v>
      </c>
      <c r="AB1975" s="13">
        <v>10.0</v>
      </c>
      <c r="AC1975" s="21">
        <v>0.0</v>
      </c>
      <c r="AD1975" s="21">
        <v>0.0</v>
      </c>
      <c r="AE1975" s="13">
        <v>0.0</v>
      </c>
      <c r="AF1975" s="13">
        <v>0.0</v>
      </c>
      <c r="AG1975" s="13">
        <v>0.0</v>
      </c>
      <c r="AH1975" s="13" t="b">
        <v>0</v>
      </c>
      <c r="AI1975" s="13">
        <v>64.0</v>
      </c>
      <c r="AJ1975" s="13" t="s">
        <v>194</v>
      </c>
      <c r="AK1975" s="23" t="s">
        <v>5554</v>
      </c>
      <c r="AL1975" s="13" t="s">
        <v>4642</v>
      </c>
      <c r="AM1975" s="18" t="s">
        <v>151</v>
      </c>
    </row>
    <row r="1976" ht="14.25" customHeight="1">
      <c r="A1976" s="13" t="s">
        <v>5555</v>
      </c>
      <c r="B1976" s="14">
        <v>42362.0</v>
      </c>
      <c r="C1976" s="15" t="s">
        <v>4636</v>
      </c>
      <c r="D1976" s="15" t="s">
        <v>2027</v>
      </c>
      <c r="E1976" s="16" t="s">
        <v>4637</v>
      </c>
      <c r="F1976" s="13" t="s">
        <v>140</v>
      </c>
      <c r="G1976" s="13" t="s">
        <v>141</v>
      </c>
      <c r="H1976" s="13" t="s">
        <v>5556</v>
      </c>
      <c r="I1976" s="17" t="s">
        <v>4639</v>
      </c>
      <c r="J1976" s="13" t="s">
        <v>379</v>
      </c>
      <c r="K1976" s="13" t="s">
        <v>3967</v>
      </c>
      <c r="L1976" s="13" t="s">
        <v>174</v>
      </c>
      <c r="M1976" s="13" t="s">
        <v>145</v>
      </c>
      <c r="N1976" s="13" t="s">
        <v>2879</v>
      </c>
      <c r="O1976" s="13" t="s">
        <v>5557</v>
      </c>
      <c r="P1976" s="18" t="s">
        <v>147</v>
      </c>
      <c r="Q1976" s="19">
        <v>1.0</v>
      </c>
      <c r="R1976" s="20">
        <v>0.05</v>
      </c>
      <c r="S1976" s="21">
        <v>22.0</v>
      </c>
      <c r="T1976" s="21">
        <v>22.0</v>
      </c>
      <c r="U1976" s="22">
        <v>11200.0</v>
      </c>
      <c r="V1976" s="21">
        <v>123.2</v>
      </c>
      <c r="W1976" s="13">
        <v>0.0</v>
      </c>
      <c r="X1976" s="13">
        <v>6.0</v>
      </c>
      <c r="Y1976" s="13">
        <v>8.0</v>
      </c>
      <c r="Z1976" s="13">
        <v>6.0</v>
      </c>
      <c r="AA1976" s="13">
        <v>1.0</v>
      </c>
      <c r="AB1976" s="13">
        <v>1.0</v>
      </c>
      <c r="AC1976" s="21">
        <v>0.0</v>
      </c>
      <c r="AD1976" s="21">
        <v>0.0</v>
      </c>
      <c r="AE1976" s="13">
        <v>0.0</v>
      </c>
      <c r="AF1976" s="13">
        <v>0.0</v>
      </c>
      <c r="AG1976" s="13">
        <v>0.0</v>
      </c>
      <c r="AH1976" s="13" t="b">
        <v>0</v>
      </c>
      <c r="AI1976" s="13">
        <v>5.0</v>
      </c>
      <c r="AJ1976" s="13" t="s">
        <v>200</v>
      </c>
      <c r="AK1976" s="23" t="s">
        <v>5558</v>
      </c>
      <c r="AL1976" s="13" t="s">
        <v>4642</v>
      </c>
      <c r="AM1976" s="18" t="s">
        <v>151</v>
      </c>
    </row>
    <row r="1977" ht="14.25" customHeight="1">
      <c r="A1977" s="13" t="s">
        <v>5559</v>
      </c>
      <c r="B1977" s="14">
        <v>42362.0</v>
      </c>
      <c r="C1977" s="15" t="s">
        <v>4636</v>
      </c>
      <c r="D1977" s="15" t="s">
        <v>2027</v>
      </c>
      <c r="E1977" s="16" t="s">
        <v>4637</v>
      </c>
      <c r="F1977" s="13" t="s">
        <v>140</v>
      </c>
      <c r="G1977" s="13" t="s">
        <v>141</v>
      </c>
      <c r="H1977" s="13" t="s">
        <v>5560</v>
      </c>
      <c r="I1977" s="17" t="s">
        <v>4639</v>
      </c>
      <c r="J1977" s="13" t="s">
        <v>143</v>
      </c>
      <c r="K1977" s="13" t="s">
        <v>756</v>
      </c>
      <c r="L1977" s="13" t="s">
        <v>167</v>
      </c>
      <c r="M1977" s="13" t="s">
        <v>145</v>
      </c>
      <c r="N1977" s="13" t="s">
        <v>3415</v>
      </c>
      <c r="O1977" s="13">
        <v>0.0</v>
      </c>
      <c r="P1977" s="18" t="s">
        <v>147</v>
      </c>
      <c r="Q1977" s="19">
        <v>1.0</v>
      </c>
      <c r="R1977" s="20">
        <v>0.0909090909090909</v>
      </c>
      <c r="S1977" s="21">
        <v>17.0</v>
      </c>
      <c r="T1977" s="21">
        <v>17.0</v>
      </c>
      <c r="U1977" s="22">
        <v>4200.0</v>
      </c>
      <c r="V1977" s="21">
        <v>64.9090909090909</v>
      </c>
      <c r="W1977" s="13">
        <v>0.0</v>
      </c>
      <c r="X1977" s="13">
        <v>4.0</v>
      </c>
      <c r="Y1977" s="13">
        <v>1.0</v>
      </c>
      <c r="Z1977" s="13">
        <v>10.0</v>
      </c>
      <c r="AA1977" s="13">
        <v>1.0</v>
      </c>
      <c r="AB1977" s="13">
        <v>1.0</v>
      </c>
      <c r="AC1977" s="21">
        <v>0.0</v>
      </c>
      <c r="AD1977" s="21">
        <v>0.0</v>
      </c>
      <c r="AE1977" s="13">
        <v>0.0</v>
      </c>
      <c r="AF1977" s="13">
        <v>0.0</v>
      </c>
      <c r="AG1977" s="13">
        <v>0.0</v>
      </c>
      <c r="AH1977" s="13" t="b">
        <v>0</v>
      </c>
      <c r="AI1977" s="13">
        <v>7.0</v>
      </c>
      <c r="AJ1977" s="13" t="s">
        <v>286</v>
      </c>
      <c r="AK1977" s="23" t="s">
        <v>5561</v>
      </c>
      <c r="AL1977" s="13" t="s">
        <v>4642</v>
      </c>
      <c r="AM1977" s="18" t="s">
        <v>151</v>
      </c>
    </row>
    <row r="1978" ht="14.25" customHeight="1">
      <c r="A1978" s="13" t="s">
        <v>5562</v>
      </c>
      <c r="B1978" s="14">
        <v>42362.0</v>
      </c>
      <c r="C1978" s="15" t="s">
        <v>4636</v>
      </c>
      <c r="D1978" s="15" t="s">
        <v>2027</v>
      </c>
      <c r="E1978" s="16" t="s">
        <v>4637</v>
      </c>
      <c r="F1978" s="13" t="s">
        <v>140</v>
      </c>
      <c r="G1978" s="13" t="s">
        <v>141</v>
      </c>
      <c r="H1978" s="13" t="s">
        <v>5563</v>
      </c>
      <c r="I1978" s="17" t="s">
        <v>4639</v>
      </c>
      <c r="J1978" s="13" t="s">
        <v>143</v>
      </c>
      <c r="K1978" s="13" t="s">
        <v>4863</v>
      </c>
      <c r="L1978" s="13" t="s">
        <v>192</v>
      </c>
      <c r="M1978" s="13" t="s">
        <v>145</v>
      </c>
      <c r="N1978" s="13" t="s">
        <v>309</v>
      </c>
      <c r="O1978" s="13">
        <v>0.0</v>
      </c>
      <c r="P1978" s="18" t="s">
        <v>147</v>
      </c>
      <c r="Q1978" s="19">
        <v>1.0</v>
      </c>
      <c r="R1978" s="20">
        <v>0.05</v>
      </c>
      <c r="S1978" s="21">
        <v>14.0</v>
      </c>
      <c r="T1978" s="21">
        <v>14.0</v>
      </c>
      <c r="U1978" s="22">
        <v>6300.0</v>
      </c>
      <c r="V1978" s="21">
        <v>44.1</v>
      </c>
      <c r="W1978" s="13">
        <v>0.0</v>
      </c>
      <c r="X1978" s="13">
        <v>1.0</v>
      </c>
      <c r="Y1978" s="13">
        <v>1.0</v>
      </c>
      <c r="Z1978" s="13">
        <v>10.0</v>
      </c>
      <c r="AA1978" s="13">
        <v>1.0</v>
      </c>
      <c r="AB1978" s="13">
        <v>1.0</v>
      </c>
      <c r="AC1978" s="21">
        <v>0.0</v>
      </c>
      <c r="AD1978" s="21">
        <v>0.0</v>
      </c>
      <c r="AE1978" s="13">
        <v>0.0</v>
      </c>
      <c r="AF1978" s="13">
        <v>0.0</v>
      </c>
      <c r="AG1978" s="13">
        <v>0.0</v>
      </c>
      <c r="AH1978" s="13" t="b">
        <v>0</v>
      </c>
      <c r="AI1978" s="13">
        <v>10.0</v>
      </c>
      <c r="AJ1978" s="13" t="s">
        <v>286</v>
      </c>
      <c r="AK1978" s="23" t="s">
        <v>5564</v>
      </c>
      <c r="AL1978" s="13" t="s">
        <v>4642</v>
      </c>
      <c r="AM1978" s="18" t="s">
        <v>151</v>
      </c>
    </row>
    <row r="1979" ht="14.25" customHeight="1">
      <c r="A1979" s="13" t="s">
        <v>5565</v>
      </c>
      <c r="B1979" s="14">
        <v>42362.0</v>
      </c>
      <c r="C1979" s="15" t="s">
        <v>4636</v>
      </c>
      <c r="D1979" s="15" t="s">
        <v>2027</v>
      </c>
      <c r="E1979" s="16" t="s">
        <v>4637</v>
      </c>
      <c r="F1979" s="13" t="s">
        <v>203</v>
      </c>
      <c r="G1979" s="13" t="s">
        <v>204</v>
      </c>
      <c r="H1979" s="13" t="s">
        <v>5566</v>
      </c>
      <c r="I1979" s="17" t="s">
        <v>4639</v>
      </c>
      <c r="J1979" s="13" t="s">
        <v>143</v>
      </c>
      <c r="K1979" s="13" t="s">
        <v>3451</v>
      </c>
      <c r="L1979" s="13" t="s">
        <v>192</v>
      </c>
      <c r="M1979" s="13" t="s">
        <v>168</v>
      </c>
      <c r="N1979" s="13" t="s">
        <v>1654</v>
      </c>
      <c r="O1979" s="13">
        <v>0.0</v>
      </c>
      <c r="P1979" s="18" t="s">
        <v>147</v>
      </c>
      <c r="Q1979" s="19">
        <v>1.0</v>
      </c>
      <c r="R1979" s="20">
        <v>0.0909090909090909</v>
      </c>
      <c r="S1979" s="21">
        <v>21.0</v>
      </c>
      <c r="T1979" s="21">
        <v>21.0</v>
      </c>
      <c r="U1979" s="22">
        <v>7551.6</v>
      </c>
      <c r="V1979" s="21">
        <v>144.1669090909091</v>
      </c>
      <c r="W1979" s="13">
        <v>174.0</v>
      </c>
      <c r="X1979" s="13">
        <v>1.0</v>
      </c>
      <c r="Y1979" s="13">
        <v>10.0</v>
      </c>
      <c r="Z1979" s="13">
        <v>1.0</v>
      </c>
      <c r="AA1979" s="13">
        <v>1.0</v>
      </c>
      <c r="AB1979" s="13">
        <v>8.0</v>
      </c>
      <c r="AC1979" s="21">
        <v>0.0</v>
      </c>
      <c r="AD1979" s="21">
        <v>0.0</v>
      </c>
      <c r="AE1979" s="13">
        <v>0.0</v>
      </c>
      <c r="AF1979" s="13">
        <v>0.0</v>
      </c>
      <c r="AG1979" s="13">
        <v>0.0</v>
      </c>
      <c r="AH1979" s="13" t="b">
        <v>0</v>
      </c>
      <c r="AI1979" s="13">
        <v>11.0</v>
      </c>
      <c r="AJ1979" s="13" t="s">
        <v>558</v>
      </c>
      <c r="AK1979" s="23" t="s">
        <v>5567</v>
      </c>
      <c r="AL1979" s="13" t="s">
        <v>4642</v>
      </c>
      <c r="AM1979" s="18" t="s">
        <v>151</v>
      </c>
    </row>
    <row r="1980" ht="14.25" customHeight="1">
      <c r="A1980" s="13" t="s">
        <v>5568</v>
      </c>
      <c r="B1980" s="14">
        <v>42362.0</v>
      </c>
      <c r="C1980" s="15" t="s">
        <v>4636</v>
      </c>
      <c r="D1980" s="15" t="s">
        <v>2027</v>
      </c>
      <c r="E1980" s="16" t="s">
        <v>4637</v>
      </c>
      <c r="F1980" s="13" t="s">
        <v>140</v>
      </c>
      <c r="G1980" s="13" t="s">
        <v>141</v>
      </c>
      <c r="H1980" s="13" t="s">
        <v>5569</v>
      </c>
      <c r="I1980" s="17" t="s">
        <v>4639</v>
      </c>
      <c r="J1980" s="13" t="s">
        <v>160</v>
      </c>
      <c r="K1980" s="13" t="s">
        <v>5439</v>
      </c>
      <c r="L1980" s="13" t="s">
        <v>161</v>
      </c>
      <c r="M1980" s="13" t="s">
        <v>145</v>
      </c>
      <c r="N1980" s="13" t="s">
        <v>4567</v>
      </c>
      <c r="O1980" s="13">
        <v>0.0</v>
      </c>
      <c r="P1980" s="18" t="s">
        <v>147</v>
      </c>
      <c r="Q1980" s="19">
        <v>1.0</v>
      </c>
      <c r="R1980" s="20">
        <v>0.1</v>
      </c>
      <c r="S1980" s="21">
        <v>33.0</v>
      </c>
      <c r="T1980" s="21">
        <v>33.0</v>
      </c>
      <c r="U1980" s="22">
        <v>12600.0</v>
      </c>
      <c r="V1980" s="21">
        <v>415.8</v>
      </c>
      <c r="W1980" s="13">
        <v>0.0</v>
      </c>
      <c r="X1980" s="13">
        <v>10.0</v>
      </c>
      <c r="Y1980" s="13">
        <v>1.0</v>
      </c>
      <c r="Z1980" s="13">
        <v>10.0</v>
      </c>
      <c r="AA1980" s="13">
        <v>1.0</v>
      </c>
      <c r="AB1980" s="13">
        <v>1.0</v>
      </c>
      <c r="AC1980" s="21">
        <v>0.0</v>
      </c>
      <c r="AD1980" s="21">
        <v>10.0</v>
      </c>
      <c r="AE1980" s="13">
        <v>0.0</v>
      </c>
      <c r="AF1980" s="13">
        <v>1.0</v>
      </c>
      <c r="AG1980" s="13">
        <v>0.0</v>
      </c>
      <c r="AH1980" s="13" t="b">
        <v>0</v>
      </c>
      <c r="AI1980" s="13">
        <v>1.0</v>
      </c>
      <c r="AJ1980" s="13" t="s">
        <v>286</v>
      </c>
      <c r="AK1980" s="23" t="s">
        <v>5570</v>
      </c>
      <c r="AL1980" s="13" t="s">
        <v>4642</v>
      </c>
      <c r="AM1980" s="18" t="s">
        <v>151</v>
      </c>
    </row>
    <row r="1981" ht="14.25" customHeight="1">
      <c r="A1981" s="13" t="s">
        <v>5571</v>
      </c>
      <c r="B1981" s="14">
        <v>42363.0</v>
      </c>
      <c r="C1981" s="15" t="s">
        <v>4636</v>
      </c>
      <c r="D1981" s="15" t="s">
        <v>2027</v>
      </c>
      <c r="E1981" s="16" t="s">
        <v>4637</v>
      </c>
      <c r="F1981" s="13" t="s">
        <v>140</v>
      </c>
      <c r="G1981" s="13" t="s">
        <v>141</v>
      </c>
      <c r="H1981" s="13" t="s">
        <v>5572</v>
      </c>
      <c r="I1981" s="17" t="s">
        <v>4639</v>
      </c>
      <c r="J1981" s="13" t="s">
        <v>2081</v>
      </c>
      <c r="K1981" s="13" t="s">
        <v>2205</v>
      </c>
      <c r="L1981" s="13" t="s">
        <v>161</v>
      </c>
      <c r="M1981" s="13" t="s">
        <v>168</v>
      </c>
      <c r="N1981" s="13" t="s">
        <v>91</v>
      </c>
      <c r="O1981" s="13" t="s">
        <v>5573</v>
      </c>
      <c r="P1981" s="18" t="s">
        <v>147</v>
      </c>
      <c r="Q1981" s="19">
        <v>3.0</v>
      </c>
      <c r="R1981" s="20">
        <v>0.1</v>
      </c>
      <c r="S1981" s="21">
        <v>32.0</v>
      </c>
      <c r="T1981" s="21">
        <v>96.0</v>
      </c>
      <c r="U1981" s="22">
        <v>1187938.96</v>
      </c>
      <c r="V1981" s="21">
        <v>114042.14016000001</v>
      </c>
      <c r="W1981" s="13">
        <v>6884.0</v>
      </c>
      <c r="X1981" s="13">
        <v>10.0</v>
      </c>
      <c r="Y1981" s="13">
        <v>10.0</v>
      </c>
      <c r="Z1981" s="13">
        <v>10.0</v>
      </c>
      <c r="AA1981" s="13">
        <v>1.0</v>
      </c>
      <c r="AB1981" s="13">
        <v>1.0</v>
      </c>
      <c r="AC1981" s="21">
        <v>0.0</v>
      </c>
      <c r="AD1981" s="21">
        <v>0.0</v>
      </c>
      <c r="AE1981" s="13">
        <v>0.0</v>
      </c>
      <c r="AF1981" s="13">
        <v>0.0</v>
      </c>
      <c r="AG1981" s="13">
        <v>0.0</v>
      </c>
      <c r="AH1981" s="13" t="b">
        <v>0</v>
      </c>
      <c r="AI1981" s="13">
        <v>1.0</v>
      </c>
      <c r="AJ1981" s="13" t="s">
        <v>194</v>
      </c>
      <c r="AK1981" s="23" t="s">
        <v>5574</v>
      </c>
      <c r="AL1981" s="13" t="s">
        <v>4642</v>
      </c>
      <c r="AM1981" s="18" t="s">
        <v>151</v>
      </c>
    </row>
    <row r="1982" ht="14.25" customHeight="1">
      <c r="A1982" s="13" t="s">
        <v>5575</v>
      </c>
      <c r="B1982" s="14">
        <v>42363.0</v>
      </c>
      <c r="C1982" s="15" t="s">
        <v>4636</v>
      </c>
      <c r="D1982" s="15" t="s">
        <v>2027</v>
      </c>
      <c r="E1982" s="16" t="s">
        <v>4637</v>
      </c>
      <c r="F1982" s="13" t="s">
        <v>140</v>
      </c>
      <c r="G1982" s="13" t="s">
        <v>141</v>
      </c>
      <c r="H1982" s="13" t="s">
        <v>5576</v>
      </c>
      <c r="I1982" s="17" t="s">
        <v>4639</v>
      </c>
      <c r="J1982" s="13" t="s">
        <v>143</v>
      </c>
      <c r="K1982" s="13" t="s">
        <v>5577</v>
      </c>
      <c r="L1982" s="13" t="s">
        <v>144</v>
      </c>
      <c r="M1982" s="13" t="s">
        <v>168</v>
      </c>
      <c r="N1982" s="13" t="s">
        <v>91</v>
      </c>
      <c r="O1982" s="13">
        <v>0.0</v>
      </c>
      <c r="P1982" s="18" t="s">
        <v>147</v>
      </c>
      <c r="Q1982" s="19">
        <v>1.0</v>
      </c>
      <c r="R1982" s="20">
        <v>0.153846153846153</v>
      </c>
      <c r="S1982" s="21">
        <v>24.0</v>
      </c>
      <c r="T1982" s="21">
        <v>24.0</v>
      </c>
      <c r="U1982" s="22">
        <v>749278.2</v>
      </c>
      <c r="V1982" s="21">
        <v>27665.656615384458</v>
      </c>
      <c r="W1982" s="13">
        <v>4342.0</v>
      </c>
      <c r="X1982" s="13">
        <v>1.0</v>
      </c>
      <c r="Y1982" s="13">
        <v>10.0</v>
      </c>
      <c r="Z1982" s="13">
        <v>10.0</v>
      </c>
      <c r="AA1982" s="13">
        <v>2.0</v>
      </c>
      <c r="AB1982" s="13">
        <v>1.0</v>
      </c>
      <c r="AC1982" s="21">
        <v>0.0</v>
      </c>
      <c r="AD1982" s="21">
        <v>0.0</v>
      </c>
      <c r="AE1982" s="13">
        <v>0.0</v>
      </c>
      <c r="AF1982" s="13">
        <v>0.0</v>
      </c>
      <c r="AG1982" s="13">
        <v>0.0</v>
      </c>
      <c r="AH1982" s="13" t="b">
        <v>0</v>
      </c>
      <c r="AI1982" s="13">
        <v>18.0</v>
      </c>
      <c r="AJ1982" s="13" t="s">
        <v>194</v>
      </c>
      <c r="AK1982" s="23" t="s">
        <v>5578</v>
      </c>
      <c r="AL1982" s="13" t="s">
        <v>4642</v>
      </c>
      <c r="AM1982" s="18" t="s">
        <v>151</v>
      </c>
    </row>
    <row r="1983" ht="14.25" customHeight="1">
      <c r="A1983" s="13" t="s">
        <v>5575</v>
      </c>
      <c r="B1983" s="14">
        <v>42363.0</v>
      </c>
      <c r="C1983" s="15" t="s">
        <v>4636</v>
      </c>
      <c r="D1983" s="15" t="s">
        <v>2027</v>
      </c>
      <c r="E1983" s="16" t="s">
        <v>4637</v>
      </c>
      <c r="F1983" s="13" t="s">
        <v>188</v>
      </c>
      <c r="G1983" s="13" t="s">
        <v>189</v>
      </c>
      <c r="H1983" s="13" t="s">
        <v>5576</v>
      </c>
      <c r="I1983" s="17" t="s">
        <v>4639</v>
      </c>
      <c r="J1983" s="13" t="s">
        <v>143</v>
      </c>
      <c r="K1983" s="13" t="s">
        <v>5577</v>
      </c>
      <c r="L1983" s="13" t="s">
        <v>144</v>
      </c>
      <c r="M1983" s="13" t="s">
        <v>168</v>
      </c>
      <c r="N1983" s="13" t="s">
        <v>91</v>
      </c>
      <c r="O1983" s="13">
        <v>0.0</v>
      </c>
      <c r="P1983" s="18" t="s">
        <v>147</v>
      </c>
      <c r="Q1983" s="19">
        <v>1.0</v>
      </c>
      <c r="R1983" s="20">
        <v>0.0769230769230769</v>
      </c>
      <c r="S1983" s="21">
        <v>32.0</v>
      </c>
      <c r="T1983" s="21">
        <v>32.0</v>
      </c>
      <c r="U1983" s="22">
        <v>749278.2</v>
      </c>
      <c r="V1983" s="21">
        <v>18443.771076923073</v>
      </c>
      <c r="W1983" s="13">
        <v>4342.0</v>
      </c>
      <c r="X1983" s="13">
        <v>1.0</v>
      </c>
      <c r="Y1983" s="13">
        <v>10.0</v>
      </c>
      <c r="Z1983" s="13">
        <v>10.0</v>
      </c>
      <c r="AA1983" s="13">
        <v>1.0</v>
      </c>
      <c r="AB1983" s="13">
        <v>10.0</v>
      </c>
      <c r="AC1983" s="21">
        <v>0.0</v>
      </c>
      <c r="AD1983" s="21">
        <v>0.0</v>
      </c>
      <c r="AE1983" s="13">
        <v>0.0</v>
      </c>
      <c r="AF1983" s="13">
        <v>0.0</v>
      </c>
      <c r="AG1983" s="13">
        <v>0.0</v>
      </c>
      <c r="AH1983" s="13" t="b">
        <v>0</v>
      </c>
      <c r="AI1983" s="13">
        <v>18.0</v>
      </c>
      <c r="AJ1983" s="13" t="s">
        <v>194</v>
      </c>
      <c r="AK1983" s="23" t="s">
        <v>5578</v>
      </c>
      <c r="AL1983" s="13" t="s">
        <v>4642</v>
      </c>
      <c r="AM1983" s="18" t="s">
        <v>151</v>
      </c>
    </row>
    <row r="1984" ht="14.25" customHeight="1">
      <c r="A1984" s="13" t="s">
        <v>5579</v>
      </c>
      <c r="B1984" s="14">
        <v>42363.0</v>
      </c>
      <c r="C1984" s="15" t="s">
        <v>4636</v>
      </c>
      <c r="D1984" s="15" t="s">
        <v>2027</v>
      </c>
      <c r="E1984" s="16" t="s">
        <v>4637</v>
      </c>
      <c r="F1984" s="13" t="s">
        <v>140</v>
      </c>
      <c r="G1984" s="13" t="s">
        <v>141</v>
      </c>
      <c r="H1984" s="13" t="s">
        <v>5580</v>
      </c>
      <c r="I1984" s="17" t="s">
        <v>4639</v>
      </c>
      <c r="J1984" s="13" t="s">
        <v>2081</v>
      </c>
      <c r="K1984" s="13" t="s">
        <v>3236</v>
      </c>
      <c r="L1984" s="13" t="s">
        <v>221</v>
      </c>
      <c r="M1984" s="13" t="s">
        <v>145</v>
      </c>
      <c r="N1984" s="13" t="s">
        <v>229</v>
      </c>
      <c r="O1984" s="13">
        <v>0.0</v>
      </c>
      <c r="P1984" s="18" t="s">
        <v>147</v>
      </c>
      <c r="Q1984" s="19">
        <v>1.0</v>
      </c>
      <c r="R1984" s="20">
        <v>0.0454545454545454</v>
      </c>
      <c r="S1984" s="21">
        <v>14.0</v>
      </c>
      <c r="T1984" s="21">
        <v>14.0</v>
      </c>
      <c r="U1984" s="22">
        <v>24500.0</v>
      </c>
      <c r="V1984" s="21">
        <v>155.90909090909074</v>
      </c>
      <c r="W1984" s="13">
        <v>0.0</v>
      </c>
      <c r="X1984" s="13">
        <v>5.0</v>
      </c>
      <c r="Y1984" s="13">
        <v>1.0</v>
      </c>
      <c r="Z1984" s="13">
        <v>6.0</v>
      </c>
      <c r="AA1984" s="13">
        <v>1.0</v>
      </c>
      <c r="AB1984" s="13">
        <v>1.0</v>
      </c>
      <c r="AC1984" s="21">
        <v>0.0</v>
      </c>
      <c r="AD1984" s="21">
        <v>0.0</v>
      </c>
      <c r="AE1984" s="13">
        <v>0.0</v>
      </c>
      <c r="AF1984" s="13">
        <v>0.0</v>
      </c>
      <c r="AG1984" s="13">
        <v>0.0</v>
      </c>
      <c r="AH1984" s="13" t="b">
        <v>0</v>
      </c>
      <c r="AI1984" s="13">
        <v>6.0</v>
      </c>
      <c r="AJ1984" s="13" t="s">
        <v>286</v>
      </c>
      <c r="AK1984" s="23" t="s">
        <v>5581</v>
      </c>
      <c r="AL1984" s="13" t="s">
        <v>4642</v>
      </c>
      <c r="AM1984" s="18" t="s">
        <v>151</v>
      </c>
    </row>
    <row r="1985" ht="14.25" customHeight="1">
      <c r="A1985" s="13" t="s">
        <v>5582</v>
      </c>
      <c r="B1985" s="14">
        <v>42363.0</v>
      </c>
      <c r="C1985" s="15" t="s">
        <v>4636</v>
      </c>
      <c r="D1985" s="15" t="s">
        <v>2027</v>
      </c>
      <c r="E1985" s="16" t="s">
        <v>4637</v>
      </c>
      <c r="F1985" s="13" t="s">
        <v>153</v>
      </c>
      <c r="G1985" s="13" t="s">
        <v>154</v>
      </c>
      <c r="H1985" s="13" t="s">
        <v>5583</v>
      </c>
      <c r="I1985" s="17" t="s">
        <v>4639</v>
      </c>
      <c r="J1985" s="13" t="s">
        <v>143</v>
      </c>
      <c r="K1985" s="13" t="s">
        <v>827</v>
      </c>
      <c r="L1985" s="13" t="s">
        <v>221</v>
      </c>
      <c r="M1985" s="13" t="s">
        <v>145</v>
      </c>
      <c r="N1985" s="13" t="s">
        <v>1208</v>
      </c>
      <c r="O1985" s="13">
        <v>0.0</v>
      </c>
      <c r="P1985" s="18" t="s">
        <v>147</v>
      </c>
      <c r="Q1985" s="19">
        <v>1.0</v>
      </c>
      <c r="R1985" s="20">
        <v>0.0833333333333333</v>
      </c>
      <c r="S1985" s="21">
        <v>13.0</v>
      </c>
      <c r="T1985" s="21">
        <v>13.0</v>
      </c>
      <c r="U1985" s="22">
        <v>12600.0</v>
      </c>
      <c r="V1985" s="21">
        <v>136.49999999999994</v>
      </c>
      <c r="W1985" s="13">
        <v>0.0</v>
      </c>
      <c r="X1985" s="13">
        <v>4.0</v>
      </c>
      <c r="Y1985" s="13">
        <v>1.0</v>
      </c>
      <c r="Z1985" s="13">
        <v>6.0</v>
      </c>
      <c r="AA1985" s="13">
        <v>1.0</v>
      </c>
      <c r="AB1985" s="13">
        <v>1.0</v>
      </c>
      <c r="AC1985" s="21">
        <v>0.0</v>
      </c>
      <c r="AD1985" s="21">
        <v>0.0</v>
      </c>
      <c r="AE1985" s="13">
        <v>0.0</v>
      </c>
      <c r="AF1985" s="13">
        <v>0.0</v>
      </c>
      <c r="AG1985" s="13">
        <v>0.0</v>
      </c>
      <c r="AH1985" s="13" t="b">
        <v>0</v>
      </c>
      <c r="AI1985" s="13">
        <v>7.0</v>
      </c>
      <c r="AJ1985" s="13" t="s">
        <v>390</v>
      </c>
      <c r="AK1985" s="23" t="s">
        <v>5584</v>
      </c>
      <c r="AL1985" s="13" t="s">
        <v>4642</v>
      </c>
      <c r="AM1985" s="18" t="s">
        <v>151</v>
      </c>
    </row>
    <row r="1986" ht="14.25" customHeight="1">
      <c r="A1986" s="13" t="s">
        <v>5585</v>
      </c>
      <c r="B1986" s="14">
        <v>42363.0</v>
      </c>
      <c r="C1986" s="15" t="s">
        <v>4636</v>
      </c>
      <c r="D1986" s="15" t="s">
        <v>2027</v>
      </c>
      <c r="E1986" s="16" t="s">
        <v>4637</v>
      </c>
      <c r="F1986" s="13" t="s">
        <v>140</v>
      </c>
      <c r="G1986" s="13" t="s">
        <v>141</v>
      </c>
      <c r="H1986" s="13" t="s">
        <v>5586</v>
      </c>
      <c r="I1986" s="17" t="s">
        <v>4639</v>
      </c>
      <c r="J1986" s="13" t="s">
        <v>143</v>
      </c>
      <c r="K1986" s="13" t="s">
        <v>5577</v>
      </c>
      <c r="L1986" s="13" t="s">
        <v>144</v>
      </c>
      <c r="M1986" s="13" t="s">
        <v>145</v>
      </c>
      <c r="N1986" s="13" t="s">
        <v>5587</v>
      </c>
      <c r="O1986" s="13">
        <v>0.0</v>
      </c>
      <c r="P1986" s="18" t="s">
        <v>147</v>
      </c>
      <c r="Q1986" s="19">
        <v>1.0</v>
      </c>
      <c r="R1986" s="20">
        <v>0.25</v>
      </c>
      <c r="S1986" s="21">
        <v>23.0</v>
      </c>
      <c r="T1986" s="21">
        <v>23.0</v>
      </c>
      <c r="U1986" s="22">
        <v>4200.0</v>
      </c>
      <c r="V1986" s="21">
        <v>241.5</v>
      </c>
      <c r="W1986" s="13">
        <v>0.0</v>
      </c>
      <c r="X1986" s="13">
        <v>10.0</v>
      </c>
      <c r="Y1986" s="13">
        <v>1.0</v>
      </c>
      <c r="Z1986" s="13">
        <v>10.0</v>
      </c>
      <c r="AA1986" s="13">
        <v>1.0</v>
      </c>
      <c r="AB1986" s="13">
        <v>1.0</v>
      </c>
      <c r="AC1986" s="21">
        <v>0.0</v>
      </c>
      <c r="AD1986" s="21">
        <v>0.0</v>
      </c>
      <c r="AE1986" s="13">
        <v>0.0</v>
      </c>
      <c r="AF1986" s="13">
        <v>0.0</v>
      </c>
      <c r="AG1986" s="13">
        <v>0.0</v>
      </c>
      <c r="AH1986" s="13" t="b">
        <v>0</v>
      </c>
      <c r="AI1986" s="13">
        <v>1.0</v>
      </c>
      <c r="AJ1986" s="13" t="s">
        <v>286</v>
      </c>
      <c r="AK1986" s="23" t="s">
        <v>5588</v>
      </c>
      <c r="AL1986" s="13" t="s">
        <v>4642</v>
      </c>
      <c r="AM1986" s="18" t="s">
        <v>151</v>
      </c>
    </row>
    <row r="1987" ht="14.25" customHeight="1">
      <c r="A1987" s="13" t="s">
        <v>5589</v>
      </c>
      <c r="B1987" s="14">
        <v>42364.0</v>
      </c>
      <c r="C1987" s="15" t="s">
        <v>4636</v>
      </c>
      <c r="D1987" s="15" t="s">
        <v>2027</v>
      </c>
      <c r="E1987" s="16" t="s">
        <v>4637</v>
      </c>
      <c r="F1987" s="13" t="s">
        <v>140</v>
      </c>
      <c r="G1987" s="13" t="s">
        <v>141</v>
      </c>
      <c r="H1987" s="13" t="s">
        <v>5590</v>
      </c>
      <c r="I1987" s="17" t="s">
        <v>4639</v>
      </c>
      <c r="J1987" s="13" t="s">
        <v>379</v>
      </c>
      <c r="K1987" s="13" t="s">
        <v>5289</v>
      </c>
      <c r="L1987" s="13" t="s">
        <v>174</v>
      </c>
      <c r="M1987" s="13" t="s">
        <v>145</v>
      </c>
      <c r="N1987" s="13" t="s">
        <v>45</v>
      </c>
      <c r="O1987" s="13" t="s">
        <v>5591</v>
      </c>
      <c r="P1987" s="18" t="s">
        <v>147</v>
      </c>
      <c r="Q1987" s="19">
        <v>1.0</v>
      </c>
      <c r="R1987" s="20">
        <v>0.1</v>
      </c>
      <c r="S1987" s="21">
        <v>30.0</v>
      </c>
      <c r="T1987" s="21">
        <v>30.0</v>
      </c>
      <c r="U1987" s="22">
        <v>16800.0</v>
      </c>
      <c r="V1987" s="21">
        <v>504.0</v>
      </c>
      <c r="W1987" s="13">
        <v>0.0</v>
      </c>
      <c r="X1987" s="13">
        <v>6.0</v>
      </c>
      <c r="Y1987" s="13">
        <v>8.0</v>
      </c>
      <c r="Z1987" s="13">
        <v>10.0</v>
      </c>
      <c r="AA1987" s="13">
        <v>1.0</v>
      </c>
      <c r="AB1987" s="13">
        <v>5.0</v>
      </c>
      <c r="AC1987" s="21">
        <v>0.0</v>
      </c>
      <c r="AD1987" s="21">
        <v>0.0</v>
      </c>
      <c r="AE1987" s="13">
        <v>0.0</v>
      </c>
      <c r="AF1987" s="13">
        <v>0.0</v>
      </c>
      <c r="AG1987" s="13">
        <v>0.0</v>
      </c>
      <c r="AH1987" s="13" t="b">
        <v>0</v>
      </c>
      <c r="AI1987" s="13">
        <v>5.0</v>
      </c>
      <c r="AJ1987" s="13" t="s">
        <v>200</v>
      </c>
      <c r="AK1987" s="23" t="s">
        <v>5592</v>
      </c>
      <c r="AL1987" s="13" t="s">
        <v>4642</v>
      </c>
      <c r="AM1987" s="18" t="s">
        <v>151</v>
      </c>
    </row>
    <row r="1988" ht="14.25" customHeight="1">
      <c r="A1988" s="13" t="s">
        <v>5593</v>
      </c>
      <c r="B1988" s="14">
        <v>42364.0</v>
      </c>
      <c r="C1988" s="15" t="s">
        <v>4636</v>
      </c>
      <c r="D1988" s="15" t="s">
        <v>2027</v>
      </c>
      <c r="E1988" s="16" t="s">
        <v>4637</v>
      </c>
      <c r="F1988" s="13" t="s">
        <v>140</v>
      </c>
      <c r="G1988" s="13" t="s">
        <v>141</v>
      </c>
      <c r="H1988" s="13" t="s">
        <v>5594</v>
      </c>
      <c r="I1988" s="17" t="s">
        <v>4639</v>
      </c>
      <c r="J1988" s="13" t="s">
        <v>456</v>
      </c>
      <c r="K1988" s="13" t="s">
        <v>379</v>
      </c>
      <c r="L1988" s="13" t="s">
        <v>174</v>
      </c>
      <c r="M1988" s="13" t="s">
        <v>145</v>
      </c>
      <c r="N1988" s="13" t="s">
        <v>14</v>
      </c>
      <c r="O1988" s="13">
        <v>0.0</v>
      </c>
      <c r="P1988" s="18" t="s">
        <v>147</v>
      </c>
      <c r="Q1988" s="19">
        <v>1.0</v>
      </c>
      <c r="R1988" s="20">
        <v>0.1</v>
      </c>
      <c r="S1988" s="21">
        <v>34.0</v>
      </c>
      <c r="T1988" s="21">
        <v>34.0</v>
      </c>
      <c r="U1988" s="22">
        <v>18900.0</v>
      </c>
      <c r="V1988" s="21">
        <v>642.6</v>
      </c>
      <c r="W1988" s="13">
        <v>0.0</v>
      </c>
      <c r="X1988" s="13">
        <v>7.0</v>
      </c>
      <c r="Y1988" s="13">
        <v>8.0</v>
      </c>
      <c r="Z1988" s="13">
        <v>10.0</v>
      </c>
      <c r="AA1988" s="13">
        <v>1.0</v>
      </c>
      <c r="AB1988" s="13">
        <v>8.0</v>
      </c>
      <c r="AC1988" s="21">
        <v>0.0</v>
      </c>
      <c r="AD1988" s="21">
        <v>0.0</v>
      </c>
      <c r="AE1988" s="13">
        <v>0.0</v>
      </c>
      <c r="AF1988" s="13">
        <v>0.0</v>
      </c>
      <c r="AG1988" s="13">
        <v>0.0</v>
      </c>
      <c r="AH1988" s="13" t="b">
        <v>0</v>
      </c>
      <c r="AI1988" s="13">
        <v>4.0</v>
      </c>
      <c r="AJ1988" s="13" t="s">
        <v>200</v>
      </c>
      <c r="AK1988" s="23" t="s">
        <v>5595</v>
      </c>
      <c r="AL1988" s="13" t="s">
        <v>4642</v>
      </c>
      <c r="AM1988" s="18" t="s">
        <v>151</v>
      </c>
    </row>
    <row r="1989" ht="14.25" customHeight="1">
      <c r="A1989" s="13" t="s">
        <v>5596</v>
      </c>
      <c r="B1989" s="14">
        <v>42365.0</v>
      </c>
      <c r="C1989" s="15" t="s">
        <v>4636</v>
      </c>
      <c r="D1989" s="15" t="s">
        <v>2027</v>
      </c>
      <c r="E1989" s="16" t="s">
        <v>4637</v>
      </c>
      <c r="F1989" s="13" t="s">
        <v>203</v>
      </c>
      <c r="G1989" s="13" t="s">
        <v>204</v>
      </c>
      <c r="H1989" s="13" t="s">
        <v>5597</v>
      </c>
      <c r="I1989" s="17" t="s">
        <v>4639</v>
      </c>
      <c r="J1989" s="13" t="s">
        <v>191</v>
      </c>
      <c r="K1989" s="13" t="s">
        <v>2406</v>
      </c>
      <c r="L1989" s="13" t="s">
        <v>192</v>
      </c>
      <c r="M1989" s="13" t="s">
        <v>168</v>
      </c>
      <c r="N1989" s="13" t="s">
        <v>557</v>
      </c>
      <c r="O1989" s="13" t="s">
        <v>2048</v>
      </c>
      <c r="P1989" s="18" t="s">
        <v>147</v>
      </c>
      <c r="Q1989" s="19">
        <v>1.0</v>
      </c>
      <c r="R1989" s="20">
        <v>0.0833333333333333</v>
      </c>
      <c r="S1989" s="21">
        <v>20.0</v>
      </c>
      <c r="T1989" s="21">
        <v>20.0</v>
      </c>
      <c r="U1989" s="22">
        <v>56320.18</v>
      </c>
      <c r="V1989" s="21">
        <v>938.6696666666663</v>
      </c>
      <c r="W1989" s="13">
        <v>480.0</v>
      </c>
      <c r="X1989" s="13">
        <v>2.0</v>
      </c>
      <c r="Y1989" s="13">
        <v>10.0</v>
      </c>
      <c r="Z1989" s="13">
        <v>6.0</v>
      </c>
      <c r="AA1989" s="13">
        <v>1.0</v>
      </c>
      <c r="AB1989" s="13">
        <v>1.0</v>
      </c>
      <c r="AC1989" s="21">
        <v>0.0</v>
      </c>
      <c r="AD1989" s="21">
        <v>0.0</v>
      </c>
      <c r="AE1989" s="13">
        <v>0.0</v>
      </c>
      <c r="AF1989" s="13">
        <v>0.0</v>
      </c>
      <c r="AG1989" s="13">
        <v>0.0</v>
      </c>
      <c r="AH1989" s="13" t="b">
        <v>0</v>
      </c>
      <c r="AI1989" s="13">
        <v>9.0</v>
      </c>
      <c r="AJ1989" s="13" t="s">
        <v>558</v>
      </c>
      <c r="AK1989" s="23" t="s">
        <v>5598</v>
      </c>
      <c r="AL1989" s="13" t="s">
        <v>4642</v>
      </c>
      <c r="AM1989" s="18" t="s">
        <v>151</v>
      </c>
    </row>
    <row r="1990" ht="14.25" customHeight="1">
      <c r="A1990" s="13" t="s">
        <v>5599</v>
      </c>
      <c r="B1990" s="14">
        <v>42365.0</v>
      </c>
      <c r="C1990" s="15" t="s">
        <v>4636</v>
      </c>
      <c r="D1990" s="15" t="s">
        <v>2027</v>
      </c>
      <c r="E1990" s="16" t="s">
        <v>4637</v>
      </c>
      <c r="F1990" s="13" t="s">
        <v>140</v>
      </c>
      <c r="G1990" s="13" t="s">
        <v>141</v>
      </c>
      <c r="H1990" s="13" t="s">
        <v>5600</v>
      </c>
      <c r="I1990" s="17" t="s">
        <v>4639</v>
      </c>
      <c r="J1990" s="13" t="s">
        <v>456</v>
      </c>
      <c r="K1990" s="13" t="s">
        <v>379</v>
      </c>
      <c r="L1990" s="13" t="s">
        <v>174</v>
      </c>
      <c r="M1990" s="13" t="s">
        <v>168</v>
      </c>
      <c r="N1990" s="13" t="s">
        <v>40</v>
      </c>
      <c r="O1990" s="13">
        <v>0.0</v>
      </c>
      <c r="P1990" s="18" t="s">
        <v>147</v>
      </c>
      <c r="Q1990" s="19">
        <v>1.0</v>
      </c>
      <c r="R1990" s="20">
        <v>0.1</v>
      </c>
      <c r="S1990" s="21">
        <v>27.0</v>
      </c>
      <c r="T1990" s="21">
        <v>27.0</v>
      </c>
      <c r="U1990" s="22">
        <v>31208.0</v>
      </c>
      <c r="V1990" s="21">
        <v>842.6160000000001</v>
      </c>
      <c r="W1990" s="13">
        <v>242.0</v>
      </c>
      <c r="X1990" s="13">
        <v>9.0</v>
      </c>
      <c r="Y1990" s="13">
        <v>9.0</v>
      </c>
      <c r="Z1990" s="13">
        <v>0.0</v>
      </c>
      <c r="AA1990" s="13">
        <v>1.0</v>
      </c>
      <c r="AB1990" s="13">
        <v>8.0</v>
      </c>
      <c r="AC1990" s="21">
        <v>0.0</v>
      </c>
      <c r="AD1990" s="21">
        <v>0.0</v>
      </c>
      <c r="AE1990" s="13">
        <v>0.0</v>
      </c>
      <c r="AF1990" s="13">
        <v>0.0</v>
      </c>
      <c r="AG1990" s="13">
        <v>0.0</v>
      </c>
      <c r="AH1990" s="13" t="b">
        <v>0</v>
      </c>
      <c r="AI1990" s="13">
        <v>2.0</v>
      </c>
      <c r="AJ1990" s="13" t="s">
        <v>176</v>
      </c>
      <c r="AK1990" s="23" t="s">
        <v>5601</v>
      </c>
      <c r="AL1990" s="13" t="s">
        <v>4642</v>
      </c>
      <c r="AM1990" s="18" t="s">
        <v>151</v>
      </c>
    </row>
    <row r="1991" ht="14.25" customHeight="1">
      <c r="A1991" s="13" t="s">
        <v>5602</v>
      </c>
      <c r="B1991" s="14">
        <v>42365.0</v>
      </c>
      <c r="C1991" s="15" t="s">
        <v>4636</v>
      </c>
      <c r="D1991" s="15" t="s">
        <v>2027</v>
      </c>
      <c r="E1991" s="16" t="s">
        <v>4637</v>
      </c>
      <c r="F1991" s="13" t="s">
        <v>140</v>
      </c>
      <c r="G1991" s="13" t="s">
        <v>141</v>
      </c>
      <c r="H1991" s="13" t="s">
        <v>5603</v>
      </c>
      <c r="I1991" s="17" t="s">
        <v>4639</v>
      </c>
      <c r="J1991" s="13" t="s">
        <v>379</v>
      </c>
      <c r="K1991" s="13" t="s">
        <v>5289</v>
      </c>
      <c r="L1991" s="13" t="s">
        <v>174</v>
      </c>
      <c r="M1991" s="13" t="s">
        <v>168</v>
      </c>
      <c r="N1991" s="13" t="s">
        <v>47</v>
      </c>
      <c r="O1991" s="13">
        <v>0.0</v>
      </c>
      <c r="P1991" s="18" t="s">
        <v>147</v>
      </c>
      <c r="Q1991" s="19">
        <v>1.0</v>
      </c>
      <c r="R1991" s="20">
        <v>0.1</v>
      </c>
      <c r="S1991" s="21">
        <v>15.0</v>
      </c>
      <c r="T1991" s="21">
        <v>15.0</v>
      </c>
      <c r="U1991" s="22">
        <v>19409.0</v>
      </c>
      <c r="V1991" s="21">
        <v>291.135</v>
      </c>
      <c r="W1991" s="13">
        <v>150.0</v>
      </c>
      <c r="X1991" s="13">
        <v>1.0</v>
      </c>
      <c r="Y1991" s="13">
        <v>8.0</v>
      </c>
      <c r="Z1991" s="13">
        <v>0.0</v>
      </c>
      <c r="AA1991" s="13">
        <v>1.0</v>
      </c>
      <c r="AB1991" s="13">
        <v>5.0</v>
      </c>
      <c r="AC1991" s="21">
        <v>0.0</v>
      </c>
      <c r="AD1991" s="21">
        <v>0.0</v>
      </c>
      <c r="AE1991" s="13">
        <v>0.0</v>
      </c>
      <c r="AF1991" s="13">
        <v>0.0</v>
      </c>
      <c r="AG1991" s="13">
        <v>0.0</v>
      </c>
      <c r="AH1991" s="13" t="b">
        <v>0</v>
      </c>
      <c r="AI1991" s="13">
        <v>20.0</v>
      </c>
      <c r="AJ1991" s="13" t="s">
        <v>200</v>
      </c>
      <c r="AK1991" s="23" t="s">
        <v>5604</v>
      </c>
      <c r="AL1991" s="13" t="s">
        <v>4642</v>
      </c>
      <c r="AM1991" s="18" t="s">
        <v>151</v>
      </c>
    </row>
    <row r="1992" ht="14.25" customHeight="1">
      <c r="A1992" s="13" t="s">
        <v>5605</v>
      </c>
      <c r="B1992" s="14">
        <v>42366.0</v>
      </c>
      <c r="C1992" s="15" t="s">
        <v>4636</v>
      </c>
      <c r="D1992" s="15" t="s">
        <v>2027</v>
      </c>
      <c r="E1992" s="16" t="s">
        <v>4637</v>
      </c>
      <c r="F1992" s="13" t="s">
        <v>185</v>
      </c>
      <c r="G1992" s="13" t="s">
        <v>186</v>
      </c>
      <c r="H1992" s="13" t="s">
        <v>5606</v>
      </c>
      <c r="I1992" s="17" t="s">
        <v>4639</v>
      </c>
      <c r="J1992" s="13" t="s">
        <v>198</v>
      </c>
      <c r="K1992" s="13" t="s">
        <v>5080</v>
      </c>
      <c r="L1992" s="13" t="s">
        <v>174</v>
      </c>
      <c r="M1992" s="13" t="s">
        <v>145</v>
      </c>
      <c r="N1992" s="13" t="s">
        <v>469</v>
      </c>
      <c r="O1992" s="13" t="s">
        <v>31</v>
      </c>
      <c r="P1992" s="18" t="s">
        <v>147</v>
      </c>
      <c r="Q1992" s="19">
        <v>3.0</v>
      </c>
      <c r="R1992" s="20">
        <v>0.8</v>
      </c>
      <c r="S1992" s="21">
        <v>44.0</v>
      </c>
      <c r="T1992" s="21">
        <v>132.0</v>
      </c>
      <c r="U1992" s="22">
        <v>16800.0</v>
      </c>
      <c r="V1992" s="21">
        <v>17740.8</v>
      </c>
      <c r="W1992" s="13">
        <v>0.0</v>
      </c>
      <c r="X1992" s="13">
        <v>6.0</v>
      </c>
      <c r="Y1992" s="13">
        <v>8.0</v>
      </c>
      <c r="Z1992" s="13">
        <v>6.0</v>
      </c>
      <c r="AA1992" s="13">
        <v>4.0</v>
      </c>
      <c r="AB1992" s="13">
        <v>10.0</v>
      </c>
      <c r="AC1992" s="21">
        <v>0.0</v>
      </c>
      <c r="AD1992" s="21">
        <v>10.0</v>
      </c>
      <c r="AE1992" s="13">
        <v>0.0</v>
      </c>
      <c r="AF1992" s="13">
        <v>1.0</v>
      </c>
      <c r="AG1992" s="13">
        <v>0.0</v>
      </c>
      <c r="AH1992" s="13" t="b">
        <v>0</v>
      </c>
      <c r="AI1992" s="13">
        <v>5.0</v>
      </c>
      <c r="AJ1992" s="13" t="s">
        <v>200</v>
      </c>
      <c r="AK1992" s="23" t="s">
        <v>5607</v>
      </c>
      <c r="AL1992" s="13" t="s">
        <v>4642</v>
      </c>
      <c r="AM1992" s="18" t="s">
        <v>151</v>
      </c>
    </row>
    <row r="1993" ht="14.25" customHeight="1">
      <c r="A1993" s="13" t="s">
        <v>5608</v>
      </c>
      <c r="B1993" s="14">
        <v>42366.0</v>
      </c>
      <c r="C1993" s="15" t="s">
        <v>4636</v>
      </c>
      <c r="D1993" s="15" t="s">
        <v>2027</v>
      </c>
      <c r="E1993" s="16" t="s">
        <v>4637</v>
      </c>
      <c r="F1993" s="13" t="s">
        <v>203</v>
      </c>
      <c r="G1993" s="13" t="s">
        <v>204</v>
      </c>
      <c r="H1993" s="13" t="s">
        <v>5609</v>
      </c>
      <c r="I1993" s="17" t="s">
        <v>4639</v>
      </c>
      <c r="J1993" s="13" t="s">
        <v>191</v>
      </c>
      <c r="K1993" s="13" t="s">
        <v>4308</v>
      </c>
      <c r="L1993" s="13" t="s">
        <v>192</v>
      </c>
      <c r="M1993" s="13" t="s">
        <v>145</v>
      </c>
      <c r="N1993" s="13" t="s">
        <v>2940</v>
      </c>
      <c r="O1993" s="13">
        <v>0.0</v>
      </c>
      <c r="P1993" s="18" t="s">
        <v>147</v>
      </c>
      <c r="Q1993" s="19">
        <v>3.0</v>
      </c>
      <c r="R1993" s="20">
        <v>1.0</v>
      </c>
      <c r="S1993" s="21">
        <v>56.0</v>
      </c>
      <c r="T1993" s="21">
        <v>168.0</v>
      </c>
      <c r="U1993" s="22">
        <v>12600.0</v>
      </c>
      <c r="V1993" s="21">
        <v>21168.0</v>
      </c>
      <c r="W1993" s="13">
        <v>0.0</v>
      </c>
      <c r="X1993" s="13">
        <v>4.0</v>
      </c>
      <c r="Y1993" s="13">
        <v>1.0</v>
      </c>
      <c r="Z1993" s="13">
        <v>6.0</v>
      </c>
      <c r="AA1993" s="13">
        <v>7.0</v>
      </c>
      <c r="AB1993" s="13">
        <v>10.0</v>
      </c>
      <c r="AC1993" s="21">
        <v>10.0</v>
      </c>
      <c r="AD1993" s="21">
        <v>10.0</v>
      </c>
      <c r="AE1993" s="13">
        <v>8.0</v>
      </c>
      <c r="AF1993" s="13">
        <v>1.0</v>
      </c>
      <c r="AG1993" s="13">
        <v>1.0</v>
      </c>
      <c r="AH1993" s="13" t="b">
        <v>1</v>
      </c>
      <c r="AI1993" s="13">
        <v>7.0</v>
      </c>
      <c r="AJ1993" s="13" t="s">
        <v>286</v>
      </c>
      <c r="AK1993" s="23" t="s">
        <v>5610</v>
      </c>
      <c r="AL1993" s="13" t="s">
        <v>4642</v>
      </c>
      <c r="AM1993" s="18" t="s">
        <v>151</v>
      </c>
    </row>
    <row r="1994" ht="14.25" customHeight="1">
      <c r="A1994" s="13" t="s">
        <v>5611</v>
      </c>
      <c r="B1994" s="14">
        <v>42366.0</v>
      </c>
      <c r="C1994" s="15" t="s">
        <v>4636</v>
      </c>
      <c r="D1994" s="15" t="s">
        <v>2027</v>
      </c>
      <c r="E1994" s="16" t="s">
        <v>4637</v>
      </c>
      <c r="F1994" s="13" t="s">
        <v>203</v>
      </c>
      <c r="G1994" s="13" t="s">
        <v>204</v>
      </c>
      <c r="H1994" s="13" t="s">
        <v>5612</v>
      </c>
      <c r="I1994" s="17" t="s">
        <v>4639</v>
      </c>
      <c r="J1994" s="13" t="s">
        <v>143</v>
      </c>
      <c r="K1994" s="13" t="s">
        <v>5577</v>
      </c>
      <c r="L1994" s="13" t="s">
        <v>144</v>
      </c>
      <c r="M1994" s="13" t="s">
        <v>193</v>
      </c>
      <c r="N1994" s="13" t="s">
        <v>88</v>
      </c>
      <c r="O1994" s="13">
        <v>0.0</v>
      </c>
      <c r="P1994" s="18" t="s">
        <v>147</v>
      </c>
      <c r="Q1994" s="19">
        <v>1.0</v>
      </c>
      <c r="R1994" s="20">
        <v>0.222222222222222</v>
      </c>
      <c r="S1994" s="21">
        <v>39.0</v>
      </c>
      <c r="T1994" s="21">
        <v>39.0</v>
      </c>
      <c r="U1994" s="22">
        <v>702624.0</v>
      </c>
      <c r="V1994" s="21">
        <v>60894.07999999994</v>
      </c>
      <c r="W1994" s="13">
        <v>6373.0</v>
      </c>
      <c r="X1994" s="13">
        <v>10.0</v>
      </c>
      <c r="Y1994" s="13">
        <v>10.0</v>
      </c>
      <c r="Z1994" s="13">
        <v>10.0</v>
      </c>
      <c r="AA1994" s="13">
        <v>8.0</v>
      </c>
      <c r="AB1994" s="13">
        <v>1.0</v>
      </c>
      <c r="AC1994" s="21">
        <v>0.0</v>
      </c>
      <c r="AD1994" s="21">
        <v>0.0</v>
      </c>
      <c r="AE1994" s="13">
        <v>0.0</v>
      </c>
      <c r="AF1994" s="13">
        <v>0.0</v>
      </c>
      <c r="AG1994" s="13">
        <v>0.0</v>
      </c>
      <c r="AH1994" s="13" t="b">
        <v>0</v>
      </c>
      <c r="AI1994" s="13">
        <v>1.0</v>
      </c>
      <c r="AJ1994" s="13" t="s">
        <v>194</v>
      </c>
      <c r="AK1994" s="23" t="s">
        <v>5613</v>
      </c>
      <c r="AL1994" s="13" t="s">
        <v>4642</v>
      </c>
      <c r="AM1994" s="18" t="s">
        <v>151</v>
      </c>
    </row>
    <row r="1995" ht="14.25" customHeight="1">
      <c r="A1995" s="13" t="s">
        <v>5611</v>
      </c>
      <c r="B1995" s="14">
        <v>42366.0</v>
      </c>
      <c r="C1995" s="15" t="s">
        <v>4636</v>
      </c>
      <c r="D1995" s="15" t="s">
        <v>2027</v>
      </c>
      <c r="E1995" s="16" t="s">
        <v>4637</v>
      </c>
      <c r="F1995" s="13" t="s">
        <v>188</v>
      </c>
      <c r="G1995" s="13" t="s">
        <v>189</v>
      </c>
      <c r="H1995" s="13" t="s">
        <v>5612</v>
      </c>
      <c r="I1995" s="17" t="s">
        <v>4639</v>
      </c>
      <c r="J1995" s="13" t="s">
        <v>143</v>
      </c>
      <c r="K1995" s="13" t="s">
        <v>5577</v>
      </c>
      <c r="L1995" s="13" t="s">
        <v>144</v>
      </c>
      <c r="M1995" s="13" t="s">
        <v>193</v>
      </c>
      <c r="N1995" s="13" t="s">
        <v>88</v>
      </c>
      <c r="O1995" s="13">
        <v>0.0</v>
      </c>
      <c r="P1995" s="18" t="s">
        <v>147</v>
      </c>
      <c r="Q1995" s="19">
        <v>1.0</v>
      </c>
      <c r="R1995" s="20">
        <v>0.18</v>
      </c>
      <c r="S1995" s="21">
        <v>39.0</v>
      </c>
      <c r="T1995" s="21">
        <v>39.0</v>
      </c>
      <c r="U1995" s="22">
        <v>702624.0</v>
      </c>
      <c r="V1995" s="21">
        <v>49324.2048</v>
      </c>
      <c r="W1995" s="13">
        <v>6373.0</v>
      </c>
      <c r="X1995" s="13">
        <v>10.0</v>
      </c>
      <c r="Y1995" s="13">
        <v>10.0</v>
      </c>
      <c r="Z1995" s="13">
        <v>10.0</v>
      </c>
      <c r="AA1995" s="13">
        <v>8.0</v>
      </c>
      <c r="AB1995" s="13">
        <v>1.0</v>
      </c>
      <c r="AC1995" s="21">
        <v>0.0</v>
      </c>
      <c r="AD1995" s="21">
        <v>0.0</v>
      </c>
      <c r="AE1995" s="13">
        <v>0.0</v>
      </c>
      <c r="AF1995" s="13">
        <v>0.0</v>
      </c>
      <c r="AG1995" s="13">
        <v>0.0</v>
      </c>
      <c r="AH1995" s="13" t="b">
        <v>0</v>
      </c>
      <c r="AI1995" s="13">
        <v>1.0</v>
      </c>
      <c r="AJ1995" s="13" t="s">
        <v>194</v>
      </c>
      <c r="AK1995" s="23" t="s">
        <v>5613</v>
      </c>
      <c r="AL1995" s="13" t="s">
        <v>4642</v>
      </c>
      <c r="AM1995" s="18" t="s">
        <v>151</v>
      </c>
    </row>
    <row r="1996" ht="14.25" customHeight="1">
      <c r="A1996" s="13" t="s">
        <v>5614</v>
      </c>
      <c r="B1996" s="14">
        <v>42366.0</v>
      </c>
      <c r="C1996" s="15" t="s">
        <v>4636</v>
      </c>
      <c r="D1996" s="15" t="s">
        <v>2027</v>
      </c>
      <c r="E1996" s="16" t="s">
        <v>4637</v>
      </c>
      <c r="F1996" s="13" t="s">
        <v>153</v>
      </c>
      <c r="G1996" s="13" t="s">
        <v>154</v>
      </c>
      <c r="H1996" s="13" t="s">
        <v>5615</v>
      </c>
      <c r="I1996" s="17" t="s">
        <v>4639</v>
      </c>
      <c r="J1996" s="13" t="s">
        <v>143</v>
      </c>
      <c r="K1996" s="13" t="s">
        <v>3451</v>
      </c>
      <c r="L1996" s="13" t="s">
        <v>144</v>
      </c>
      <c r="M1996" s="13" t="s">
        <v>193</v>
      </c>
      <c r="N1996" s="13" t="s">
        <v>88</v>
      </c>
      <c r="O1996" s="13">
        <v>0.0</v>
      </c>
      <c r="P1996" s="18" t="s">
        <v>147</v>
      </c>
      <c r="Q1996" s="19">
        <v>1.0</v>
      </c>
      <c r="R1996" s="20">
        <v>0.05</v>
      </c>
      <c r="S1996" s="21">
        <v>30.0</v>
      </c>
      <c r="T1996" s="21">
        <v>30.0</v>
      </c>
      <c r="U1996" s="22">
        <v>1269199.0</v>
      </c>
      <c r="V1996" s="21">
        <v>19037.985</v>
      </c>
      <c r="W1996" s="13">
        <v>11512.0</v>
      </c>
      <c r="X1996" s="13">
        <v>1.0</v>
      </c>
      <c r="Y1996" s="13">
        <v>10.0</v>
      </c>
      <c r="Z1996" s="13">
        <v>10.0</v>
      </c>
      <c r="AA1996" s="13">
        <v>8.0</v>
      </c>
      <c r="AB1996" s="13">
        <v>1.0</v>
      </c>
      <c r="AC1996" s="21">
        <v>0.0</v>
      </c>
      <c r="AD1996" s="21">
        <v>0.0</v>
      </c>
      <c r="AE1996" s="13">
        <v>0.0</v>
      </c>
      <c r="AF1996" s="13">
        <v>0.0</v>
      </c>
      <c r="AG1996" s="13">
        <v>0.0</v>
      </c>
      <c r="AH1996" s="13" t="b">
        <v>0</v>
      </c>
      <c r="AI1996" s="13"/>
      <c r="AJ1996" s="13" t="s">
        <v>194</v>
      </c>
      <c r="AK1996" s="23" t="s">
        <v>5616</v>
      </c>
      <c r="AL1996" s="13" t="s">
        <v>4642</v>
      </c>
      <c r="AM1996" s="18" t="s">
        <v>151</v>
      </c>
    </row>
    <row r="1997" ht="14.25" customHeight="1">
      <c r="A1997" s="13" t="s">
        <v>5614</v>
      </c>
      <c r="B1997" s="14">
        <v>42366.0</v>
      </c>
      <c r="C1997" s="15" t="s">
        <v>4636</v>
      </c>
      <c r="D1997" s="15" t="s">
        <v>2027</v>
      </c>
      <c r="E1997" s="16" t="s">
        <v>4637</v>
      </c>
      <c r="F1997" s="13" t="s">
        <v>185</v>
      </c>
      <c r="G1997" s="13" t="s">
        <v>186</v>
      </c>
      <c r="H1997" s="13" t="s">
        <v>5615</v>
      </c>
      <c r="I1997" s="17" t="s">
        <v>4639</v>
      </c>
      <c r="J1997" s="13" t="s">
        <v>143</v>
      </c>
      <c r="K1997" s="13" t="s">
        <v>3451</v>
      </c>
      <c r="L1997" s="13" t="s">
        <v>144</v>
      </c>
      <c r="M1997" s="13" t="s">
        <v>193</v>
      </c>
      <c r="N1997" s="13" t="s">
        <v>88</v>
      </c>
      <c r="O1997" s="13">
        <v>0.0</v>
      </c>
      <c r="P1997" s="18" t="s">
        <v>147</v>
      </c>
      <c r="Q1997" s="19">
        <v>1.0</v>
      </c>
      <c r="R1997" s="20">
        <v>0.358974358974358</v>
      </c>
      <c r="S1997" s="21">
        <v>32.0</v>
      </c>
      <c r="T1997" s="21">
        <v>32.0</v>
      </c>
      <c r="U1997" s="22">
        <v>1269199.0</v>
      </c>
      <c r="V1997" s="21">
        <v>145795.16717948677</v>
      </c>
      <c r="W1997" s="13">
        <v>11512.0</v>
      </c>
      <c r="X1997" s="13">
        <v>1.0</v>
      </c>
      <c r="Y1997" s="13">
        <v>10.0</v>
      </c>
      <c r="Z1997" s="13">
        <v>10.0</v>
      </c>
      <c r="AA1997" s="13">
        <v>10.0</v>
      </c>
      <c r="AB1997" s="13">
        <v>1.0</v>
      </c>
      <c r="AC1997" s="21">
        <v>0.0</v>
      </c>
      <c r="AD1997" s="21">
        <v>0.0</v>
      </c>
      <c r="AE1997" s="13">
        <v>0.0</v>
      </c>
      <c r="AF1997" s="13">
        <v>0.0</v>
      </c>
      <c r="AG1997" s="13">
        <v>0.0</v>
      </c>
      <c r="AH1997" s="13" t="b">
        <v>0</v>
      </c>
      <c r="AI1997" s="13"/>
      <c r="AJ1997" s="13" t="s">
        <v>194</v>
      </c>
      <c r="AK1997" s="23" t="s">
        <v>5616</v>
      </c>
      <c r="AL1997" s="13" t="s">
        <v>4642</v>
      </c>
      <c r="AM1997" s="18" t="s">
        <v>151</v>
      </c>
    </row>
    <row r="1998" ht="14.25" customHeight="1">
      <c r="A1998" s="13" t="s">
        <v>5617</v>
      </c>
      <c r="B1998" s="14">
        <v>42366.0</v>
      </c>
      <c r="C1998" s="15" t="s">
        <v>4636</v>
      </c>
      <c r="D1998" s="15" t="s">
        <v>2027</v>
      </c>
      <c r="E1998" s="16" t="s">
        <v>4637</v>
      </c>
      <c r="F1998" s="13" t="s">
        <v>140</v>
      </c>
      <c r="G1998" s="13" t="s">
        <v>141</v>
      </c>
      <c r="H1998" s="13" t="s">
        <v>5618</v>
      </c>
      <c r="I1998" s="17" t="s">
        <v>4639</v>
      </c>
      <c r="J1998" s="13" t="s">
        <v>143</v>
      </c>
      <c r="K1998" s="13" t="s">
        <v>827</v>
      </c>
      <c r="L1998" s="13" t="s">
        <v>167</v>
      </c>
      <c r="M1998" s="13" t="s">
        <v>145</v>
      </c>
      <c r="N1998" s="13" t="s">
        <v>2917</v>
      </c>
      <c r="O1998" s="13">
        <v>0.0</v>
      </c>
      <c r="P1998" s="18" t="s">
        <v>147</v>
      </c>
      <c r="Q1998" s="19">
        <v>1.0</v>
      </c>
      <c r="R1998" s="20">
        <v>0.1</v>
      </c>
      <c r="S1998" s="21">
        <v>32.0</v>
      </c>
      <c r="T1998" s="21">
        <v>32.0</v>
      </c>
      <c r="U1998" s="22">
        <v>2100.0</v>
      </c>
      <c r="V1998" s="21">
        <v>67.2</v>
      </c>
      <c r="W1998" s="13">
        <v>0.0</v>
      </c>
      <c r="X1998" s="13">
        <v>10.0</v>
      </c>
      <c r="Y1998" s="13">
        <v>10.0</v>
      </c>
      <c r="Z1998" s="13">
        <v>10.0</v>
      </c>
      <c r="AA1998" s="13">
        <v>1.0</v>
      </c>
      <c r="AB1998" s="13">
        <v>1.0</v>
      </c>
      <c r="AC1998" s="21">
        <v>0.0</v>
      </c>
      <c r="AD1998" s="21">
        <v>0.0</v>
      </c>
      <c r="AE1998" s="13">
        <v>0.0</v>
      </c>
      <c r="AF1998" s="13">
        <v>0.0</v>
      </c>
      <c r="AG1998" s="13">
        <v>0.0</v>
      </c>
      <c r="AH1998" s="13" t="b">
        <v>0</v>
      </c>
      <c r="AI1998" s="13">
        <v>1.0</v>
      </c>
      <c r="AJ1998" s="13" t="s">
        <v>194</v>
      </c>
      <c r="AK1998" s="23" t="s">
        <v>5619</v>
      </c>
      <c r="AL1998" s="13" t="s">
        <v>4642</v>
      </c>
      <c r="AM1998" s="18" t="s">
        <v>151</v>
      </c>
    </row>
    <row r="1999" ht="14.25" customHeight="1">
      <c r="A1999" s="13" t="s">
        <v>5620</v>
      </c>
      <c r="B1999" s="14">
        <v>42366.0</v>
      </c>
      <c r="C1999" s="15" t="s">
        <v>4636</v>
      </c>
      <c r="D1999" s="15" t="s">
        <v>2027</v>
      </c>
      <c r="E1999" s="16" t="s">
        <v>4637</v>
      </c>
      <c r="F1999" s="13" t="s">
        <v>185</v>
      </c>
      <c r="G1999" s="13" t="s">
        <v>186</v>
      </c>
      <c r="H1999" s="13" t="s">
        <v>5621</v>
      </c>
      <c r="I1999" s="17" t="s">
        <v>4639</v>
      </c>
      <c r="J1999" s="13" t="s">
        <v>143</v>
      </c>
      <c r="K1999" s="13" t="s">
        <v>4808</v>
      </c>
      <c r="L1999" s="13" t="s">
        <v>174</v>
      </c>
      <c r="M1999" s="13" t="s">
        <v>193</v>
      </c>
      <c r="N1999" s="13" t="s">
        <v>349</v>
      </c>
      <c r="O1999" s="13">
        <v>0.0</v>
      </c>
      <c r="P1999" s="18" t="s">
        <v>147</v>
      </c>
      <c r="Q1999" s="19">
        <v>3.0</v>
      </c>
      <c r="R1999" s="20">
        <v>1.0</v>
      </c>
      <c r="S1999" s="21">
        <v>33.0</v>
      </c>
      <c r="T1999" s="21">
        <v>99.0</v>
      </c>
      <c r="U1999" s="22">
        <v>23586.96</v>
      </c>
      <c r="V1999" s="21">
        <v>23351.090399999997</v>
      </c>
      <c r="W1999" s="13">
        <v>155.0</v>
      </c>
      <c r="X1999" s="13">
        <v>1.0</v>
      </c>
      <c r="Y1999" s="13">
        <v>10.0</v>
      </c>
      <c r="Z1999" s="13">
        <v>10.0</v>
      </c>
      <c r="AA1999" s="13">
        <v>1.0</v>
      </c>
      <c r="AB1999" s="13">
        <v>1.0</v>
      </c>
      <c r="AC1999" s="21">
        <v>0.0</v>
      </c>
      <c r="AD1999" s="21">
        <v>10.0</v>
      </c>
      <c r="AE1999" s="13">
        <v>0.0</v>
      </c>
      <c r="AF1999" s="13">
        <v>1.0</v>
      </c>
      <c r="AG1999" s="13">
        <v>0.0</v>
      </c>
      <c r="AH1999" s="13" t="b">
        <v>0</v>
      </c>
      <c r="AI1999" s="13">
        <v>20.0</v>
      </c>
      <c r="AJ1999" s="13" t="s">
        <v>194</v>
      </c>
      <c r="AK1999" s="23" t="s">
        <v>5622</v>
      </c>
      <c r="AL1999" s="13" t="s">
        <v>4642</v>
      </c>
      <c r="AM1999" s="18" t="s">
        <v>151</v>
      </c>
    </row>
    <row r="2000" ht="14.25" customHeight="1">
      <c r="A2000" s="13" t="s">
        <v>5623</v>
      </c>
      <c r="B2000" s="14">
        <v>42366.0</v>
      </c>
      <c r="C2000" s="15" t="s">
        <v>4636</v>
      </c>
      <c r="D2000" s="15" t="s">
        <v>2027</v>
      </c>
      <c r="E2000" s="16" t="s">
        <v>4637</v>
      </c>
      <c r="F2000" s="13" t="s">
        <v>203</v>
      </c>
      <c r="G2000" s="13" t="s">
        <v>204</v>
      </c>
      <c r="H2000" s="13" t="s">
        <v>2080</v>
      </c>
      <c r="I2000" s="17" t="s">
        <v>4639</v>
      </c>
      <c r="J2000" s="13" t="s">
        <v>2081</v>
      </c>
      <c r="K2000" s="13"/>
      <c r="L2000" s="13" t="s">
        <v>221</v>
      </c>
      <c r="M2000" s="13" t="s">
        <v>193</v>
      </c>
      <c r="N2000" s="13" t="s">
        <v>349</v>
      </c>
      <c r="O2000" s="13">
        <v>0.0</v>
      </c>
      <c r="P2000" s="18" t="s">
        <v>147</v>
      </c>
      <c r="Q2000" s="19">
        <v>1.0</v>
      </c>
      <c r="R2000" s="20">
        <v>0.125</v>
      </c>
      <c r="S2000" s="21">
        <v>23.0</v>
      </c>
      <c r="T2000" s="21">
        <v>23.0</v>
      </c>
      <c r="U2000" s="22">
        <v>101775.0</v>
      </c>
      <c r="V2000" s="21">
        <v>2926.03125</v>
      </c>
      <c r="W2000" s="13">
        <v>677.0</v>
      </c>
      <c r="X2000" s="13">
        <v>1.0</v>
      </c>
      <c r="Y2000" s="13">
        <v>10.0</v>
      </c>
      <c r="Z2000" s="13">
        <v>10.0</v>
      </c>
      <c r="AA2000" s="13">
        <v>1.0</v>
      </c>
      <c r="AB2000" s="13">
        <v>1.0</v>
      </c>
      <c r="AC2000" s="21">
        <v>0.0</v>
      </c>
      <c r="AD2000" s="21">
        <v>0.0</v>
      </c>
      <c r="AE2000" s="13">
        <v>0.0</v>
      </c>
      <c r="AF2000" s="13">
        <v>0.0</v>
      </c>
      <c r="AG2000" s="13">
        <v>0.0</v>
      </c>
      <c r="AH2000" s="13" t="b">
        <v>0</v>
      </c>
      <c r="AI2000" s="13">
        <v>18.0</v>
      </c>
      <c r="AJ2000" s="13" t="s">
        <v>194</v>
      </c>
      <c r="AK2000" s="23" t="s">
        <v>5624</v>
      </c>
      <c r="AL2000" s="13" t="s">
        <v>4642</v>
      </c>
      <c r="AM2000" s="18" t="s">
        <v>151</v>
      </c>
    </row>
    <row r="2001" ht="14.25" customHeight="1">
      <c r="A2001" s="13" t="s">
        <v>5625</v>
      </c>
      <c r="B2001" s="14">
        <v>42366.0</v>
      </c>
      <c r="C2001" s="15" t="s">
        <v>4636</v>
      </c>
      <c r="D2001" s="15" t="s">
        <v>2027</v>
      </c>
      <c r="E2001" s="16" t="s">
        <v>4637</v>
      </c>
      <c r="F2001" s="13" t="s">
        <v>203</v>
      </c>
      <c r="G2001" s="13" t="s">
        <v>204</v>
      </c>
      <c r="H2001" s="13" t="s">
        <v>5626</v>
      </c>
      <c r="I2001" s="17" t="s">
        <v>4639</v>
      </c>
      <c r="J2001" s="13" t="s">
        <v>143</v>
      </c>
      <c r="K2001" s="13" t="s">
        <v>4808</v>
      </c>
      <c r="L2001" s="13" t="s">
        <v>144</v>
      </c>
      <c r="M2001" s="13" t="s">
        <v>193</v>
      </c>
      <c r="N2001" s="13" t="s">
        <v>88</v>
      </c>
      <c r="O2001" s="13">
        <v>0.0</v>
      </c>
      <c r="P2001" s="18" t="s">
        <v>147</v>
      </c>
      <c r="Q2001" s="19">
        <v>1.0</v>
      </c>
      <c r="R2001" s="20">
        <v>0.111111111111111</v>
      </c>
      <c r="S2001" s="21">
        <v>23.0</v>
      </c>
      <c r="T2001" s="21">
        <v>23.0</v>
      </c>
      <c r="U2001" s="22">
        <v>127118.0</v>
      </c>
      <c r="V2001" s="21">
        <v>3248.571111111108</v>
      </c>
      <c r="W2001" s="13">
        <v>1153.0</v>
      </c>
      <c r="X2001" s="13">
        <v>1.0</v>
      </c>
      <c r="Y2001" s="13">
        <v>10.0</v>
      </c>
      <c r="Z2001" s="13">
        <v>10.0</v>
      </c>
      <c r="AA2001" s="13">
        <v>1.0</v>
      </c>
      <c r="AB2001" s="13">
        <v>1.0</v>
      </c>
      <c r="AC2001" s="21">
        <v>0.0</v>
      </c>
      <c r="AD2001" s="21">
        <v>0.0</v>
      </c>
      <c r="AE2001" s="13">
        <v>0.0</v>
      </c>
      <c r="AF2001" s="13">
        <v>0.0</v>
      </c>
      <c r="AG2001" s="13">
        <v>0.0</v>
      </c>
      <c r="AH2001" s="13" t="b">
        <v>0</v>
      </c>
      <c r="AI2001" s="13">
        <v>50.0</v>
      </c>
      <c r="AJ2001" s="13" t="s">
        <v>194</v>
      </c>
      <c r="AK2001" s="23" t="s">
        <v>5627</v>
      </c>
      <c r="AL2001" s="13" t="s">
        <v>4642</v>
      </c>
      <c r="AM2001" s="18" t="s">
        <v>151</v>
      </c>
    </row>
    <row r="2002" ht="14.25" customHeight="1">
      <c r="A2002" s="13" t="s">
        <v>5625</v>
      </c>
      <c r="B2002" s="14">
        <v>42366.0</v>
      </c>
      <c r="C2002" s="15" t="s">
        <v>4636</v>
      </c>
      <c r="D2002" s="15" t="s">
        <v>2027</v>
      </c>
      <c r="E2002" s="16" t="s">
        <v>4637</v>
      </c>
      <c r="F2002" s="13" t="s">
        <v>153</v>
      </c>
      <c r="G2002" s="13" t="s">
        <v>154</v>
      </c>
      <c r="H2002" s="13" t="s">
        <v>5626</v>
      </c>
      <c r="I2002" s="17" t="s">
        <v>4639</v>
      </c>
      <c r="J2002" s="13" t="s">
        <v>143</v>
      </c>
      <c r="K2002" s="13" t="s">
        <v>4808</v>
      </c>
      <c r="L2002" s="13" t="s">
        <v>144</v>
      </c>
      <c r="M2002" s="13" t="s">
        <v>193</v>
      </c>
      <c r="N2002" s="13" t="s">
        <v>88</v>
      </c>
      <c r="O2002" s="13">
        <v>0.0</v>
      </c>
      <c r="P2002" s="18" t="s">
        <v>147</v>
      </c>
      <c r="Q2002" s="19">
        <v>1.0</v>
      </c>
      <c r="R2002" s="20">
        <v>0.111111111111111</v>
      </c>
      <c r="S2002" s="21">
        <v>23.0</v>
      </c>
      <c r="T2002" s="21">
        <v>23.0</v>
      </c>
      <c r="U2002" s="22">
        <v>127118.0</v>
      </c>
      <c r="V2002" s="21">
        <v>3248.571111111108</v>
      </c>
      <c r="W2002" s="13">
        <v>1153.0</v>
      </c>
      <c r="X2002" s="13">
        <v>1.0</v>
      </c>
      <c r="Y2002" s="13">
        <v>10.0</v>
      </c>
      <c r="Z2002" s="13">
        <v>10.0</v>
      </c>
      <c r="AA2002" s="13">
        <v>1.0</v>
      </c>
      <c r="AB2002" s="13">
        <v>1.0</v>
      </c>
      <c r="AC2002" s="21">
        <v>0.0</v>
      </c>
      <c r="AD2002" s="21">
        <v>0.0</v>
      </c>
      <c r="AE2002" s="13">
        <v>0.0</v>
      </c>
      <c r="AF2002" s="13">
        <v>0.0</v>
      </c>
      <c r="AG2002" s="13">
        <v>0.0</v>
      </c>
      <c r="AH2002" s="13" t="b">
        <v>0</v>
      </c>
      <c r="AI2002" s="13">
        <v>50.0</v>
      </c>
      <c r="AJ2002" s="13" t="s">
        <v>194</v>
      </c>
      <c r="AK2002" s="23" t="s">
        <v>5627</v>
      </c>
      <c r="AL2002" s="13" t="s">
        <v>4642</v>
      </c>
      <c r="AM2002" s="18" t="s">
        <v>151</v>
      </c>
    </row>
    <row r="2003" ht="14.25" customHeight="1">
      <c r="A2003" s="13" t="s">
        <v>5628</v>
      </c>
      <c r="B2003" s="14">
        <v>42366.0</v>
      </c>
      <c r="C2003" s="15" t="s">
        <v>4636</v>
      </c>
      <c r="D2003" s="15" t="s">
        <v>2027</v>
      </c>
      <c r="E2003" s="16" t="s">
        <v>4637</v>
      </c>
      <c r="F2003" s="13" t="s">
        <v>140</v>
      </c>
      <c r="G2003" s="13" t="s">
        <v>141</v>
      </c>
      <c r="H2003" s="13" t="s">
        <v>5629</v>
      </c>
      <c r="I2003" s="17" t="s">
        <v>4639</v>
      </c>
      <c r="J2003" s="13" t="s">
        <v>143</v>
      </c>
      <c r="K2003" s="13" t="s">
        <v>4808</v>
      </c>
      <c r="L2003" s="13" t="s">
        <v>167</v>
      </c>
      <c r="M2003" s="13" t="s">
        <v>193</v>
      </c>
      <c r="N2003" s="13" t="s">
        <v>88</v>
      </c>
      <c r="O2003" s="13">
        <v>0.0</v>
      </c>
      <c r="P2003" s="18" t="s">
        <v>147</v>
      </c>
      <c r="Q2003" s="19">
        <v>1.0</v>
      </c>
      <c r="R2003" s="20">
        <v>0.25</v>
      </c>
      <c r="S2003" s="21">
        <v>23.0</v>
      </c>
      <c r="T2003" s="21">
        <v>23.0</v>
      </c>
      <c r="U2003" s="22">
        <v>46959.25</v>
      </c>
      <c r="V2003" s="21">
        <v>2700.156875</v>
      </c>
      <c r="W2003" s="13">
        <v>428.0</v>
      </c>
      <c r="X2003" s="13">
        <v>1.0</v>
      </c>
      <c r="Y2003" s="13">
        <v>10.0</v>
      </c>
      <c r="Z2003" s="13">
        <v>10.0</v>
      </c>
      <c r="AA2003" s="13">
        <v>1.0</v>
      </c>
      <c r="AB2003" s="13">
        <v>1.0</v>
      </c>
      <c r="AC2003" s="21">
        <v>0.0</v>
      </c>
      <c r="AD2003" s="21">
        <v>0.0</v>
      </c>
      <c r="AE2003" s="13">
        <v>0.0</v>
      </c>
      <c r="AF2003" s="13">
        <v>0.0</v>
      </c>
      <c r="AG2003" s="13">
        <v>0.0</v>
      </c>
      <c r="AH2003" s="13" t="b">
        <v>0</v>
      </c>
      <c r="AI2003" s="13">
        <v>56.0</v>
      </c>
      <c r="AJ2003" s="13" t="s">
        <v>194</v>
      </c>
      <c r="AK2003" s="23" t="s">
        <v>5630</v>
      </c>
      <c r="AL2003" s="13" t="s">
        <v>4642</v>
      </c>
      <c r="AM2003" s="18" t="s">
        <v>151</v>
      </c>
    </row>
    <row r="2004" ht="14.25" customHeight="1">
      <c r="A2004" s="13" t="s">
        <v>5631</v>
      </c>
      <c r="B2004" s="14">
        <v>42366.0</v>
      </c>
      <c r="C2004" s="15" t="s">
        <v>4636</v>
      </c>
      <c r="D2004" s="15" t="s">
        <v>2027</v>
      </c>
      <c r="E2004" s="16" t="s">
        <v>4637</v>
      </c>
      <c r="F2004" s="13" t="s">
        <v>140</v>
      </c>
      <c r="G2004" s="13" t="s">
        <v>141</v>
      </c>
      <c r="H2004" s="13" t="s">
        <v>5632</v>
      </c>
      <c r="I2004" s="17" t="s">
        <v>4639</v>
      </c>
      <c r="J2004" s="13" t="s">
        <v>143</v>
      </c>
      <c r="K2004" s="13" t="s">
        <v>2153</v>
      </c>
      <c r="L2004" s="13" t="s">
        <v>167</v>
      </c>
      <c r="M2004" s="13" t="s">
        <v>193</v>
      </c>
      <c r="N2004" s="13" t="s">
        <v>88</v>
      </c>
      <c r="O2004" s="13">
        <v>0.0</v>
      </c>
      <c r="P2004" s="18" t="s">
        <v>147</v>
      </c>
      <c r="Q2004" s="19">
        <v>1.0</v>
      </c>
      <c r="R2004" s="20">
        <v>0.166666666666666</v>
      </c>
      <c r="S2004" s="21">
        <v>13.0</v>
      </c>
      <c r="T2004" s="21">
        <v>13.0</v>
      </c>
      <c r="U2004" s="22">
        <v>51818.0</v>
      </c>
      <c r="V2004" s="21">
        <v>1122.7233333333288</v>
      </c>
      <c r="W2004" s="13">
        <v>470.0</v>
      </c>
      <c r="X2004" s="13">
        <v>1.0</v>
      </c>
      <c r="Y2004" s="13">
        <v>10.0</v>
      </c>
      <c r="Z2004" s="13">
        <v>0.0</v>
      </c>
      <c r="AA2004" s="13">
        <v>1.0</v>
      </c>
      <c r="AB2004" s="13">
        <v>1.0</v>
      </c>
      <c r="AC2004" s="21">
        <v>0.0</v>
      </c>
      <c r="AD2004" s="21">
        <v>0.0</v>
      </c>
      <c r="AE2004" s="13">
        <v>0.0</v>
      </c>
      <c r="AF2004" s="13">
        <v>0.0</v>
      </c>
      <c r="AG2004" s="13">
        <v>0.0</v>
      </c>
      <c r="AH2004" s="13" t="b">
        <v>0</v>
      </c>
      <c r="AI2004" s="13">
        <v>57.0</v>
      </c>
      <c r="AJ2004" s="13" t="s">
        <v>194</v>
      </c>
      <c r="AK2004" s="23" t="s">
        <v>5633</v>
      </c>
      <c r="AL2004" s="13" t="s">
        <v>4642</v>
      </c>
      <c r="AM2004" s="18" t="s">
        <v>151</v>
      </c>
    </row>
    <row r="2005" ht="14.25" customHeight="1">
      <c r="A2005" s="13" t="s">
        <v>5634</v>
      </c>
      <c r="B2005" s="14">
        <v>42366.0</v>
      </c>
      <c r="C2005" s="15" t="s">
        <v>4636</v>
      </c>
      <c r="D2005" s="15" t="s">
        <v>2027</v>
      </c>
      <c r="E2005" s="16" t="s">
        <v>4637</v>
      </c>
      <c r="F2005" s="13" t="s">
        <v>140</v>
      </c>
      <c r="G2005" s="13" t="s">
        <v>141</v>
      </c>
      <c r="H2005" s="13" t="s">
        <v>5635</v>
      </c>
      <c r="I2005" s="17" t="s">
        <v>4639</v>
      </c>
      <c r="J2005" s="13" t="s">
        <v>206</v>
      </c>
      <c r="K2005" s="13" t="s">
        <v>5636</v>
      </c>
      <c r="L2005" s="13" t="s">
        <v>192</v>
      </c>
      <c r="M2005" s="13" t="s">
        <v>193</v>
      </c>
      <c r="N2005" s="13" t="s">
        <v>88</v>
      </c>
      <c r="O2005" s="13">
        <v>0.0</v>
      </c>
      <c r="P2005" s="18" t="s">
        <v>147</v>
      </c>
      <c r="Q2005" s="19">
        <v>1.0</v>
      </c>
      <c r="R2005" s="20">
        <v>0.0714285714285714</v>
      </c>
      <c r="S2005" s="21">
        <v>31.0</v>
      </c>
      <c r="T2005" s="21">
        <v>31.0</v>
      </c>
      <c r="U2005" s="22">
        <v>162163.01</v>
      </c>
      <c r="V2005" s="21">
        <v>3590.7523642857127</v>
      </c>
      <c r="W2005" s="13">
        <v>1478.0</v>
      </c>
      <c r="X2005" s="13">
        <v>1.0</v>
      </c>
      <c r="Y2005" s="13">
        <v>10.0</v>
      </c>
      <c r="Z2005" s="13">
        <v>10.0</v>
      </c>
      <c r="AA2005" s="13">
        <v>1.0</v>
      </c>
      <c r="AB2005" s="13">
        <v>9.0</v>
      </c>
      <c r="AC2005" s="21">
        <v>0.0</v>
      </c>
      <c r="AD2005" s="21">
        <v>0.0</v>
      </c>
      <c r="AE2005" s="13">
        <v>0.0</v>
      </c>
      <c r="AF2005" s="13">
        <v>0.0</v>
      </c>
      <c r="AG2005" s="13">
        <v>0.0</v>
      </c>
      <c r="AH2005" s="13" t="b">
        <v>0</v>
      </c>
      <c r="AI2005" s="13">
        <v>62.0</v>
      </c>
      <c r="AJ2005" s="13" t="s">
        <v>194</v>
      </c>
      <c r="AK2005" s="23" t="s">
        <v>5637</v>
      </c>
      <c r="AL2005" s="13" t="s">
        <v>4642</v>
      </c>
      <c r="AM2005" s="18" t="s">
        <v>151</v>
      </c>
    </row>
    <row r="2006" ht="14.25" customHeight="1">
      <c r="A2006" s="13" t="s">
        <v>5638</v>
      </c>
      <c r="B2006" s="14">
        <v>42366.0</v>
      </c>
      <c r="C2006" s="15" t="s">
        <v>4636</v>
      </c>
      <c r="D2006" s="15" t="s">
        <v>2027</v>
      </c>
      <c r="E2006" s="16" t="s">
        <v>4637</v>
      </c>
      <c r="F2006" s="13" t="s">
        <v>153</v>
      </c>
      <c r="G2006" s="13" t="s">
        <v>154</v>
      </c>
      <c r="H2006" s="13" t="s">
        <v>5639</v>
      </c>
      <c r="I2006" s="17" t="s">
        <v>4639</v>
      </c>
      <c r="J2006" s="13" t="s">
        <v>143</v>
      </c>
      <c r="K2006" s="13" t="s">
        <v>5577</v>
      </c>
      <c r="L2006" s="13" t="s">
        <v>192</v>
      </c>
      <c r="M2006" s="13" t="s">
        <v>193</v>
      </c>
      <c r="N2006" s="13" t="s">
        <v>88</v>
      </c>
      <c r="O2006" s="13">
        <v>0.0</v>
      </c>
      <c r="P2006" s="18" t="s">
        <v>147</v>
      </c>
      <c r="Q2006" s="19">
        <v>1.0</v>
      </c>
      <c r="R2006" s="20">
        <v>0.5</v>
      </c>
      <c r="S2006" s="21">
        <v>23.0</v>
      </c>
      <c r="T2006" s="21">
        <v>23.0</v>
      </c>
      <c r="U2006" s="22">
        <v>62181.06</v>
      </c>
      <c r="V2006" s="21">
        <v>7150.8219</v>
      </c>
      <c r="W2006" s="13">
        <v>564.0</v>
      </c>
      <c r="X2006" s="13">
        <v>1.0</v>
      </c>
      <c r="Y2006" s="13">
        <v>10.0</v>
      </c>
      <c r="Z2006" s="13">
        <v>10.0</v>
      </c>
      <c r="AA2006" s="13">
        <v>1.0</v>
      </c>
      <c r="AB2006" s="13">
        <v>1.0</v>
      </c>
      <c r="AC2006" s="21">
        <v>0.0</v>
      </c>
      <c r="AD2006" s="21">
        <v>0.0</v>
      </c>
      <c r="AE2006" s="13">
        <v>0.0</v>
      </c>
      <c r="AF2006" s="13">
        <v>0.0</v>
      </c>
      <c r="AG2006" s="13">
        <v>0.0</v>
      </c>
      <c r="AH2006" s="13" t="b">
        <v>0</v>
      </c>
      <c r="AI2006" s="13">
        <v>80.0</v>
      </c>
      <c r="AJ2006" s="13" t="s">
        <v>194</v>
      </c>
      <c r="AK2006" s="23" t="s">
        <v>5640</v>
      </c>
      <c r="AL2006" s="13" t="s">
        <v>4642</v>
      </c>
      <c r="AM2006" s="18" t="s">
        <v>151</v>
      </c>
    </row>
    <row r="2007" ht="14.25" customHeight="1">
      <c r="A2007" s="13" t="s">
        <v>5641</v>
      </c>
      <c r="B2007" s="14">
        <v>42366.0</v>
      </c>
      <c r="C2007" s="15" t="s">
        <v>4636</v>
      </c>
      <c r="D2007" s="15" t="s">
        <v>2027</v>
      </c>
      <c r="E2007" s="16" t="s">
        <v>4637</v>
      </c>
      <c r="F2007" s="13" t="s">
        <v>153</v>
      </c>
      <c r="G2007" s="13" t="s">
        <v>154</v>
      </c>
      <c r="H2007" s="13" t="s">
        <v>5642</v>
      </c>
      <c r="I2007" s="17" t="s">
        <v>4639</v>
      </c>
      <c r="J2007" s="13" t="s">
        <v>143</v>
      </c>
      <c r="K2007" s="13" t="s">
        <v>827</v>
      </c>
      <c r="L2007" s="13" t="s">
        <v>167</v>
      </c>
      <c r="M2007" s="13" t="s">
        <v>193</v>
      </c>
      <c r="N2007" s="13" t="s">
        <v>88</v>
      </c>
      <c r="O2007" s="13">
        <v>0.0</v>
      </c>
      <c r="P2007" s="18" t="s">
        <v>147</v>
      </c>
      <c r="Q2007" s="19">
        <v>1.0</v>
      </c>
      <c r="R2007" s="20">
        <v>0.0754716981132075</v>
      </c>
      <c r="S2007" s="21">
        <v>26.0</v>
      </c>
      <c r="T2007" s="21">
        <v>26.0</v>
      </c>
      <c r="U2007" s="22">
        <v>297006.27</v>
      </c>
      <c r="V2007" s="21">
        <v>5828.047562264148</v>
      </c>
      <c r="W2007" s="13">
        <v>2707.0</v>
      </c>
      <c r="X2007" s="13">
        <v>1.0</v>
      </c>
      <c r="Y2007" s="13">
        <v>10.0</v>
      </c>
      <c r="Z2007" s="13">
        <v>10.0</v>
      </c>
      <c r="AA2007" s="13">
        <v>4.0</v>
      </c>
      <c r="AB2007" s="13">
        <v>1.0</v>
      </c>
      <c r="AC2007" s="21">
        <v>0.0</v>
      </c>
      <c r="AD2007" s="21">
        <v>0.0</v>
      </c>
      <c r="AE2007" s="13">
        <v>0.0</v>
      </c>
      <c r="AF2007" s="13">
        <v>0.0</v>
      </c>
      <c r="AG2007" s="13">
        <v>0.0</v>
      </c>
      <c r="AH2007" s="13" t="b">
        <v>0</v>
      </c>
      <c r="AI2007" s="13">
        <v>65.0</v>
      </c>
      <c r="AJ2007" s="13" t="s">
        <v>194</v>
      </c>
      <c r="AK2007" s="23" t="s">
        <v>5643</v>
      </c>
      <c r="AL2007" s="13" t="s">
        <v>4642</v>
      </c>
      <c r="AM2007" s="18" t="s">
        <v>151</v>
      </c>
    </row>
    <row r="2008" ht="14.25" customHeight="1">
      <c r="A2008" s="13" t="s">
        <v>5641</v>
      </c>
      <c r="B2008" s="14">
        <v>42366.0</v>
      </c>
      <c r="C2008" s="15" t="s">
        <v>4636</v>
      </c>
      <c r="D2008" s="15" t="s">
        <v>2027</v>
      </c>
      <c r="E2008" s="16" t="s">
        <v>4637</v>
      </c>
      <c r="F2008" s="13" t="s">
        <v>140</v>
      </c>
      <c r="G2008" s="13" t="s">
        <v>141</v>
      </c>
      <c r="H2008" s="13" t="s">
        <v>5642</v>
      </c>
      <c r="I2008" s="17" t="s">
        <v>4639</v>
      </c>
      <c r="J2008" s="13" t="s">
        <v>143</v>
      </c>
      <c r="K2008" s="13" t="s">
        <v>827</v>
      </c>
      <c r="L2008" s="13" t="s">
        <v>167</v>
      </c>
      <c r="M2008" s="13" t="s">
        <v>193</v>
      </c>
      <c r="N2008" s="13" t="s">
        <v>88</v>
      </c>
      <c r="O2008" s="13">
        <v>0.0</v>
      </c>
      <c r="P2008" s="18" t="s">
        <v>147</v>
      </c>
      <c r="Q2008" s="19">
        <v>1.0</v>
      </c>
      <c r="R2008" s="20">
        <v>0.0754716981132075</v>
      </c>
      <c r="S2008" s="21">
        <v>26.0</v>
      </c>
      <c r="T2008" s="21">
        <v>26.0</v>
      </c>
      <c r="U2008" s="22">
        <v>297006.27</v>
      </c>
      <c r="V2008" s="21">
        <v>5828.047562264148</v>
      </c>
      <c r="W2008" s="13">
        <v>2707.0</v>
      </c>
      <c r="X2008" s="13">
        <v>1.0</v>
      </c>
      <c r="Y2008" s="13">
        <v>10.0</v>
      </c>
      <c r="Z2008" s="13">
        <v>10.0</v>
      </c>
      <c r="AA2008" s="13">
        <v>4.0</v>
      </c>
      <c r="AB2008" s="13">
        <v>1.0</v>
      </c>
      <c r="AC2008" s="21">
        <v>0.0</v>
      </c>
      <c r="AD2008" s="21">
        <v>0.0</v>
      </c>
      <c r="AE2008" s="13">
        <v>0.0</v>
      </c>
      <c r="AF2008" s="13">
        <v>0.0</v>
      </c>
      <c r="AG2008" s="13">
        <v>0.0</v>
      </c>
      <c r="AH2008" s="13" t="b">
        <v>0</v>
      </c>
      <c r="AI2008" s="13">
        <v>65.0</v>
      </c>
      <c r="AJ2008" s="13" t="s">
        <v>194</v>
      </c>
      <c r="AK2008" s="23" t="s">
        <v>5643</v>
      </c>
      <c r="AL2008" s="13" t="s">
        <v>4642</v>
      </c>
      <c r="AM2008" s="18" t="s">
        <v>151</v>
      </c>
    </row>
    <row r="2009" ht="14.25" customHeight="1">
      <c r="A2009" s="13" t="s">
        <v>5641</v>
      </c>
      <c r="B2009" s="14">
        <v>42366.0</v>
      </c>
      <c r="C2009" s="15" t="s">
        <v>4636</v>
      </c>
      <c r="D2009" s="15" t="s">
        <v>2027</v>
      </c>
      <c r="E2009" s="16" t="s">
        <v>4637</v>
      </c>
      <c r="F2009" s="13" t="s">
        <v>185</v>
      </c>
      <c r="G2009" s="13" t="s">
        <v>186</v>
      </c>
      <c r="H2009" s="13" t="s">
        <v>5642</v>
      </c>
      <c r="I2009" s="17" t="s">
        <v>4639</v>
      </c>
      <c r="J2009" s="13" t="s">
        <v>143</v>
      </c>
      <c r="K2009" s="13" t="s">
        <v>827</v>
      </c>
      <c r="L2009" s="13" t="s">
        <v>144</v>
      </c>
      <c r="M2009" s="13" t="s">
        <v>193</v>
      </c>
      <c r="N2009" s="13" t="s">
        <v>88</v>
      </c>
      <c r="O2009" s="13">
        <v>0.0</v>
      </c>
      <c r="P2009" s="18" t="s">
        <v>147</v>
      </c>
      <c r="Q2009" s="19">
        <v>1.0</v>
      </c>
      <c r="R2009" s="20">
        <v>0.0566037735849056</v>
      </c>
      <c r="S2009" s="21">
        <v>25.0</v>
      </c>
      <c r="T2009" s="21">
        <v>25.0</v>
      </c>
      <c r="U2009" s="22">
        <v>297006.27</v>
      </c>
      <c r="V2009" s="21">
        <v>4202.918915094336</v>
      </c>
      <c r="W2009" s="13">
        <v>2707.0</v>
      </c>
      <c r="X2009" s="13">
        <v>1.0</v>
      </c>
      <c r="Y2009" s="13">
        <v>10.0</v>
      </c>
      <c r="Z2009" s="13">
        <v>10.0</v>
      </c>
      <c r="AA2009" s="13">
        <v>3.0</v>
      </c>
      <c r="AB2009" s="13">
        <v>1.0</v>
      </c>
      <c r="AC2009" s="21">
        <v>0.0</v>
      </c>
      <c r="AD2009" s="21">
        <v>0.0</v>
      </c>
      <c r="AE2009" s="13">
        <v>0.0</v>
      </c>
      <c r="AF2009" s="13">
        <v>0.0</v>
      </c>
      <c r="AG2009" s="13">
        <v>0.0</v>
      </c>
      <c r="AH2009" s="13" t="b">
        <v>0</v>
      </c>
      <c r="AI2009" s="13">
        <v>65.0</v>
      </c>
      <c r="AJ2009" s="13" t="s">
        <v>194</v>
      </c>
      <c r="AK2009" s="23" t="s">
        <v>5643</v>
      </c>
      <c r="AL2009" s="13" t="s">
        <v>4642</v>
      </c>
      <c r="AM2009" s="18" t="s">
        <v>151</v>
      </c>
    </row>
    <row r="2010" ht="14.25" customHeight="1">
      <c r="A2010" s="13" t="s">
        <v>5644</v>
      </c>
      <c r="B2010" s="14">
        <v>42366.0</v>
      </c>
      <c r="C2010" s="15" t="s">
        <v>4636</v>
      </c>
      <c r="D2010" s="15" t="s">
        <v>2027</v>
      </c>
      <c r="E2010" s="16" t="s">
        <v>4637</v>
      </c>
      <c r="F2010" s="13" t="s">
        <v>203</v>
      </c>
      <c r="G2010" s="13" t="s">
        <v>204</v>
      </c>
      <c r="H2010" s="13" t="s">
        <v>2513</v>
      </c>
      <c r="I2010" s="17" t="s">
        <v>4639</v>
      </c>
      <c r="J2010" s="13" t="s">
        <v>143</v>
      </c>
      <c r="K2010" s="13" t="s">
        <v>4808</v>
      </c>
      <c r="L2010" s="13" t="s">
        <v>167</v>
      </c>
      <c r="M2010" s="13" t="s">
        <v>193</v>
      </c>
      <c r="N2010" s="13" t="s">
        <v>88</v>
      </c>
      <c r="O2010" s="13">
        <v>0.0</v>
      </c>
      <c r="P2010" s="18" t="s">
        <v>147</v>
      </c>
      <c r="Q2010" s="19">
        <v>1.0</v>
      </c>
      <c r="R2010" s="20">
        <v>0.0256410256410256</v>
      </c>
      <c r="S2010" s="21">
        <v>23.0</v>
      </c>
      <c r="T2010" s="21">
        <v>23.0</v>
      </c>
      <c r="U2010" s="22">
        <v>657972.6</v>
      </c>
      <c r="V2010" s="21">
        <v>3880.351230769225</v>
      </c>
      <c r="W2010" s="13">
        <v>5968.0</v>
      </c>
      <c r="X2010" s="13">
        <v>1.0</v>
      </c>
      <c r="Y2010" s="13">
        <v>10.0</v>
      </c>
      <c r="Z2010" s="13">
        <v>10.0</v>
      </c>
      <c r="AA2010" s="13">
        <v>1.0</v>
      </c>
      <c r="AB2010" s="13">
        <v>1.0</v>
      </c>
      <c r="AC2010" s="21">
        <v>0.0</v>
      </c>
      <c r="AD2010" s="21">
        <v>0.0</v>
      </c>
      <c r="AE2010" s="13">
        <v>0.0</v>
      </c>
      <c r="AF2010" s="13">
        <v>0.0</v>
      </c>
      <c r="AG2010" s="13">
        <v>0.0</v>
      </c>
      <c r="AH2010" s="13" t="b">
        <v>0</v>
      </c>
      <c r="AI2010" s="13">
        <v>35.0</v>
      </c>
      <c r="AJ2010" s="13" t="s">
        <v>194</v>
      </c>
      <c r="AK2010" s="23" t="s">
        <v>5645</v>
      </c>
      <c r="AL2010" s="13" t="s">
        <v>4642</v>
      </c>
      <c r="AM2010" s="18" t="s">
        <v>151</v>
      </c>
    </row>
    <row r="2011" ht="14.25" customHeight="1">
      <c r="A2011" s="13" t="s">
        <v>5644</v>
      </c>
      <c r="B2011" s="14">
        <v>42366.0</v>
      </c>
      <c r="C2011" s="15" t="s">
        <v>4636</v>
      </c>
      <c r="D2011" s="15" t="s">
        <v>2027</v>
      </c>
      <c r="E2011" s="16" t="s">
        <v>4637</v>
      </c>
      <c r="F2011" s="13" t="s">
        <v>153</v>
      </c>
      <c r="G2011" s="13" t="s">
        <v>154</v>
      </c>
      <c r="H2011" s="13" t="s">
        <v>2513</v>
      </c>
      <c r="I2011" s="17" t="s">
        <v>4639</v>
      </c>
      <c r="J2011" s="13" t="s">
        <v>143</v>
      </c>
      <c r="K2011" s="13" t="s">
        <v>4808</v>
      </c>
      <c r="L2011" s="13" t="s">
        <v>167</v>
      </c>
      <c r="M2011" s="13" t="s">
        <v>193</v>
      </c>
      <c r="N2011" s="13" t="s">
        <v>88</v>
      </c>
      <c r="O2011" s="13">
        <v>0.0</v>
      </c>
      <c r="P2011" s="18" t="s">
        <v>147</v>
      </c>
      <c r="Q2011" s="19">
        <v>1.0</v>
      </c>
      <c r="R2011" s="20">
        <v>0.0512820512820512</v>
      </c>
      <c r="S2011" s="21">
        <v>24.0</v>
      </c>
      <c r="T2011" s="21">
        <v>24.0</v>
      </c>
      <c r="U2011" s="22">
        <v>657972.6</v>
      </c>
      <c r="V2011" s="21">
        <v>8098.124307692295</v>
      </c>
      <c r="W2011" s="13">
        <v>5968.0</v>
      </c>
      <c r="X2011" s="13">
        <v>1.0</v>
      </c>
      <c r="Y2011" s="13">
        <v>10.0</v>
      </c>
      <c r="Z2011" s="13">
        <v>10.0</v>
      </c>
      <c r="AA2011" s="13">
        <v>2.0</v>
      </c>
      <c r="AB2011" s="13">
        <v>1.0</v>
      </c>
      <c r="AC2011" s="21">
        <v>0.0</v>
      </c>
      <c r="AD2011" s="21">
        <v>0.0</v>
      </c>
      <c r="AE2011" s="13">
        <v>0.0</v>
      </c>
      <c r="AF2011" s="13">
        <v>0.0</v>
      </c>
      <c r="AG2011" s="13">
        <v>0.0</v>
      </c>
      <c r="AH2011" s="13" t="b">
        <v>0</v>
      </c>
      <c r="AI2011" s="13">
        <v>35.0</v>
      </c>
      <c r="AJ2011" s="13" t="s">
        <v>194</v>
      </c>
      <c r="AK2011" s="23" t="s">
        <v>5645</v>
      </c>
      <c r="AL2011" s="13" t="s">
        <v>4642</v>
      </c>
      <c r="AM2011" s="18" t="s">
        <v>151</v>
      </c>
    </row>
    <row r="2012" ht="14.25" customHeight="1">
      <c r="A2012" s="13" t="s">
        <v>5644</v>
      </c>
      <c r="B2012" s="14">
        <v>42366.0</v>
      </c>
      <c r="C2012" s="15" t="s">
        <v>4636</v>
      </c>
      <c r="D2012" s="15" t="s">
        <v>2027</v>
      </c>
      <c r="E2012" s="16" t="s">
        <v>4637</v>
      </c>
      <c r="F2012" s="13" t="s">
        <v>188</v>
      </c>
      <c r="G2012" s="13" t="s">
        <v>189</v>
      </c>
      <c r="H2012" s="13" t="s">
        <v>2513</v>
      </c>
      <c r="I2012" s="17" t="s">
        <v>4639</v>
      </c>
      <c r="J2012" s="13" t="s">
        <v>143</v>
      </c>
      <c r="K2012" s="13" t="s">
        <v>4808</v>
      </c>
      <c r="L2012" s="13" t="s">
        <v>167</v>
      </c>
      <c r="M2012" s="13" t="s">
        <v>193</v>
      </c>
      <c r="N2012" s="13" t="s">
        <v>88</v>
      </c>
      <c r="O2012" s="13">
        <v>0.0</v>
      </c>
      <c r="P2012" s="18" t="s">
        <v>147</v>
      </c>
      <c r="Q2012" s="19">
        <v>1.0</v>
      </c>
      <c r="R2012" s="20">
        <v>0.0769230769230769</v>
      </c>
      <c r="S2012" s="21">
        <v>25.0</v>
      </c>
      <c r="T2012" s="21">
        <v>25.0</v>
      </c>
      <c r="U2012" s="22">
        <v>657972.6</v>
      </c>
      <c r="V2012" s="21">
        <v>12653.319230769226</v>
      </c>
      <c r="W2012" s="13">
        <v>5968.0</v>
      </c>
      <c r="X2012" s="13">
        <v>1.0</v>
      </c>
      <c r="Y2012" s="13">
        <v>10.0</v>
      </c>
      <c r="Z2012" s="13">
        <v>10.0</v>
      </c>
      <c r="AA2012" s="13">
        <v>3.0</v>
      </c>
      <c r="AB2012" s="13">
        <v>1.0</v>
      </c>
      <c r="AC2012" s="21">
        <v>0.0</v>
      </c>
      <c r="AD2012" s="21">
        <v>0.0</v>
      </c>
      <c r="AE2012" s="13">
        <v>0.0</v>
      </c>
      <c r="AF2012" s="13">
        <v>0.0</v>
      </c>
      <c r="AG2012" s="13">
        <v>0.0</v>
      </c>
      <c r="AH2012" s="13" t="b">
        <v>0</v>
      </c>
      <c r="AI2012" s="13">
        <v>35.0</v>
      </c>
      <c r="AJ2012" s="13" t="s">
        <v>194</v>
      </c>
      <c r="AK2012" s="23" t="s">
        <v>5645</v>
      </c>
      <c r="AL2012" s="13" t="s">
        <v>4642</v>
      </c>
      <c r="AM2012" s="18" t="s">
        <v>151</v>
      </c>
    </row>
    <row r="2013" ht="14.25" customHeight="1">
      <c r="A2013" s="13" t="s">
        <v>5646</v>
      </c>
      <c r="B2013" s="14">
        <v>42366.0</v>
      </c>
      <c r="C2013" s="15" t="s">
        <v>4636</v>
      </c>
      <c r="D2013" s="15" t="s">
        <v>2027</v>
      </c>
      <c r="E2013" s="16" t="s">
        <v>4637</v>
      </c>
      <c r="F2013" s="13" t="s">
        <v>153</v>
      </c>
      <c r="G2013" s="13" t="s">
        <v>154</v>
      </c>
      <c r="H2013" s="13" t="s">
        <v>5647</v>
      </c>
      <c r="I2013" s="17" t="s">
        <v>4639</v>
      </c>
      <c r="J2013" s="13" t="s">
        <v>143</v>
      </c>
      <c r="K2013" s="13" t="s">
        <v>3137</v>
      </c>
      <c r="L2013" s="13" t="s">
        <v>144</v>
      </c>
      <c r="M2013" s="13" t="s">
        <v>193</v>
      </c>
      <c r="N2013" s="13" t="s">
        <v>88</v>
      </c>
      <c r="O2013" s="13">
        <v>0.0</v>
      </c>
      <c r="P2013" s="18" t="s">
        <v>147</v>
      </c>
      <c r="Q2013" s="19">
        <v>1.0</v>
      </c>
      <c r="R2013" s="20">
        <v>0.105263157894736</v>
      </c>
      <c r="S2013" s="21">
        <v>24.0</v>
      </c>
      <c r="T2013" s="21">
        <v>24.0</v>
      </c>
      <c r="U2013" s="22">
        <v>114216.3</v>
      </c>
      <c r="V2013" s="21">
        <v>2885.4644210526085</v>
      </c>
      <c r="W2013" s="13">
        <v>1041.0</v>
      </c>
      <c r="X2013" s="13">
        <v>1.0</v>
      </c>
      <c r="Y2013" s="13">
        <v>10.0</v>
      </c>
      <c r="Z2013" s="13">
        <v>10.0</v>
      </c>
      <c r="AA2013" s="13">
        <v>2.0</v>
      </c>
      <c r="AB2013" s="13">
        <v>1.0</v>
      </c>
      <c r="AC2013" s="21">
        <v>0.0</v>
      </c>
      <c r="AD2013" s="21">
        <v>0.0</v>
      </c>
      <c r="AE2013" s="13">
        <v>0.0</v>
      </c>
      <c r="AF2013" s="13">
        <v>0.0</v>
      </c>
      <c r="AG2013" s="13">
        <v>0.0</v>
      </c>
      <c r="AH2013" s="13" t="b">
        <v>0</v>
      </c>
      <c r="AI2013" s="13">
        <v>76.0</v>
      </c>
      <c r="AJ2013" s="13" t="s">
        <v>194</v>
      </c>
      <c r="AK2013" s="23" t="s">
        <v>5648</v>
      </c>
      <c r="AL2013" s="13" t="s">
        <v>4642</v>
      </c>
      <c r="AM2013" s="18" t="s">
        <v>151</v>
      </c>
    </row>
    <row r="2014" ht="14.25" customHeight="1">
      <c r="A2014" s="13" t="s">
        <v>5646</v>
      </c>
      <c r="B2014" s="14">
        <v>42366.0</v>
      </c>
      <c r="C2014" s="15" t="s">
        <v>4636</v>
      </c>
      <c r="D2014" s="15" t="s">
        <v>2027</v>
      </c>
      <c r="E2014" s="16" t="s">
        <v>4637</v>
      </c>
      <c r="F2014" s="13" t="s">
        <v>140</v>
      </c>
      <c r="G2014" s="13" t="s">
        <v>141</v>
      </c>
      <c r="H2014" s="13" t="s">
        <v>5647</v>
      </c>
      <c r="I2014" s="17" t="s">
        <v>4639</v>
      </c>
      <c r="J2014" s="13" t="s">
        <v>143</v>
      </c>
      <c r="K2014" s="13" t="s">
        <v>3137</v>
      </c>
      <c r="L2014" s="13" t="s">
        <v>144</v>
      </c>
      <c r="M2014" s="13" t="s">
        <v>193</v>
      </c>
      <c r="N2014" s="13" t="s">
        <v>88</v>
      </c>
      <c r="O2014" s="13">
        <v>0.0</v>
      </c>
      <c r="P2014" s="18" t="s">
        <v>147</v>
      </c>
      <c r="Q2014" s="19">
        <v>1.0</v>
      </c>
      <c r="R2014" s="20">
        <v>0.105263157894736</v>
      </c>
      <c r="S2014" s="21">
        <v>24.0</v>
      </c>
      <c r="T2014" s="21">
        <v>24.0</v>
      </c>
      <c r="U2014" s="22">
        <v>114216.3</v>
      </c>
      <c r="V2014" s="21">
        <v>2885.4644210526085</v>
      </c>
      <c r="W2014" s="13">
        <v>1041.0</v>
      </c>
      <c r="X2014" s="13">
        <v>1.0</v>
      </c>
      <c r="Y2014" s="13">
        <v>10.0</v>
      </c>
      <c r="Z2014" s="13">
        <v>10.0</v>
      </c>
      <c r="AA2014" s="13">
        <v>2.0</v>
      </c>
      <c r="AB2014" s="13">
        <v>1.0</v>
      </c>
      <c r="AC2014" s="21">
        <v>0.0</v>
      </c>
      <c r="AD2014" s="21">
        <v>0.0</v>
      </c>
      <c r="AE2014" s="13">
        <v>0.0</v>
      </c>
      <c r="AF2014" s="13">
        <v>0.0</v>
      </c>
      <c r="AG2014" s="13">
        <v>0.0</v>
      </c>
      <c r="AH2014" s="13" t="b">
        <v>0</v>
      </c>
      <c r="AI2014" s="13">
        <v>76.0</v>
      </c>
      <c r="AJ2014" s="13" t="s">
        <v>194</v>
      </c>
      <c r="AK2014" s="23" t="s">
        <v>5648</v>
      </c>
      <c r="AL2014" s="13" t="s">
        <v>4642</v>
      </c>
      <c r="AM2014" s="18" t="s">
        <v>151</v>
      </c>
    </row>
    <row r="2015" ht="14.25" customHeight="1">
      <c r="A2015" s="13" t="s">
        <v>5646</v>
      </c>
      <c r="B2015" s="14">
        <v>42366.0</v>
      </c>
      <c r="C2015" s="15" t="s">
        <v>4636</v>
      </c>
      <c r="D2015" s="15" t="s">
        <v>2027</v>
      </c>
      <c r="E2015" s="16" t="s">
        <v>4637</v>
      </c>
      <c r="F2015" s="13" t="s">
        <v>185</v>
      </c>
      <c r="G2015" s="13" t="s">
        <v>186</v>
      </c>
      <c r="H2015" s="13" t="s">
        <v>5647</v>
      </c>
      <c r="I2015" s="17" t="s">
        <v>4639</v>
      </c>
      <c r="J2015" s="13" t="s">
        <v>143</v>
      </c>
      <c r="K2015" s="13" t="s">
        <v>3137</v>
      </c>
      <c r="L2015" s="13" t="s">
        <v>144</v>
      </c>
      <c r="M2015" s="13" t="s">
        <v>193</v>
      </c>
      <c r="N2015" s="13" t="s">
        <v>88</v>
      </c>
      <c r="O2015" s="13">
        <v>0.0</v>
      </c>
      <c r="P2015" s="18" t="s">
        <v>147</v>
      </c>
      <c r="Q2015" s="19">
        <v>1.0</v>
      </c>
      <c r="R2015" s="20">
        <v>0.157894736842105</v>
      </c>
      <c r="S2015" s="21">
        <v>25.0</v>
      </c>
      <c r="T2015" s="21">
        <v>25.0</v>
      </c>
      <c r="U2015" s="22">
        <v>114216.3</v>
      </c>
      <c r="V2015" s="21">
        <v>4508.53815789473</v>
      </c>
      <c r="W2015" s="13">
        <v>1041.0</v>
      </c>
      <c r="X2015" s="13">
        <v>1.0</v>
      </c>
      <c r="Y2015" s="13">
        <v>10.0</v>
      </c>
      <c r="Z2015" s="13">
        <v>10.0</v>
      </c>
      <c r="AA2015" s="13">
        <v>3.0</v>
      </c>
      <c r="AB2015" s="13">
        <v>1.0</v>
      </c>
      <c r="AC2015" s="21">
        <v>0.0</v>
      </c>
      <c r="AD2015" s="21">
        <v>0.0</v>
      </c>
      <c r="AE2015" s="13">
        <v>0.0</v>
      </c>
      <c r="AF2015" s="13">
        <v>0.0</v>
      </c>
      <c r="AG2015" s="13">
        <v>0.0</v>
      </c>
      <c r="AH2015" s="13" t="b">
        <v>0</v>
      </c>
      <c r="AI2015" s="13">
        <v>76.0</v>
      </c>
      <c r="AJ2015" s="13" t="s">
        <v>194</v>
      </c>
      <c r="AK2015" s="23" t="s">
        <v>5648</v>
      </c>
      <c r="AL2015" s="13" t="s">
        <v>4642</v>
      </c>
      <c r="AM2015" s="18" t="s">
        <v>151</v>
      </c>
    </row>
    <row r="2016" ht="14.25" customHeight="1">
      <c r="A2016" s="13" t="s">
        <v>5649</v>
      </c>
      <c r="B2016" s="14">
        <v>42366.0</v>
      </c>
      <c r="C2016" s="15" t="s">
        <v>4636</v>
      </c>
      <c r="D2016" s="15" t="s">
        <v>2027</v>
      </c>
      <c r="E2016" s="16" t="s">
        <v>4637</v>
      </c>
      <c r="F2016" s="13" t="s">
        <v>203</v>
      </c>
      <c r="G2016" s="13" t="s">
        <v>204</v>
      </c>
      <c r="H2016" s="13" t="s">
        <v>5650</v>
      </c>
      <c r="I2016" s="17" t="s">
        <v>4639</v>
      </c>
      <c r="J2016" s="13" t="s">
        <v>143</v>
      </c>
      <c r="K2016" s="13" t="s">
        <v>5414</v>
      </c>
      <c r="L2016" s="13" t="s">
        <v>167</v>
      </c>
      <c r="M2016" s="13" t="s">
        <v>193</v>
      </c>
      <c r="N2016" s="13" t="s">
        <v>88</v>
      </c>
      <c r="O2016" s="13">
        <v>0.0</v>
      </c>
      <c r="P2016" s="18" t="s">
        <v>147</v>
      </c>
      <c r="Q2016" s="19">
        <v>1.0</v>
      </c>
      <c r="R2016" s="20">
        <v>0.25</v>
      </c>
      <c r="S2016" s="21">
        <v>24.0</v>
      </c>
      <c r="T2016" s="21">
        <v>24.0</v>
      </c>
      <c r="U2016" s="22">
        <v>117068.97</v>
      </c>
      <c r="V2016" s="21">
        <v>7024.138199999999</v>
      </c>
      <c r="W2016" s="13">
        <v>1067.0</v>
      </c>
      <c r="X2016" s="13">
        <v>1.0</v>
      </c>
      <c r="Y2016" s="13">
        <v>10.0</v>
      </c>
      <c r="Z2016" s="13">
        <v>10.0</v>
      </c>
      <c r="AA2016" s="13">
        <v>2.0</v>
      </c>
      <c r="AB2016" s="13">
        <v>1.0</v>
      </c>
      <c r="AC2016" s="21">
        <v>0.0</v>
      </c>
      <c r="AD2016" s="21">
        <v>0.0</v>
      </c>
      <c r="AE2016" s="13">
        <v>0.0</v>
      </c>
      <c r="AF2016" s="13">
        <v>0.0</v>
      </c>
      <c r="AG2016" s="13">
        <v>0.0</v>
      </c>
      <c r="AH2016" s="13" t="b">
        <v>0</v>
      </c>
      <c r="AI2016" s="13">
        <v>48.0</v>
      </c>
      <c r="AJ2016" s="13" t="s">
        <v>194</v>
      </c>
      <c r="AK2016" s="23" t="s">
        <v>5651</v>
      </c>
      <c r="AL2016" s="13" t="s">
        <v>4642</v>
      </c>
      <c r="AM2016" s="18" t="s">
        <v>151</v>
      </c>
    </row>
    <row r="2017" ht="14.25" customHeight="1">
      <c r="A2017" s="13" t="s">
        <v>5649</v>
      </c>
      <c r="B2017" s="14">
        <v>42366.0</v>
      </c>
      <c r="C2017" s="15" t="s">
        <v>4636</v>
      </c>
      <c r="D2017" s="15" t="s">
        <v>2027</v>
      </c>
      <c r="E2017" s="16" t="s">
        <v>4637</v>
      </c>
      <c r="F2017" s="13" t="s">
        <v>153</v>
      </c>
      <c r="G2017" s="13" t="s">
        <v>154</v>
      </c>
      <c r="H2017" s="13" t="s">
        <v>5650</v>
      </c>
      <c r="I2017" s="17" t="s">
        <v>4639</v>
      </c>
      <c r="J2017" s="13" t="s">
        <v>143</v>
      </c>
      <c r="K2017" s="13" t="s">
        <v>5414</v>
      </c>
      <c r="L2017" s="13" t="s">
        <v>167</v>
      </c>
      <c r="M2017" s="13" t="s">
        <v>193</v>
      </c>
      <c r="N2017" s="13" t="s">
        <v>88</v>
      </c>
      <c r="O2017" s="13">
        <v>0.0</v>
      </c>
      <c r="P2017" s="18" t="s">
        <v>147</v>
      </c>
      <c r="Q2017" s="19">
        <v>1.0</v>
      </c>
      <c r="R2017" s="20">
        <v>0.125</v>
      </c>
      <c r="S2017" s="21">
        <v>23.0</v>
      </c>
      <c r="T2017" s="21">
        <v>23.0</v>
      </c>
      <c r="U2017" s="22">
        <v>117068.97</v>
      </c>
      <c r="V2017" s="21">
        <v>3365.7328875000003</v>
      </c>
      <c r="W2017" s="13">
        <v>1067.0</v>
      </c>
      <c r="X2017" s="13">
        <v>1.0</v>
      </c>
      <c r="Y2017" s="13">
        <v>10.0</v>
      </c>
      <c r="Z2017" s="13">
        <v>10.0</v>
      </c>
      <c r="AA2017" s="13">
        <v>1.0</v>
      </c>
      <c r="AB2017" s="13">
        <v>1.0</v>
      </c>
      <c r="AC2017" s="21">
        <v>0.0</v>
      </c>
      <c r="AD2017" s="21">
        <v>0.0</v>
      </c>
      <c r="AE2017" s="13">
        <v>0.0</v>
      </c>
      <c r="AF2017" s="13">
        <v>0.0</v>
      </c>
      <c r="AG2017" s="13">
        <v>0.0</v>
      </c>
      <c r="AH2017" s="13" t="b">
        <v>0</v>
      </c>
      <c r="AI2017" s="13">
        <v>48.0</v>
      </c>
      <c r="AJ2017" s="13" t="s">
        <v>194</v>
      </c>
      <c r="AK2017" s="23" t="s">
        <v>5651</v>
      </c>
      <c r="AL2017" s="13" t="s">
        <v>4642</v>
      </c>
      <c r="AM2017" s="18" t="s">
        <v>151</v>
      </c>
    </row>
    <row r="2018" ht="14.25" customHeight="1">
      <c r="A2018" s="13" t="s">
        <v>5652</v>
      </c>
      <c r="B2018" s="14">
        <v>42367.0</v>
      </c>
      <c r="C2018" s="15" t="s">
        <v>4636</v>
      </c>
      <c r="D2018" s="15" t="s">
        <v>2027</v>
      </c>
      <c r="E2018" s="16" t="s">
        <v>4637</v>
      </c>
      <c r="F2018" s="13" t="s">
        <v>185</v>
      </c>
      <c r="G2018" s="13" t="s">
        <v>186</v>
      </c>
      <c r="H2018" s="13" t="s">
        <v>5653</v>
      </c>
      <c r="I2018" s="17" t="s">
        <v>4639</v>
      </c>
      <c r="J2018" s="13" t="s">
        <v>198</v>
      </c>
      <c r="K2018" s="13" t="s">
        <v>5080</v>
      </c>
      <c r="L2018" s="13" t="s">
        <v>174</v>
      </c>
      <c r="M2018" s="13" t="s">
        <v>168</v>
      </c>
      <c r="N2018" s="13" t="s">
        <v>32</v>
      </c>
      <c r="O2018" s="13">
        <v>0.0</v>
      </c>
      <c r="P2018" s="18" t="s">
        <v>147</v>
      </c>
      <c r="Q2018" s="19">
        <v>3.0</v>
      </c>
      <c r="R2018" s="20">
        <v>0.571428571428571</v>
      </c>
      <c r="S2018" s="21">
        <v>45.0</v>
      </c>
      <c r="T2018" s="21">
        <v>135.0</v>
      </c>
      <c r="U2018" s="22">
        <v>119024.52</v>
      </c>
      <c r="V2018" s="21">
        <v>91818.91542857137</v>
      </c>
      <c r="W2018" s="13">
        <v>820.0</v>
      </c>
      <c r="X2018" s="13">
        <v>1.0</v>
      </c>
      <c r="Y2018" s="13">
        <v>10.0</v>
      </c>
      <c r="Z2018" s="13">
        <v>10.0</v>
      </c>
      <c r="AA2018" s="13">
        <v>4.0</v>
      </c>
      <c r="AB2018" s="13">
        <v>10.0</v>
      </c>
      <c r="AC2018" s="21">
        <v>0.0</v>
      </c>
      <c r="AD2018" s="21">
        <v>10.0</v>
      </c>
      <c r="AE2018" s="13">
        <v>0.0</v>
      </c>
      <c r="AF2018" s="13">
        <v>1.0</v>
      </c>
      <c r="AG2018" s="13">
        <v>0.0</v>
      </c>
      <c r="AH2018" s="13" t="b">
        <v>0</v>
      </c>
      <c r="AI2018" s="13">
        <v>12.0</v>
      </c>
      <c r="AJ2018" s="13" t="s">
        <v>163</v>
      </c>
      <c r="AK2018" s="23" t="s">
        <v>5654</v>
      </c>
      <c r="AL2018" s="13" t="s">
        <v>4642</v>
      </c>
      <c r="AM2018" s="18" t="s">
        <v>151</v>
      </c>
    </row>
    <row r="2019" ht="14.25" customHeight="1">
      <c r="A2019" s="13" t="s">
        <v>5655</v>
      </c>
      <c r="B2019" s="14">
        <v>42368.0</v>
      </c>
      <c r="C2019" s="15" t="s">
        <v>4636</v>
      </c>
      <c r="D2019" s="15" t="s">
        <v>2027</v>
      </c>
      <c r="E2019" s="16" t="s">
        <v>4637</v>
      </c>
      <c r="F2019" s="13" t="s">
        <v>153</v>
      </c>
      <c r="G2019" s="13" t="s">
        <v>154</v>
      </c>
      <c r="H2019" s="13" t="s">
        <v>5656</v>
      </c>
      <c r="I2019" s="17" t="s">
        <v>4639</v>
      </c>
      <c r="J2019" s="13" t="s">
        <v>143</v>
      </c>
      <c r="K2019" s="13" t="s">
        <v>827</v>
      </c>
      <c r="L2019" s="13" t="s">
        <v>144</v>
      </c>
      <c r="M2019" s="13" t="s">
        <v>145</v>
      </c>
      <c r="N2019" s="13" t="s">
        <v>199</v>
      </c>
      <c r="O2019" s="13" t="s">
        <v>1234</v>
      </c>
      <c r="P2019" s="18" t="s">
        <v>147</v>
      </c>
      <c r="Q2019" s="19">
        <v>1.0</v>
      </c>
      <c r="R2019" s="20">
        <v>0.1</v>
      </c>
      <c r="S2019" s="21">
        <v>17.0</v>
      </c>
      <c r="T2019" s="21">
        <v>17.0</v>
      </c>
      <c r="U2019" s="22">
        <v>12600.0</v>
      </c>
      <c r="V2019" s="21">
        <v>214.20000000000002</v>
      </c>
      <c r="W2019" s="13">
        <v>0.0</v>
      </c>
      <c r="X2019" s="13">
        <v>4.0</v>
      </c>
      <c r="Y2019" s="13">
        <v>1.0</v>
      </c>
      <c r="Z2019" s="13">
        <v>10.0</v>
      </c>
      <c r="AA2019" s="13">
        <v>1.0</v>
      </c>
      <c r="AB2019" s="13">
        <v>1.0</v>
      </c>
      <c r="AC2019" s="21">
        <v>0.0</v>
      </c>
      <c r="AD2019" s="21">
        <v>0.0</v>
      </c>
      <c r="AE2019" s="13">
        <v>0.0</v>
      </c>
      <c r="AF2019" s="13">
        <v>0.0</v>
      </c>
      <c r="AG2019" s="13">
        <v>0.0</v>
      </c>
      <c r="AH2019" s="13" t="b">
        <v>0</v>
      </c>
      <c r="AI2019" s="13">
        <v>7.0</v>
      </c>
      <c r="AJ2019" s="13" t="s">
        <v>390</v>
      </c>
      <c r="AK2019" s="23" t="s">
        <v>5657</v>
      </c>
      <c r="AL2019" s="13" t="s">
        <v>4642</v>
      </c>
      <c r="AM2019" s="18" t="s">
        <v>151</v>
      </c>
    </row>
    <row r="2020" ht="14.25" customHeight="1">
      <c r="A2020" s="13" t="s">
        <v>5658</v>
      </c>
      <c r="B2020" s="14">
        <v>42368.0</v>
      </c>
      <c r="C2020" s="15" t="s">
        <v>4636</v>
      </c>
      <c r="D2020" s="15" t="s">
        <v>2027</v>
      </c>
      <c r="E2020" s="16" t="s">
        <v>4637</v>
      </c>
      <c r="F2020" s="13" t="s">
        <v>153</v>
      </c>
      <c r="G2020" s="13" t="s">
        <v>154</v>
      </c>
      <c r="H2020" s="13" t="s">
        <v>5659</v>
      </c>
      <c r="I2020" s="17" t="s">
        <v>4639</v>
      </c>
      <c r="J2020" s="13" t="s">
        <v>143</v>
      </c>
      <c r="K2020" s="13" t="s">
        <v>827</v>
      </c>
      <c r="L2020" s="13" t="s">
        <v>144</v>
      </c>
      <c r="M2020" s="13" t="s">
        <v>145</v>
      </c>
      <c r="N2020" s="13" t="s">
        <v>199</v>
      </c>
      <c r="O2020" s="13" t="s">
        <v>1234</v>
      </c>
      <c r="P2020" s="18" t="s">
        <v>147</v>
      </c>
      <c r="Q2020" s="19">
        <v>1.0</v>
      </c>
      <c r="R2020" s="20">
        <v>0.1</v>
      </c>
      <c r="S2020" s="21">
        <v>24.0</v>
      </c>
      <c r="T2020" s="21">
        <v>24.0</v>
      </c>
      <c r="U2020" s="22">
        <v>12600.0</v>
      </c>
      <c r="V2020" s="21">
        <v>302.4</v>
      </c>
      <c r="W2020" s="13">
        <v>0.0</v>
      </c>
      <c r="X2020" s="13">
        <v>4.0</v>
      </c>
      <c r="Y2020" s="13">
        <v>8.0</v>
      </c>
      <c r="Z2020" s="13">
        <v>10.0</v>
      </c>
      <c r="AA2020" s="13">
        <v>1.0</v>
      </c>
      <c r="AB2020" s="13">
        <v>1.0</v>
      </c>
      <c r="AC2020" s="21">
        <v>0.0</v>
      </c>
      <c r="AD2020" s="21">
        <v>0.0</v>
      </c>
      <c r="AE2020" s="13">
        <v>0.0</v>
      </c>
      <c r="AF2020" s="13">
        <v>0.0</v>
      </c>
      <c r="AG2020" s="13">
        <v>0.0</v>
      </c>
      <c r="AH2020" s="13" t="b">
        <v>0</v>
      </c>
      <c r="AI2020" s="13">
        <v>7.0</v>
      </c>
      <c r="AJ2020" s="13" t="s">
        <v>942</v>
      </c>
      <c r="AK2020" s="23" t="s">
        <v>5660</v>
      </c>
      <c r="AL2020" s="13" t="s">
        <v>4642</v>
      </c>
      <c r="AM2020" s="18" t="s">
        <v>151</v>
      </c>
    </row>
    <row r="2021" ht="14.25" customHeight="1">
      <c r="A2021" s="13" t="s">
        <v>5661</v>
      </c>
      <c r="B2021" s="14">
        <v>42368.0</v>
      </c>
      <c r="C2021" s="15" t="s">
        <v>4636</v>
      </c>
      <c r="D2021" s="15" t="s">
        <v>2027</v>
      </c>
      <c r="E2021" s="16" t="s">
        <v>4637</v>
      </c>
      <c r="F2021" s="13" t="s">
        <v>153</v>
      </c>
      <c r="G2021" s="13" t="s">
        <v>154</v>
      </c>
      <c r="H2021" s="13" t="s">
        <v>5662</v>
      </c>
      <c r="I2021" s="17" t="s">
        <v>4639</v>
      </c>
      <c r="J2021" s="13" t="s">
        <v>143</v>
      </c>
      <c r="K2021" s="13" t="s">
        <v>2153</v>
      </c>
      <c r="L2021" s="13" t="s">
        <v>174</v>
      </c>
      <c r="M2021" s="13" t="s">
        <v>145</v>
      </c>
      <c r="N2021" s="13" t="s">
        <v>2879</v>
      </c>
      <c r="O2021" s="13" t="s">
        <v>5663</v>
      </c>
      <c r="P2021" s="18" t="s">
        <v>147</v>
      </c>
      <c r="Q2021" s="19">
        <v>3.0</v>
      </c>
      <c r="R2021" s="20">
        <v>0.571428571428571</v>
      </c>
      <c r="S2021" s="21">
        <v>34.0</v>
      </c>
      <c r="T2021" s="21">
        <v>102.0</v>
      </c>
      <c r="U2021" s="22">
        <v>11200.0</v>
      </c>
      <c r="V2021" s="21">
        <v>6527.9999999999945</v>
      </c>
      <c r="W2021" s="13">
        <v>0.0</v>
      </c>
      <c r="X2021" s="13">
        <v>6.0</v>
      </c>
      <c r="Y2021" s="13">
        <v>8.0</v>
      </c>
      <c r="Z2021" s="13">
        <v>6.0</v>
      </c>
      <c r="AA2021" s="13">
        <v>4.0</v>
      </c>
      <c r="AB2021" s="13">
        <v>10.0</v>
      </c>
      <c r="AC2021" s="21">
        <v>0.0</v>
      </c>
      <c r="AD2021" s="21">
        <v>0.0</v>
      </c>
      <c r="AE2021" s="13">
        <v>0.0</v>
      </c>
      <c r="AF2021" s="13">
        <v>0.0</v>
      </c>
      <c r="AG2021" s="13">
        <v>0.0</v>
      </c>
      <c r="AH2021" s="13" t="b">
        <v>0</v>
      </c>
      <c r="AI2021" s="13">
        <v>5.0</v>
      </c>
      <c r="AJ2021" s="13" t="s">
        <v>200</v>
      </c>
      <c r="AK2021" s="23" t="s">
        <v>5664</v>
      </c>
      <c r="AL2021" s="13" t="s">
        <v>4642</v>
      </c>
      <c r="AM2021" s="18" t="s">
        <v>151</v>
      </c>
    </row>
    <row r="2022" ht="14.25" customHeight="1">
      <c r="A2022" s="13" t="s">
        <v>5665</v>
      </c>
      <c r="B2022" s="14">
        <v>42368.0</v>
      </c>
      <c r="C2022" s="15" t="s">
        <v>4636</v>
      </c>
      <c r="D2022" s="15" t="s">
        <v>2027</v>
      </c>
      <c r="E2022" s="16" t="s">
        <v>4637</v>
      </c>
      <c r="F2022" s="13" t="s">
        <v>153</v>
      </c>
      <c r="G2022" s="13" t="s">
        <v>154</v>
      </c>
      <c r="H2022" s="13" t="s">
        <v>5666</v>
      </c>
      <c r="I2022" s="17" t="s">
        <v>4639</v>
      </c>
      <c r="J2022" s="13" t="s">
        <v>379</v>
      </c>
      <c r="K2022" s="13" t="s">
        <v>3967</v>
      </c>
      <c r="L2022" s="13" t="s">
        <v>221</v>
      </c>
      <c r="M2022" s="13" t="s">
        <v>168</v>
      </c>
      <c r="N2022" s="13" t="s">
        <v>40</v>
      </c>
      <c r="O2022" s="13">
        <v>0.0</v>
      </c>
      <c r="P2022" s="18" t="s">
        <v>147</v>
      </c>
      <c r="Q2022" s="19">
        <v>1.0</v>
      </c>
      <c r="R2022" s="20">
        <v>0.25</v>
      </c>
      <c r="S2022" s="21">
        <v>27.0</v>
      </c>
      <c r="T2022" s="21">
        <v>27.0</v>
      </c>
      <c r="U2022" s="22">
        <v>93783.0</v>
      </c>
      <c r="V2022" s="21">
        <v>6330.3525</v>
      </c>
      <c r="W2022" s="13">
        <v>465.0</v>
      </c>
      <c r="X2022" s="13">
        <v>9.0</v>
      </c>
      <c r="Y2022" s="13">
        <v>10.0</v>
      </c>
      <c r="Z2022" s="13">
        <v>6.0</v>
      </c>
      <c r="AA2022" s="13">
        <v>1.0</v>
      </c>
      <c r="AB2022" s="13">
        <v>1.0</v>
      </c>
      <c r="AC2022" s="21">
        <v>0.0</v>
      </c>
      <c r="AD2022" s="21">
        <v>0.0</v>
      </c>
      <c r="AE2022" s="13">
        <v>0.0</v>
      </c>
      <c r="AF2022" s="13">
        <v>0.0</v>
      </c>
      <c r="AG2022" s="13">
        <v>0.0</v>
      </c>
      <c r="AH2022" s="13" t="b">
        <v>0</v>
      </c>
      <c r="AI2022" s="13">
        <v>2.0</v>
      </c>
      <c r="AJ2022" s="13" t="s">
        <v>163</v>
      </c>
      <c r="AK2022" s="23" t="s">
        <v>5667</v>
      </c>
      <c r="AL2022" s="13" t="s">
        <v>4642</v>
      </c>
      <c r="AM2022" s="18" t="s">
        <v>151</v>
      </c>
    </row>
    <row r="2023" ht="14.25" customHeight="1">
      <c r="A2023" s="13" t="s">
        <v>5665</v>
      </c>
      <c r="B2023" s="14">
        <v>42368.0</v>
      </c>
      <c r="C2023" s="15" t="s">
        <v>4636</v>
      </c>
      <c r="D2023" s="15" t="s">
        <v>2027</v>
      </c>
      <c r="E2023" s="16" t="s">
        <v>4637</v>
      </c>
      <c r="F2023" s="13" t="s">
        <v>140</v>
      </c>
      <c r="G2023" s="13" t="s">
        <v>141</v>
      </c>
      <c r="H2023" s="13" t="s">
        <v>5666</v>
      </c>
      <c r="I2023" s="17" t="s">
        <v>4639</v>
      </c>
      <c r="J2023" s="13" t="s">
        <v>379</v>
      </c>
      <c r="K2023" s="13" t="s">
        <v>3967</v>
      </c>
      <c r="L2023" s="13" t="s">
        <v>221</v>
      </c>
      <c r="M2023" s="13" t="s">
        <v>168</v>
      </c>
      <c r="N2023" s="13" t="s">
        <v>40</v>
      </c>
      <c r="O2023" s="13">
        <v>0.0</v>
      </c>
      <c r="P2023" s="18" t="s">
        <v>147</v>
      </c>
      <c r="Q2023" s="19">
        <v>1.0</v>
      </c>
      <c r="R2023" s="20">
        <v>0.25</v>
      </c>
      <c r="S2023" s="21">
        <v>35.0</v>
      </c>
      <c r="T2023" s="21">
        <v>35.0</v>
      </c>
      <c r="U2023" s="22">
        <v>93783.0</v>
      </c>
      <c r="V2023" s="21">
        <v>8206.012499999999</v>
      </c>
      <c r="W2023" s="13">
        <v>465.0</v>
      </c>
      <c r="X2023" s="13">
        <v>9.0</v>
      </c>
      <c r="Y2023" s="13">
        <v>10.0</v>
      </c>
      <c r="Z2023" s="13">
        <v>6.0</v>
      </c>
      <c r="AA2023" s="13">
        <v>1.0</v>
      </c>
      <c r="AB2023" s="13">
        <v>9.0</v>
      </c>
      <c r="AC2023" s="21">
        <v>0.0</v>
      </c>
      <c r="AD2023" s="21">
        <v>0.0</v>
      </c>
      <c r="AE2023" s="13">
        <v>0.0</v>
      </c>
      <c r="AF2023" s="13">
        <v>0.0</v>
      </c>
      <c r="AG2023" s="13">
        <v>0.0</v>
      </c>
      <c r="AH2023" s="13" t="b">
        <v>0</v>
      </c>
      <c r="AI2023" s="13">
        <v>2.0</v>
      </c>
      <c r="AJ2023" s="13" t="s">
        <v>163</v>
      </c>
      <c r="AK2023" s="23" t="s">
        <v>5667</v>
      </c>
      <c r="AL2023" s="13" t="s">
        <v>4642</v>
      </c>
      <c r="AM2023" s="18" t="s">
        <v>151</v>
      </c>
    </row>
    <row r="2024" ht="14.25" customHeight="1">
      <c r="A2024" s="13" t="s">
        <v>5665</v>
      </c>
      <c r="B2024" s="14">
        <v>42368.0</v>
      </c>
      <c r="C2024" s="15" t="s">
        <v>4636</v>
      </c>
      <c r="D2024" s="15" t="s">
        <v>2027</v>
      </c>
      <c r="E2024" s="16" t="s">
        <v>4637</v>
      </c>
      <c r="F2024" s="13" t="s">
        <v>188</v>
      </c>
      <c r="G2024" s="13" t="s">
        <v>189</v>
      </c>
      <c r="H2024" s="13" t="s">
        <v>5666</v>
      </c>
      <c r="I2024" s="17" t="s">
        <v>4639</v>
      </c>
      <c r="J2024" s="13" t="s">
        <v>379</v>
      </c>
      <c r="K2024" s="13" t="s">
        <v>3967</v>
      </c>
      <c r="L2024" s="13" t="s">
        <v>221</v>
      </c>
      <c r="M2024" s="13" t="s">
        <v>168</v>
      </c>
      <c r="N2024" s="13" t="s">
        <v>40</v>
      </c>
      <c r="O2024" s="13">
        <v>0.0</v>
      </c>
      <c r="P2024" s="18" t="s">
        <v>147</v>
      </c>
      <c r="Q2024" s="19">
        <v>1.0</v>
      </c>
      <c r="R2024" s="20">
        <v>0.25</v>
      </c>
      <c r="S2024" s="21">
        <v>27.0</v>
      </c>
      <c r="T2024" s="21">
        <v>27.0</v>
      </c>
      <c r="U2024" s="22">
        <v>93783.0</v>
      </c>
      <c r="V2024" s="21">
        <v>6330.3525</v>
      </c>
      <c r="W2024" s="13">
        <v>465.0</v>
      </c>
      <c r="X2024" s="13">
        <v>9.0</v>
      </c>
      <c r="Y2024" s="13">
        <v>10.0</v>
      </c>
      <c r="Z2024" s="13">
        <v>6.0</v>
      </c>
      <c r="AA2024" s="13">
        <v>1.0</v>
      </c>
      <c r="AB2024" s="13">
        <v>1.0</v>
      </c>
      <c r="AC2024" s="21">
        <v>0.0</v>
      </c>
      <c r="AD2024" s="21">
        <v>0.0</v>
      </c>
      <c r="AE2024" s="13">
        <v>0.0</v>
      </c>
      <c r="AF2024" s="13">
        <v>0.0</v>
      </c>
      <c r="AG2024" s="13">
        <v>0.0</v>
      </c>
      <c r="AH2024" s="13" t="b">
        <v>0</v>
      </c>
      <c r="AI2024" s="13">
        <v>2.0</v>
      </c>
      <c r="AJ2024" s="13" t="s">
        <v>163</v>
      </c>
      <c r="AK2024" s="23" t="s">
        <v>5667</v>
      </c>
      <c r="AL2024" s="13" t="s">
        <v>4642</v>
      </c>
      <c r="AM2024" s="18" t="s">
        <v>151</v>
      </c>
    </row>
    <row r="2025" ht="14.25" customHeight="1">
      <c r="A2025" s="13" t="s">
        <v>5665</v>
      </c>
      <c r="B2025" s="14">
        <v>42368.0</v>
      </c>
      <c r="C2025" s="15" t="s">
        <v>4636</v>
      </c>
      <c r="D2025" s="15" t="s">
        <v>2027</v>
      </c>
      <c r="E2025" s="16" t="s">
        <v>4637</v>
      </c>
      <c r="F2025" s="13" t="s">
        <v>185</v>
      </c>
      <c r="G2025" s="13" t="s">
        <v>186</v>
      </c>
      <c r="H2025" s="13" t="s">
        <v>5666</v>
      </c>
      <c r="I2025" s="17" t="s">
        <v>4639</v>
      </c>
      <c r="J2025" s="13" t="s">
        <v>379</v>
      </c>
      <c r="K2025" s="13" t="s">
        <v>3967</v>
      </c>
      <c r="L2025" s="13" t="s">
        <v>221</v>
      </c>
      <c r="M2025" s="13" t="s">
        <v>168</v>
      </c>
      <c r="N2025" s="13" t="s">
        <v>40</v>
      </c>
      <c r="O2025" s="13">
        <v>0.0</v>
      </c>
      <c r="P2025" s="18" t="s">
        <v>147</v>
      </c>
      <c r="Q2025" s="19">
        <v>1.0</v>
      </c>
      <c r="R2025" s="20">
        <v>0.25</v>
      </c>
      <c r="S2025" s="21">
        <v>35.0</v>
      </c>
      <c r="T2025" s="21">
        <v>35.0</v>
      </c>
      <c r="U2025" s="22">
        <v>93783.0</v>
      </c>
      <c r="V2025" s="21">
        <v>8206.012499999999</v>
      </c>
      <c r="W2025" s="13">
        <v>465.0</v>
      </c>
      <c r="X2025" s="13">
        <v>9.0</v>
      </c>
      <c r="Y2025" s="13">
        <v>10.0</v>
      </c>
      <c r="Z2025" s="13">
        <v>6.0</v>
      </c>
      <c r="AA2025" s="13">
        <v>1.0</v>
      </c>
      <c r="AB2025" s="13">
        <v>9.0</v>
      </c>
      <c r="AC2025" s="21">
        <v>0.0</v>
      </c>
      <c r="AD2025" s="21">
        <v>0.0</v>
      </c>
      <c r="AE2025" s="13">
        <v>0.0</v>
      </c>
      <c r="AF2025" s="13">
        <v>0.0</v>
      </c>
      <c r="AG2025" s="13">
        <v>0.0</v>
      </c>
      <c r="AH2025" s="13" t="b">
        <v>0</v>
      </c>
      <c r="AI2025" s="13">
        <v>2.0</v>
      </c>
      <c r="AJ2025" s="13" t="s">
        <v>163</v>
      </c>
      <c r="AK2025" s="23" t="s">
        <v>5667</v>
      </c>
      <c r="AL2025" s="13" t="s">
        <v>4642</v>
      </c>
      <c r="AM2025" s="18" t="s">
        <v>151</v>
      </c>
    </row>
    <row r="2026" ht="14.25" customHeight="1">
      <c r="A2026" s="13" t="s">
        <v>5668</v>
      </c>
      <c r="B2026" s="14">
        <v>42368.0</v>
      </c>
      <c r="C2026" s="15" t="s">
        <v>4636</v>
      </c>
      <c r="D2026" s="15" t="s">
        <v>2027</v>
      </c>
      <c r="E2026" s="16" t="s">
        <v>4637</v>
      </c>
      <c r="F2026" s="13" t="s">
        <v>153</v>
      </c>
      <c r="G2026" s="13" t="s">
        <v>154</v>
      </c>
      <c r="H2026" s="13" t="s">
        <v>5669</v>
      </c>
      <c r="I2026" s="17" t="s">
        <v>4639</v>
      </c>
      <c r="J2026" s="13" t="s">
        <v>143</v>
      </c>
      <c r="K2026" s="13" t="s">
        <v>827</v>
      </c>
      <c r="L2026" s="13" t="s">
        <v>144</v>
      </c>
      <c r="M2026" s="13" t="s">
        <v>145</v>
      </c>
      <c r="N2026" s="13" t="s">
        <v>199</v>
      </c>
      <c r="O2026" s="13">
        <v>0.0</v>
      </c>
      <c r="P2026" s="18" t="s">
        <v>147</v>
      </c>
      <c r="Q2026" s="19">
        <v>1.0</v>
      </c>
      <c r="R2026" s="20">
        <v>0.1</v>
      </c>
      <c r="S2026" s="21">
        <v>17.0</v>
      </c>
      <c r="T2026" s="21">
        <v>17.0</v>
      </c>
      <c r="U2026" s="22">
        <v>12600.0</v>
      </c>
      <c r="V2026" s="21">
        <v>214.20000000000002</v>
      </c>
      <c r="W2026" s="13">
        <v>0.0</v>
      </c>
      <c r="X2026" s="13">
        <v>4.0</v>
      </c>
      <c r="Y2026" s="13">
        <v>1.0</v>
      </c>
      <c r="Z2026" s="13">
        <v>10.0</v>
      </c>
      <c r="AA2026" s="13">
        <v>1.0</v>
      </c>
      <c r="AB2026" s="13">
        <v>1.0</v>
      </c>
      <c r="AC2026" s="21">
        <v>0.0</v>
      </c>
      <c r="AD2026" s="21">
        <v>0.0</v>
      </c>
      <c r="AE2026" s="13">
        <v>0.0</v>
      </c>
      <c r="AF2026" s="13">
        <v>0.0</v>
      </c>
      <c r="AG2026" s="13">
        <v>0.0</v>
      </c>
      <c r="AH2026" s="13" t="b">
        <v>0</v>
      </c>
      <c r="AI2026" s="13">
        <v>7.0</v>
      </c>
      <c r="AJ2026" s="13" t="s">
        <v>390</v>
      </c>
      <c r="AK2026" s="23" t="s">
        <v>5670</v>
      </c>
      <c r="AL2026" s="13" t="s">
        <v>4642</v>
      </c>
      <c r="AM2026" s="18" t="s">
        <v>151</v>
      </c>
    </row>
    <row r="2027" ht="14.25" customHeight="1">
      <c r="A2027" s="13" t="s">
        <v>5671</v>
      </c>
      <c r="B2027" s="14">
        <v>42369.0</v>
      </c>
      <c r="C2027" s="15" t="s">
        <v>4636</v>
      </c>
      <c r="D2027" s="15" t="s">
        <v>2027</v>
      </c>
      <c r="E2027" s="16" t="s">
        <v>4637</v>
      </c>
      <c r="F2027" s="13" t="s">
        <v>153</v>
      </c>
      <c r="G2027" s="13" t="s">
        <v>154</v>
      </c>
      <c r="H2027" s="13" t="s">
        <v>5672</v>
      </c>
      <c r="I2027" s="17" t="s">
        <v>4639</v>
      </c>
      <c r="J2027" s="13" t="s">
        <v>143</v>
      </c>
      <c r="K2027" s="13" t="s">
        <v>2153</v>
      </c>
      <c r="L2027" s="13" t="s">
        <v>174</v>
      </c>
      <c r="M2027" s="13" t="s">
        <v>145</v>
      </c>
      <c r="N2027" s="13" t="s">
        <v>2879</v>
      </c>
      <c r="O2027" s="13" t="s">
        <v>5354</v>
      </c>
      <c r="P2027" s="18" t="s">
        <v>147</v>
      </c>
      <c r="Q2027" s="19">
        <v>1.0</v>
      </c>
      <c r="R2027" s="20">
        <v>0.0714285714285714</v>
      </c>
      <c r="S2027" s="21">
        <v>16.0</v>
      </c>
      <c r="T2027" s="21">
        <v>16.0</v>
      </c>
      <c r="U2027" s="22">
        <v>11200.0</v>
      </c>
      <c r="V2027" s="21">
        <v>127.99999999999994</v>
      </c>
      <c r="W2027" s="13">
        <v>0.0</v>
      </c>
      <c r="X2027" s="13">
        <v>6.0</v>
      </c>
      <c r="Y2027" s="13">
        <v>8.0</v>
      </c>
      <c r="Z2027" s="13">
        <v>0.0</v>
      </c>
      <c r="AA2027" s="13">
        <v>1.0</v>
      </c>
      <c r="AB2027" s="13">
        <v>1.0</v>
      </c>
      <c r="AC2027" s="21">
        <v>0.0</v>
      </c>
      <c r="AD2027" s="21">
        <v>0.0</v>
      </c>
      <c r="AE2027" s="13">
        <v>0.0</v>
      </c>
      <c r="AF2027" s="13">
        <v>0.0</v>
      </c>
      <c r="AG2027" s="13">
        <v>0.0</v>
      </c>
      <c r="AH2027" s="13" t="b">
        <v>0</v>
      </c>
      <c r="AI2027" s="13">
        <v>5.0</v>
      </c>
      <c r="AJ2027" s="13" t="s">
        <v>200</v>
      </c>
      <c r="AK2027" s="23" t="s">
        <v>5673</v>
      </c>
      <c r="AL2027" s="13" t="s">
        <v>4642</v>
      </c>
      <c r="AM2027" s="18" t="s">
        <v>151</v>
      </c>
    </row>
    <row r="2028" ht="14.25" customHeight="1">
      <c r="A2028" s="13" t="s">
        <v>5674</v>
      </c>
      <c r="B2028" s="14">
        <v>42369.0</v>
      </c>
      <c r="C2028" s="15" t="s">
        <v>4636</v>
      </c>
      <c r="D2028" s="15" t="s">
        <v>2027</v>
      </c>
      <c r="E2028" s="16" t="s">
        <v>4637</v>
      </c>
      <c r="F2028" s="13" t="s">
        <v>140</v>
      </c>
      <c r="G2028" s="13" t="s">
        <v>141</v>
      </c>
      <c r="H2028" s="13" t="s">
        <v>5675</v>
      </c>
      <c r="I2028" s="17" t="s">
        <v>4639</v>
      </c>
      <c r="J2028" s="13" t="s">
        <v>143</v>
      </c>
      <c r="K2028" s="13" t="s">
        <v>827</v>
      </c>
      <c r="L2028" s="13" t="s">
        <v>174</v>
      </c>
      <c r="M2028" s="13" t="s">
        <v>145</v>
      </c>
      <c r="N2028" s="13" t="s">
        <v>2879</v>
      </c>
      <c r="O2028" s="13">
        <v>0.0</v>
      </c>
      <c r="P2028" s="18" t="s">
        <v>147</v>
      </c>
      <c r="Q2028" s="19">
        <v>3.0</v>
      </c>
      <c r="R2028" s="20">
        <v>1.0</v>
      </c>
      <c r="S2028" s="21">
        <v>38.0</v>
      </c>
      <c r="T2028" s="21">
        <v>114.0</v>
      </c>
      <c r="U2028" s="22">
        <v>11200.0</v>
      </c>
      <c r="V2028" s="21">
        <v>12767.999999999998</v>
      </c>
      <c r="W2028" s="13">
        <v>0.0</v>
      </c>
      <c r="X2028" s="13">
        <v>6.0</v>
      </c>
      <c r="Y2028" s="13">
        <v>8.0</v>
      </c>
      <c r="Z2028" s="13">
        <v>6.0</v>
      </c>
      <c r="AA2028" s="13">
        <v>8.0</v>
      </c>
      <c r="AB2028" s="13">
        <v>10.0</v>
      </c>
      <c r="AC2028" s="21">
        <v>0.0</v>
      </c>
      <c r="AD2028" s="21">
        <v>0.0</v>
      </c>
      <c r="AE2028" s="13">
        <v>0.0</v>
      </c>
      <c r="AF2028" s="13">
        <v>0.0</v>
      </c>
      <c r="AG2028" s="13">
        <v>0.0</v>
      </c>
      <c r="AH2028" s="13" t="b">
        <v>0</v>
      </c>
      <c r="AI2028" s="13">
        <v>5.0</v>
      </c>
      <c r="AJ2028" s="13" t="s">
        <v>200</v>
      </c>
      <c r="AK2028" s="23" t="s">
        <v>5676</v>
      </c>
      <c r="AL2028" s="13" t="s">
        <v>4642</v>
      </c>
      <c r="AM2028" s="18" t="s">
        <v>151</v>
      </c>
    </row>
  </sheetData>
  <autoFilter ref="$A$1:$AM$1"/>
  <conditionalFormatting sqref="AF78">
    <cfRule type="colorScale" priority="1">
      <colorScale>
        <cfvo type="min"/>
        <cfvo type="max"/>
        <color rgb="FFFFFF00"/>
        <color rgb="FFFFEF9C"/>
      </colorScale>
    </cfRule>
  </conditionalFormatting>
  <conditionalFormatting sqref="AF78">
    <cfRule type="colorScale" priority="2">
      <colorScale>
        <cfvo type="min"/>
        <cfvo type="percentile" val="50"/>
        <cfvo type="max"/>
        <color rgb="FF63BE7B"/>
        <color rgb="FFFFEB84"/>
        <color rgb="FFF8696B"/>
      </colorScale>
    </cfRule>
  </conditionalFormatting>
  <conditionalFormatting sqref="AF82">
    <cfRule type="colorScale" priority="3">
      <colorScale>
        <cfvo type="min"/>
        <cfvo type="max"/>
        <color rgb="FFFFFF00"/>
        <color rgb="FFFFEF9C"/>
      </colorScale>
    </cfRule>
  </conditionalFormatting>
  <conditionalFormatting sqref="AF82">
    <cfRule type="colorScale" priority="4">
      <colorScale>
        <cfvo type="min"/>
        <cfvo type="percentile" val="50"/>
        <cfvo type="max"/>
        <color rgb="FF63BE7B"/>
        <color rgb="FFFFEB84"/>
        <color rgb="FFF8696B"/>
      </colorScale>
    </cfRule>
  </conditionalFormatting>
  <conditionalFormatting sqref="AF84:AF85">
    <cfRule type="colorScale" priority="5">
      <colorScale>
        <cfvo type="min"/>
        <cfvo type="max"/>
        <color rgb="FFFFFF00"/>
        <color rgb="FFFFEF9C"/>
      </colorScale>
    </cfRule>
  </conditionalFormatting>
  <conditionalFormatting sqref="AF84:AF85">
    <cfRule type="colorScale" priority="6">
      <colorScale>
        <cfvo type="min"/>
        <cfvo type="percentile" val="50"/>
        <cfvo type="max"/>
        <color rgb="FF63BE7B"/>
        <color rgb="FFFFEB84"/>
        <color rgb="FFF8696B"/>
      </colorScale>
    </cfRule>
  </conditionalFormatting>
  <conditionalFormatting sqref="AF108">
    <cfRule type="colorScale" priority="7">
      <colorScale>
        <cfvo type="min"/>
        <cfvo type="max"/>
        <color rgb="FFFFFF00"/>
        <color rgb="FFFFEF9C"/>
      </colorScale>
    </cfRule>
  </conditionalFormatting>
  <conditionalFormatting sqref="AF108">
    <cfRule type="colorScale" priority="8">
      <colorScale>
        <cfvo type="min"/>
        <cfvo type="percentile" val="50"/>
        <cfvo type="max"/>
        <color rgb="FF63BE7B"/>
        <color rgb="FFFFEB84"/>
        <color rgb="FFF8696B"/>
      </colorScale>
    </cfRule>
  </conditionalFormatting>
  <conditionalFormatting sqref="AF139">
    <cfRule type="colorScale" priority="9">
      <colorScale>
        <cfvo type="min"/>
        <cfvo type="max"/>
        <color rgb="FFFFFF00"/>
        <color rgb="FFFFEF9C"/>
      </colorScale>
    </cfRule>
  </conditionalFormatting>
  <conditionalFormatting sqref="AF139">
    <cfRule type="colorScale" priority="10">
      <colorScale>
        <cfvo type="min"/>
        <cfvo type="percentile" val="50"/>
        <cfvo type="max"/>
        <color rgb="FF63BE7B"/>
        <color rgb="FFFFEB84"/>
        <color rgb="FFF8696B"/>
      </colorScale>
    </cfRule>
  </conditionalFormatting>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5959"/>
    <pageSetUpPr/>
  </sheetPr>
  <sheetViews>
    <sheetView showGridLines="0" workbookViewId="0"/>
  </sheetViews>
  <sheetFormatPr customHeight="1" defaultColWidth="14.43" defaultRowHeight="15.0"/>
  <cols>
    <col customWidth="1" min="1" max="1" width="17.86"/>
    <col customWidth="1" min="2" max="2" width="14.86"/>
    <col customWidth="1" min="3" max="4" width="14.29"/>
    <col customWidth="1" min="5" max="5" width="14.86"/>
    <col customWidth="1" min="6" max="6" width="66.71"/>
    <col customWidth="1" min="7" max="7" width="19.71"/>
    <col customWidth="1" min="8" max="8" width="19.86"/>
    <col customWidth="1" min="9" max="113" width="8.71"/>
  </cols>
  <sheetData>
    <row r="1" ht="15.0" customHeight="1">
      <c r="A1" s="26" t="s">
        <v>5677</v>
      </c>
      <c r="B1" s="27"/>
      <c r="C1" s="27"/>
      <c r="D1" s="28"/>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row>
    <row r="2" ht="12.75" customHeight="1">
      <c r="A2" s="29"/>
      <c r="D2" s="30"/>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row>
    <row r="3" ht="12.75" customHeight="1">
      <c r="A3" s="29"/>
      <c r="D3" s="30"/>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row>
    <row r="4" ht="12.75" customHeight="1">
      <c r="A4" s="29"/>
      <c r="D4" s="30"/>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row>
    <row r="5" ht="12.75" customHeight="1">
      <c r="A5" s="29"/>
      <c r="D5" s="30"/>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row>
    <row r="6" ht="12.75" customHeight="1">
      <c r="A6" s="29"/>
      <c r="D6" s="30"/>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row>
    <row r="7" ht="12.75" customHeight="1">
      <c r="A7" s="29"/>
      <c r="D7" s="30"/>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row>
    <row r="8" ht="12.75" customHeight="1">
      <c r="A8" s="31"/>
      <c r="B8" s="32"/>
      <c r="C8" s="32"/>
      <c r="D8" s="3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row>
    <row r="9" ht="12.75" customHeight="1">
      <c r="A9" s="13"/>
      <c r="B9" s="13"/>
      <c r="C9" s="13"/>
      <c r="D9" s="13"/>
      <c r="E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row>
    <row r="10" ht="12.75" customHeight="1">
      <c r="A10" s="13"/>
      <c r="B10" s="13"/>
      <c r="C10" s="13"/>
      <c r="D10" s="13"/>
      <c r="E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row>
    <row r="11" ht="12.75" customHeight="1">
      <c r="A11" s="13"/>
      <c r="B11" s="13"/>
      <c r="C11" s="13"/>
      <c r="D11" s="13"/>
      <c r="E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row>
    <row r="12" ht="12.75" customHeight="1">
      <c r="A12" s="13"/>
      <c r="B12" s="13"/>
      <c r="C12" s="13"/>
      <c r="D12" s="13"/>
      <c r="E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row>
    <row r="13" ht="12.75" customHeight="1">
      <c r="A13" s="13"/>
      <c r="B13" s="13"/>
      <c r="C13" s="13"/>
      <c r="D13" s="13"/>
      <c r="E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row>
    <row r="14" ht="12.75" customHeight="1">
      <c r="A14" s="13"/>
      <c r="B14" s="13"/>
      <c r="C14" s="13"/>
      <c r="D14" s="13"/>
      <c r="E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row>
    <row r="15" ht="12.75" customHeight="1">
      <c r="A15" s="13"/>
      <c r="B15" s="13"/>
      <c r="C15" s="13"/>
      <c r="D15" s="13"/>
      <c r="E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row>
    <row r="16" ht="12.75" customHeight="1">
      <c r="A16" s="13"/>
      <c r="B16" s="13"/>
      <c r="C16" s="13"/>
      <c r="D16" s="13"/>
      <c r="E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row>
    <row r="17" ht="12.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row>
    <row r="19" ht="12.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row>
    <row r="20" ht="12.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row>
    <row r="21" ht="12.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row>
    <row r="22" ht="12.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row>
    <row r="23" ht="12.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row>
    <row r="24" ht="12.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row>
    <row r="25" ht="12.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row>
    <row r="26" ht="12.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row>
    <row r="27" ht="12.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row>
    <row r="28" ht="12.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row>
    <row r="29" ht="12.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row>
    <row r="30" ht="12.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row>
    <row r="31" ht="12.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row>
    <row r="32" ht="12.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row>
    <row r="33" ht="12.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row>
    <row r="34" ht="12.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row>
    <row r="35" ht="12.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row>
    <row r="36" ht="12.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row>
    <row r="37" ht="12.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row>
    <row r="38" ht="12.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row>
    <row r="39" ht="12.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row>
    <row r="40" ht="12.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row>
    <row r="41" ht="12.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row>
    <row r="42" ht="12.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row>
    <row r="43" ht="12.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row>
    <row r="44" ht="12.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row>
    <row r="45" ht="12.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row>
    <row r="46" ht="12.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row>
    <row r="47" ht="12.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row>
    <row r="48" ht="12.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row>
    <row r="49" ht="12.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row>
    <row r="50" ht="12.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row>
    <row r="51" ht="12.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row>
    <row r="52" ht="12.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row>
    <row r="53" ht="12.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row>
    <row r="54" ht="12.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row>
    <row r="56" ht="12.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row>
    <row r="57" ht="12.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row>
  </sheetData>
  <mergeCells count="1">
    <mergeCell ref="A1:D8"/>
  </mergeCells>
  <printOptions/>
  <pageMargins bottom="0.75" footer="0.0" header="0.0" left="0.7" right="0.7" top="0.75"/>
  <pageSetup orientation="portrait"/>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4.43" defaultRowHeight="15.0"/>
  <cols>
    <col customWidth="1" min="1" max="1" width="8.86"/>
    <col customWidth="1" min="2" max="2" width="42.71"/>
    <col customWidth="1" min="3" max="3" width="18.29"/>
    <col customWidth="1" min="4" max="4" width="15.43"/>
    <col customWidth="1" min="5" max="5" width="8.86"/>
    <col customWidth="1" min="6" max="6" width="24.86"/>
    <col customWidth="1" min="7" max="7" width="19.29"/>
    <col customWidth="1" min="8" max="10" width="8.86"/>
    <col customWidth="1" min="11" max="11" width="24.86"/>
    <col customWidth="1" min="12" max="12" width="19.29"/>
    <col customWidth="1" min="13" max="15" width="8.86"/>
    <col customWidth="1" min="16" max="26" width="8.71"/>
  </cols>
  <sheetData>
    <row r="1" ht="15.0" customHeight="1">
      <c r="A1" s="26" t="s">
        <v>5681</v>
      </c>
      <c r="B1" s="27"/>
      <c r="C1" s="27"/>
      <c r="D1" s="27"/>
      <c r="E1" s="27"/>
      <c r="F1" s="27"/>
      <c r="G1" s="28"/>
      <c r="H1" s="13"/>
      <c r="I1" s="13"/>
      <c r="J1" s="13"/>
      <c r="K1" s="13"/>
      <c r="L1" s="13"/>
      <c r="M1" s="13"/>
      <c r="N1" s="13"/>
      <c r="O1" s="13"/>
      <c r="P1" s="13"/>
      <c r="Q1" s="13"/>
      <c r="R1" s="13"/>
      <c r="S1" s="13"/>
      <c r="T1" s="13"/>
      <c r="U1" s="13"/>
      <c r="V1" s="13"/>
      <c r="W1" s="13"/>
      <c r="X1" s="13"/>
      <c r="Y1" s="13"/>
      <c r="Z1" s="13"/>
    </row>
    <row r="2" ht="12.75" customHeight="1">
      <c r="A2" s="29"/>
      <c r="G2" s="30"/>
      <c r="H2" s="13"/>
      <c r="I2" s="13"/>
      <c r="J2" s="13"/>
      <c r="K2" s="13"/>
      <c r="L2" s="13"/>
      <c r="M2" s="13"/>
      <c r="N2" s="13"/>
      <c r="O2" s="13"/>
      <c r="P2" s="13"/>
      <c r="Q2" s="13"/>
      <c r="R2" s="13"/>
      <c r="S2" s="13"/>
      <c r="T2" s="13"/>
      <c r="U2" s="13"/>
      <c r="V2" s="13"/>
      <c r="W2" s="13"/>
      <c r="X2" s="13"/>
      <c r="Y2" s="13"/>
      <c r="Z2" s="13"/>
    </row>
    <row r="3" ht="12.75" customHeight="1">
      <c r="A3" s="29"/>
      <c r="G3" s="30"/>
      <c r="H3" s="13"/>
      <c r="I3" s="13"/>
      <c r="J3" s="13"/>
      <c r="K3" s="13"/>
      <c r="L3" s="13"/>
      <c r="M3" s="13"/>
      <c r="N3" s="13"/>
      <c r="O3" s="13"/>
      <c r="P3" s="13"/>
      <c r="Q3" s="13"/>
      <c r="R3" s="13"/>
      <c r="S3" s="13"/>
      <c r="T3" s="13"/>
      <c r="U3" s="13"/>
      <c r="V3" s="13"/>
      <c r="W3" s="13"/>
      <c r="X3" s="13"/>
      <c r="Y3" s="13"/>
      <c r="Z3" s="13"/>
    </row>
    <row r="4" ht="15.0" customHeight="1">
      <c r="A4" s="29"/>
      <c r="G4" s="30"/>
      <c r="H4" s="13"/>
      <c r="I4" s="13"/>
      <c r="J4" s="13"/>
      <c r="K4" s="13"/>
      <c r="L4" s="13"/>
      <c r="M4" s="13"/>
      <c r="N4" s="13"/>
      <c r="O4" s="13"/>
      <c r="P4" s="13"/>
      <c r="Q4" s="13"/>
      <c r="R4" s="13"/>
      <c r="S4" s="13"/>
      <c r="T4" s="13"/>
      <c r="U4" s="13"/>
      <c r="V4" s="13"/>
      <c r="W4" s="13"/>
      <c r="X4" s="13"/>
      <c r="Y4" s="13"/>
      <c r="Z4" s="13"/>
    </row>
    <row r="5" ht="12.75" customHeight="1">
      <c r="A5" s="31"/>
      <c r="B5" s="32"/>
      <c r="C5" s="32"/>
      <c r="D5" s="32"/>
      <c r="E5" s="32"/>
      <c r="F5" s="32"/>
      <c r="G5" s="33"/>
      <c r="H5" s="13"/>
      <c r="I5" s="13"/>
      <c r="J5" s="13"/>
      <c r="K5" s="13"/>
      <c r="L5" s="13"/>
      <c r="M5" s="13"/>
      <c r="N5" s="13"/>
      <c r="O5" s="13"/>
      <c r="P5" s="13"/>
      <c r="Q5" s="13"/>
      <c r="R5" s="13"/>
      <c r="S5" s="13"/>
      <c r="T5" s="13"/>
      <c r="U5" s="13"/>
      <c r="V5" s="13"/>
      <c r="W5" s="13"/>
      <c r="X5" s="13"/>
      <c r="Y5" s="13"/>
      <c r="Z5" s="13"/>
    </row>
    <row r="6" ht="12.75" customHeight="1">
      <c r="A6" s="13"/>
      <c r="B6" s="13"/>
      <c r="C6" s="13"/>
      <c r="D6" s="13"/>
      <c r="E6" s="13"/>
      <c r="F6" s="13"/>
      <c r="G6" s="13"/>
      <c r="H6" s="13"/>
      <c r="I6" s="13"/>
      <c r="J6" s="13"/>
      <c r="K6" s="13"/>
      <c r="L6" s="13"/>
      <c r="M6" s="13"/>
      <c r="N6" s="13"/>
      <c r="O6" s="13"/>
      <c r="P6" s="13"/>
      <c r="Q6" s="13"/>
      <c r="R6" s="13"/>
      <c r="S6" s="13"/>
      <c r="T6" s="13"/>
      <c r="U6" s="13"/>
      <c r="V6" s="13"/>
      <c r="W6" s="13"/>
      <c r="X6" s="13"/>
      <c r="Y6" s="13"/>
      <c r="Z6" s="13"/>
    </row>
    <row r="7" ht="12.75" customHeight="1">
      <c r="A7" s="13"/>
      <c r="B7" s="13"/>
      <c r="C7" s="13"/>
      <c r="D7" s="13"/>
      <c r="E7" s="13"/>
      <c r="F7" s="13"/>
      <c r="G7" s="13"/>
      <c r="H7" s="13"/>
      <c r="I7" s="13"/>
      <c r="J7" s="13"/>
      <c r="K7" s="13"/>
      <c r="L7" s="13"/>
      <c r="M7" s="13"/>
      <c r="N7" s="13"/>
      <c r="O7" s="13"/>
      <c r="P7" s="13"/>
      <c r="Q7" s="13"/>
      <c r="R7" s="13"/>
      <c r="S7" s="13"/>
      <c r="T7" s="13"/>
      <c r="U7" s="13"/>
      <c r="V7" s="13"/>
      <c r="W7" s="13"/>
      <c r="X7" s="13"/>
      <c r="Y7" s="13"/>
      <c r="Z7" s="13"/>
    </row>
    <row r="8" ht="12.75" customHeight="1">
      <c r="A8" s="13"/>
      <c r="B8" s="13"/>
      <c r="C8" s="13"/>
      <c r="D8" s="13"/>
      <c r="E8" s="13"/>
      <c r="F8" s="13"/>
      <c r="G8" s="13"/>
      <c r="H8" s="13"/>
      <c r="I8" s="13"/>
      <c r="J8" s="13"/>
      <c r="K8" s="13"/>
      <c r="L8" s="13"/>
      <c r="M8" s="13"/>
      <c r="N8" s="13"/>
      <c r="O8" s="13"/>
      <c r="P8" s="13"/>
      <c r="Q8" s="13"/>
      <c r="R8" s="13"/>
      <c r="S8" s="13"/>
      <c r="T8" s="13"/>
      <c r="U8" s="13"/>
      <c r="V8" s="13"/>
      <c r="W8" s="13"/>
      <c r="X8" s="13"/>
      <c r="Y8" s="13"/>
      <c r="Z8" s="13"/>
    </row>
    <row r="9" ht="12.75" customHeight="1">
      <c r="A9" s="36">
        <v>1.0</v>
      </c>
      <c r="B9" s="36" t="s">
        <v>5682</v>
      </c>
      <c r="C9" s="13"/>
      <c r="D9" s="13"/>
      <c r="E9" s="13"/>
      <c r="F9" s="13"/>
      <c r="G9" s="13"/>
      <c r="H9" s="13"/>
      <c r="I9" s="13"/>
      <c r="J9" s="13"/>
      <c r="K9" s="13"/>
      <c r="L9" s="13"/>
      <c r="M9" s="13"/>
      <c r="N9" s="13"/>
      <c r="O9" s="13" t="s">
        <v>5683</v>
      </c>
      <c r="P9" s="13"/>
      <c r="Q9" s="13"/>
      <c r="R9" s="13"/>
      <c r="S9" s="13"/>
      <c r="T9" s="13"/>
      <c r="U9" s="13"/>
      <c r="V9" s="13"/>
      <c r="W9" s="13"/>
      <c r="X9" s="13"/>
      <c r="Y9" s="13"/>
      <c r="Z9" s="13"/>
    </row>
    <row r="10" ht="12.75" customHeight="1">
      <c r="A10" s="13"/>
      <c r="B10" s="37" t="s">
        <v>111</v>
      </c>
      <c r="C10" s="37" t="s">
        <v>5684</v>
      </c>
      <c r="D10" s="13"/>
      <c r="E10" s="13"/>
      <c r="F10" s="13"/>
      <c r="G10" s="13"/>
      <c r="H10" s="13"/>
      <c r="I10" s="13"/>
      <c r="J10" s="13"/>
      <c r="K10" s="13"/>
      <c r="L10" s="13"/>
      <c r="M10" s="13"/>
      <c r="N10" s="13"/>
      <c r="O10" s="13"/>
      <c r="P10" s="13"/>
      <c r="Q10" s="13"/>
      <c r="R10" s="13"/>
      <c r="S10" s="13"/>
      <c r="T10" s="13"/>
      <c r="U10" s="13"/>
      <c r="V10" s="13"/>
      <c r="W10" s="13"/>
      <c r="X10" s="13"/>
      <c r="Y10" s="13"/>
      <c r="Z10" s="13"/>
    </row>
    <row r="11" ht="12.75" customHeight="1">
      <c r="A11" s="13"/>
      <c r="B11" s="38" t="s">
        <v>193</v>
      </c>
      <c r="C11" s="39">
        <v>1208452.0</v>
      </c>
      <c r="D11" s="13"/>
      <c r="E11" s="13"/>
      <c r="F11" s="13"/>
      <c r="G11" s="13"/>
      <c r="H11" s="13"/>
      <c r="I11" s="13"/>
      <c r="J11" s="13"/>
      <c r="K11" s="13"/>
      <c r="L11" s="13"/>
      <c r="M11" s="13"/>
      <c r="N11" s="13"/>
      <c r="O11" s="13"/>
      <c r="P11" s="13"/>
      <c r="Q11" s="13"/>
      <c r="R11" s="13"/>
      <c r="S11" s="13"/>
      <c r="T11" s="13"/>
      <c r="U11" s="13"/>
      <c r="V11" s="13"/>
      <c r="W11" s="13"/>
      <c r="X11" s="13"/>
      <c r="Y11" s="13"/>
      <c r="Z11" s="13"/>
    </row>
    <row r="12" ht="12.75" customHeight="1">
      <c r="A12" s="13"/>
      <c r="B12" s="38" t="s">
        <v>168</v>
      </c>
      <c r="C12" s="39">
        <v>285701.0</v>
      </c>
      <c r="D12" s="13"/>
      <c r="E12" s="13"/>
      <c r="F12" s="13"/>
      <c r="G12" s="13"/>
      <c r="H12" s="13"/>
      <c r="I12" s="13"/>
      <c r="J12" s="13"/>
      <c r="K12" s="13"/>
      <c r="L12" s="13"/>
      <c r="M12" s="13"/>
      <c r="N12" s="13"/>
      <c r="O12" s="13"/>
      <c r="P12" s="13"/>
      <c r="Q12" s="13"/>
      <c r="R12" s="13"/>
      <c r="S12" s="13"/>
      <c r="T12" s="13"/>
      <c r="U12" s="13"/>
      <c r="V12" s="13"/>
      <c r="W12" s="13"/>
      <c r="X12" s="13"/>
      <c r="Y12" s="13"/>
      <c r="Z12" s="13"/>
    </row>
    <row r="13" ht="12.75" customHeight="1">
      <c r="A13" s="13"/>
      <c r="B13" s="38" t="s">
        <v>145</v>
      </c>
      <c r="C13" s="39">
        <v>0.0</v>
      </c>
      <c r="D13" s="13"/>
      <c r="E13" s="13"/>
      <c r="F13" s="13"/>
      <c r="G13" s="13"/>
      <c r="H13" s="13"/>
      <c r="I13" s="13"/>
      <c r="J13" s="13"/>
      <c r="K13" s="13"/>
      <c r="L13" s="13"/>
      <c r="M13" s="13"/>
      <c r="N13" s="13"/>
      <c r="O13" s="13"/>
      <c r="P13" s="13"/>
      <c r="Q13" s="13"/>
      <c r="R13" s="13"/>
      <c r="S13" s="13"/>
      <c r="T13" s="13"/>
      <c r="U13" s="13"/>
      <c r="V13" s="13"/>
      <c r="W13" s="13"/>
      <c r="X13" s="13"/>
      <c r="Y13" s="13"/>
      <c r="Z13" s="13"/>
    </row>
    <row r="14" ht="12.75" customHeight="1">
      <c r="A14" s="13"/>
      <c r="B14" s="38" t="s">
        <v>5685</v>
      </c>
      <c r="C14" s="40">
        <v>0.0</v>
      </c>
      <c r="D14" s="13"/>
      <c r="E14" s="13"/>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38" t="s">
        <v>1343</v>
      </c>
      <c r="C15" s="40">
        <v>785.0</v>
      </c>
      <c r="D15" s="13"/>
      <c r="E15" s="13"/>
      <c r="F15" s="13"/>
      <c r="G15" s="13"/>
      <c r="H15" s="13"/>
      <c r="I15" s="13"/>
      <c r="J15" s="13"/>
      <c r="K15" s="13"/>
      <c r="L15" s="13"/>
      <c r="M15" s="13"/>
      <c r="N15" s="13"/>
      <c r="O15" s="13"/>
      <c r="P15" s="13"/>
      <c r="Q15" s="13"/>
      <c r="R15" s="13"/>
      <c r="S15" s="13"/>
      <c r="T15" s="13"/>
      <c r="U15" s="13"/>
      <c r="V15" s="13"/>
      <c r="W15" s="13"/>
      <c r="X15" s="13"/>
      <c r="Y15" s="13"/>
      <c r="Z15" s="13"/>
    </row>
    <row r="16" ht="12.7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ht="12.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2.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36">
        <v>2.0</v>
      </c>
      <c r="B29" s="36" t="s">
        <v>5686</v>
      </c>
      <c r="C29" s="13"/>
      <c r="D29" s="13"/>
      <c r="E29" s="13"/>
      <c r="F29" s="13"/>
      <c r="G29" s="13"/>
      <c r="H29" s="13"/>
      <c r="I29" s="13"/>
      <c r="J29" s="13"/>
      <c r="K29" s="13"/>
      <c r="L29" s="13"/>
      <c r="M29" s="13"/>
      <c r="N29" s="13"/>
      <c r="O29" s="13" t="s">
        <v>5683</v>
      </c>
      <c r="P29" s="13"/>
      <c r="Q29" s="13"/>
      <c r="R29" s="13"/>
      <c r="S29" s="13"/>
      <c r="T29" s="13"/>
      <c r="U29" s="13"/>
      <c r="V29" s="13"/>
      <c r="W29" s="13"/>
      <c r="X29" s="13"/>
      <c r="Y29" s="13"/>
      <c r="Z29" s="13"/>
    </row>
    <row r="30" ht="12.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2.75" customHeight="1">
      <c r="A31" s="13"/>
      <c r="B31" s="37" t="s">
        <v>5687</v>
      </c>
      <c r="C31" s="37" t="s">
        <v>5688</v>
      </c>
      <c r="D31" s="37" t="s">
        <v>5689</v>
      </c>
      <c r="E31" s="37" t="s">
        <v>5690</v>
      </c>
      <c r="F31" s="13"/>
      <c r="G31" s="13"/>
      <c r="H31" s="13"/>
      <c r="I31" s="13"/>
      <c r="J31" s="13"/>
      <c r="K31" s="13"/>
      <c r="L31" s="13"/>
      <c r="M31" s="13"/>
      <c r="N31" s="13"/>
      <c r="O31" s="13"/>
      <c r="P31" s="13"/>
      <c r="Q31" s="13"/>
      <c r="R31" s="13"/>
      <c r="S31" s="13"/>
      <c r="T31" s="13"/>
      <c r="U31" s="13"/>
      <c r="V31" s="13"/>
      <c r="W31" s="13"/>
      <c r="X31" s="13"/>
      <c r="Y31" s="13"/>
      <c r="Z31" s="13"/>
    </row>
    <row r="32" ht="12.75" customHeight="1">
      <c r="A32" s="13"/>
      <c r="B32" s="38" t="s">
        <v>5691</v>
      </c>
      <c r="C32" s="39">
        <v>44075.0</v>
      </c>
      <c r="D32" s="41">
        <v>10014.0</v>
      </c>
      <c r="E32" s="39">
        <v>47611.0</v>
      </c>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38" t="s">
        <v>5692</v>
      </c>
      <c r="C33" s="39">
        <v>51436.0</v>
      </c>
      <c r="D33" s="39">
        <v>50029.0</v>
      </c>
      <c r="E33" s="39">
        <v>123321.0</v>
      </c>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38" t="s">
        <v>5693</v>
      </c>
      <c r="C34" s="39">
        <v>83646.0</v>
      </c>
      <c r="D34" s="39">
        <v>87142.0</v>
      </c>
      <c r="E34" s="39">
        <v>197574.0</v>
      </c>
      <c r="F34" s="13"/>
      <c r="G34" s="13"/>
      <c r="H34" s="13"/>
      <c r="I34" s="13"/>
      <c r="J34" s="13"/>
      <c r="K34" s="13"/>
      <c r="L34" s="13"/>
      <c r="M34" s="13"/>
      <c r="N34" s="13"/>
      <c r="O34" s="13"/>
      <c r="P34" s="13"/>
      <c r="Q34" s="13"/>
      <c r="R34" s="13"/>
      <c r="S34" s="13"/>
      <c r="T34" s="13"/>
      <c r="U34" s="13"/>
      <c r="V34" s="13"/>
      <c r="W34" s="13"/>
      <c r="X34" s="13"/>
      <c r="Y34" s="13"/>
      <c r="Z34" s="13"/>
    </row>
    <row r="35" ht="12.75" customHeight="1">
      <c r="A35" s="13"/>
      <c r="B35" s="38" t="s">
        <v>5694</v>
      </c>
      <c r="C35" s="39">
        <v>5558.0</v>
      </c>
      <c r="D35" s="39">
        <v>3671.0</v>
      </c>
      <c r="E35" s="39">
        <v>35050.0</v>
      </c>
      <c r="F35" s="13"/>
      <c r="G35" s="13"/>
      <c r="H35" s="13"/>
      <c r="I35" s="13"/>
      <c r="J35" s="13"/>
      <c r="K35" s="13"/>
      <c r="L35" s="13"/>
      <c r="M35" s="13"/>
      <c r="N35" s="13"/>
      <c r="O35" s="13"/>
      <c r="P35" s="13"/>
      <c r="Q35" s="13"/>
      <c r="R35" s="13"/>
      <c r="S35" s="13"/>
      <c r="T35" s="13"/>
      <c r="U35" s="13"/>
      <c r="V35" s="13"/>
      <c r="W35" s="13"/>
      <c r="X35" s="13"/>
      <c r="Y35" s="13"/>
      <c r="Z35" s="13"/>
    </row>
    <row r="36" ht="12.75" customHeight="1">
      <c r="A36" s="13"/>
      <c r="B36" s="38" t="s">
        <v>5695</v>
      </c>
      <c r="C36" s="39">
        <v>23588.0</v>
      </c>
      <c r="D36" s="39">
        <v>20139.0</v>
      </c>
      <c r="E36" s="39">
        <v>66915.0</v>
      </c>
      <c r="F36" s="13"/>
      <c r="G36" s="13"/>
      <c r="H36" s="13"/>
      <c r="I36" s="13"/>
      <c r="J36" s="13"/>
      <c r="K36" s="13"/>
      <c r="L36" s="13"/>
      <c r="M36" s="13"/>
      <c r="N36" s="13"/>
      <c r="O36" s="13"/>
      <c r="P36" s="13"/>
      <c r="Q36" s="13"/>
      <c r="R36" s="13"/>
      <c r="S36" s="13"/>
      <c r="T36" s="13"/>
      <c r="U36" s="13"/>
      <c r="V36" s="13"/>
      <c r="W36" s="13"/>
      <c r="X36" s="13"/>
      <c r="Y36" s="13"/>
      <c r="Z36" s="13"/>
    </row>
    <row r="37" ht="12.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2.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2.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3"/>
      <c r="B48" s="13"/>
      <c r="C48" s="13"/>
      <c r="D48" s="13"/>
      <c r="E48" s="13"/>
      <c r="F48" s="13"/>
      <c r="G48" s="13"/>
      <c r="H48" s="13"/>
      <c r="I48" s="13"/>
      <c r="J48" s="13"/>
      <c r="K48" s="13"/>
      <c r="L48" s="13"/>
      <c r="M48" s="13"/>
      <c r="N48" s="13"/>
      <c r="O48" s="13" t="s">
        <v>5683</v>
      </c>
      <c r="P48" s="13"/>
      <c r="Q48" s="13"/>
      <c r="R48" s="13"/>
      <c r="S48" s="13"/>
      <c r="T48" s="13"/>
      <c r="U48" s="13"/>
      <c r="V48" s="13"/>
      <c r="W48" s="13"/>
      <c r="X48" s="13"/>
      <c r="Y48" s="13"/>
      <c r="Z48" s="13"/>
    </row>
    <row r="49" ht="12.75" customHeight="1">
      <c r="A49" s="36">
        <v>3.0</v>
      </c>
      <c r="B49" s="36" t="s">
        <v>5696</v>
      </c>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3"/>
      <c r="B50" s="36" t="s">
        <v>5697</v>
      </c>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3"/>
      <c r="B51" s="37" t="s">
        <v>110</v>
      </c>
      <c r="C51" s="37" t="s">
        <v>5698</v>
      </c>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3"/>
      <c r="B52" s="38" t="s">
        <v>174</v>
      </c>
      <c r="C52" s="42">
        <v>109085.04015483867</v>
      </c>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3"/>
      <c r="B53" s="38" t="s">
        <v>1542</v>
      </c>
      <c r="C53" s="42">
        <v>3378.375</v>
      </c>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3"/>
      <c r="B54" s="38" t="s">
        <v>161</v>
      </c>
      <c r="C54" s="42">
        <v>2099614.184949378</v>
      </c>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3"/>
      <c r="B55" s="38" t="s">
        <v>221</v>
      </c>
      <c r="C55" s="42">
        <v>352.5984</v>
      </c>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38" t="s">
        <v>192</v>
      </c>
      <c r="C56" s="42">
        <v>507468.243591461</v>
      </c>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3"/>
      <c r="B57" s="38" t="s">
        <v>144</v>
      </c>
      <c r="C57" s="42">
        <v>942582.2439234</v>
      </c>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3"/>
      <c r="B58" s="38" t="s">
        <v>167</v>
      </c>
      <c r="C58" s="42">
        <v>227571.80980363794</v>
      </c>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36">
        <v>4.0</v>
      </c>
      <c r="B70" s="36" t="s">
        <v>5699</v>
      </c>
      <c r="C70" s="13"/>
      <c r="D70" s="13"/>
      <c r="E70" s="13"/>
      <c r="F70" s="13"/>
      <c r="G70" s="13"/>
      <c r="H70" s="13"/>
      <c r="I70" s="13"/>
      <c r="J70" s="13"/>
      <c r="K70" s="13"/>
      <c r="L70" s="13"/>
      <c r="M70" s="13"/>
      <c r="N70" s="13"/>
      <c r="O70" s="13" t="s">
        <v>5683</v>
      </c>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37" t="s">
        <v>5700</v>
      </c>
      <c r="C72" s="37" t="s">
        <v>5701</v>
      </c>
      <c r="D72" s="37" t="s">
        <v>5702</v>
      </c>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38" t="s">
        <v>5688</v>
      </c>
      <c r="C73" s="38">
        <v>44075.0</v>
      </c>
      <c r="D73" s="43">
        <v>655189.2339681614</v>
      </c>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38" t="s">
        <v>5689</v>
      </c>
      <c r="C74" s="38">
        <v>10014.0</v>
      </c>
      <c r="D74" s="44">
        <v>808366.2780910715</v>
      </c>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38" t="s">
        <v>5690</v>
      </c>
      <c r="C75" s="38">
        <v>47611.0</v>
      </c>
      <c r="D75" s="43">
        <v>2426496.9837634834</v>
      </c>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38" t="s">
        <v>5703</v>
      </c>
      <c r="C76" s="38">
        <v>82499.0</v>
      </c>
      <c r="D76" s="43">
        <v>3042284.932366294</v>
      </c>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38" t="s">
        <v>5704</v>
      </c>
      <c r="C77" s="38">
        <v>84546.0</v>
      </c>
      <c r="D77" s="43">
        <v>3421099.4866680005</v>
      </c>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38" t="s">
        <v>5705</v>
      </c>
      <c r="C78" s="38">
        <v>49952.0</v>
      </c>
      <c r="D78" s="43">
        <v>1439043.189531821</v>
      </c>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36">
        <v>5.0</v>
      </c>
      <c r="B90" s="36" t="s">
        <v>5706</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36" t="s">
        <v>5707</v>
      </c>
      <c r="G91" s="13"/>
      <c r="H91" s="13"/>
      <c r="I91" s="13"/>
      <c r="J91" s="13"/>
      <c r="K91" s="36" t="s">
        <v>5708</v>
      </c>
      <c r="L91" s="13"/>
      <c r="M91" s="13"/>
      <c r="N91" s="13"/>
      <c r="O91" s="13"/>
      <c r="P91" s="13"/>
      <c r="Q91" s="13"/>
      <c r="R91" s="13"/>
      <c r="S91" s="13"/>
      <c r="T91" s="13"/>
      <c r="U91" s="13"/>
      <c r="V91" s="13"/>
      <c r="W91" s="13"/>
      <c r="X91" s="13"/>
      <c r="Y91" s="13"/>
      <c r="Z91" s="13"/>
    </row>
    <row r="92" ht="12.75" customHeight="1">
      <c r="A92" s="13"/>
      <c r="B92" s="36" t="s">
        <v>5709</v>
      </c>
      <c r="C92" s="13"/>
      <c r="D92" s="13"/>
      <c r="E92" s="13"/>
      <c r="F92" s="37" t="s">
        <v>5710</v>
      </c>
      <c r="G92" s="37" t="s">
        <v>5711</v>
      </c>
      <c r="H92" s="13"/>
      <c r="I92" s="13"/>
      <c r="J92" s="13"/>
      <c r="K92" s="37" t="s">
        <v>5710</v>
      </c>
      <c r="L92" s="37" t="s">
        <v>5711</v>
      </c>
      <c r="M92" s="13"/>
      <c r="N92" s="13"/>
      <c r="O92" s="13"/>
      <c r="P92" s="13"/>
      <c r="Q92" s="13"/>
      <c r="R92" s="13"/>
      <c r="S92" s="13"/>
      <c r="T92" s="13"/>
      <c r="U92" s="13"/>
      <c r="V92" s="13"/>
      <c r="W92" s="13"/>
      <c r="X92" s="13"/>
      <c r="Y92" s="13"/>
      <c r="Z92" s="13"/>
    </row>
    <row r="93" ht="12.75" customHeight="1">
      <c r="A93" s="13"/>
      <c r="B93" s="36" t="s">
        <v>5712</v>
      </c>
      <c r="C93" s="13"/>
      <c r="D93" s="13"/>
      <c r="E93" s="13"/>
      <c r="F93" s="38" t="s">
        <v>22</v>
      </c>
      <c r="G93" s="38" t="s">
        <v>52</v>
      </c>
      <c r="H93" s="13"/>
      <c r="I93" s="13"/>
      <c r="J93" s="13"/>
      <c r="K93" s="38" t="s">
        <v>1190</v>
      </c>
      <c r="L93" s="38" t="s">
        <v>1190</v>
      </c>
      <c r="M93" s="13"/>
      <c r="N93" s="13"/>
      <c r="O93" s="13"/>
      <c r="P93" s="13"/>
      <c r="Q93" s="13"/>
      <c r="R93" s="13"/>
      <c r="S93" s="13"/>
      <c r="T93" s="13"/>
      <c r="U93" s="13"/>
      <c r="V93" s="13"/>
      <c r="W93" s="13"/>
      <c r="X93" s="13"/>
      <c r="Y93" s="13"/>
      <c r="Z93" s="13"/>
    </row>
    <row r="94" ht="12.75" customHeight="1">
      <c r="A94" s="13"/>
      <c r="B94" s="13"/>
      <c r="C94" s="13"/>
      <c r="D94" s="13"/>
      <c r="E94" s="13"/>
      <c r="F94" s="38" t="s">
        <v>278</v>
      </c>
      <c r="G94" s="38" t="s">
        <v>854</v>
      </c>
      <c r="H94" s="13"/>
      <c r="I94" s="13"/>
      <c r="J94" s="13"/>
      <c r="K94" s="38" t="s">
        <v>1307</v>
      </c>
      <c r="L94" s="38" t="s">
        <v>1307</v>
      </c>
      <c r="M94" s="13"/>
      <c r="N94" s="13"/>
      <c r="O94" s="13"/>
      <c r="P94" s="13"/>
      <c r="Q94" s="13"/>
      <c r="R94" s="13"/>
      <c r="S94" s="13"/>
      <c r="T94" s="13"/>
      <c r="U94" s="13"/>
      <c r="V94" s="13"/>
      <c r="W94" s="13"/>
      <c r="X94" s="13"/>
      <c r="Y94" s="13"/>
      <c r="Z94" s="13"/>
    </row>
    <row r="95" ht="12.75" customHeight="1">
      <c r="A95" s="13"/>
      <c r="B95" s="13"/>
      <c r="C95" s="13"/>
      <c r="D95" s="13"/>
      <c r="E95" s="13"/>
      <c r="F95" s="38" t="s">
        <v>88</v>
      </c>
      <c r="G95" s="38" t="s">
        <v>91</v>
      </c>
      <c r="H95" s="13"/>
      <c r="I95" s="13"/>
      <c r="J95" s="13"/>
      <c r="K95" s="38" t="s">
        <v>1823</v>
      </c>
      <c r="L95" s="38" t="s">
        <v>1823</v>
      </c>
      <c r="M95" s="13"/>
      <c r="N95" s="13"/>
      <c r="O95" s="13"/>
      <c r="P95" s="13"/>
      <c r="Q95" s="13"/>
      <c r="R95" s="13"/>
      <c r="S95" s="13"/>
      <c r="T95" s="13"/>
      <c r="U95" s="13"/>
      <c r="V95" s="13"/>
      <c r="W95" s="13"/>
      <c r="X95" s="13"/>
      <c r="Y95" s="13"/>
      <c r="Z95" s="13"/>
    </row>
    <row r="96" ht="12.75" customHeight="1">
      <c r="A96" s="13"/>
      <c r="B96" s="13"/>
      <c r="C96" s="13"/>
      <c r="D96" s="13"/>
      <c r="E96" s="13"/>
      <c r="F96" s="38" t="s">
        <v>52</v>
      </c>
      <c r="G96" s="38" t="s">
        <v>49</v>
      </c>
      <c r="H96" s="13"/>
      <c r="I96" s="13"/>
      <c r="J96" s="13"/>
      <c r="K96" s="38" t="s">
        <v>4375</v>
      </c>
      <c r="L96" s="38" t="s">
        <v>4375</v>
      </c>
      <c r="M96" s="13"/>
      <c r="N96" s="13"/>
      <c r="O96" s="13"/>
      <c r="P96" s="13"/>
      <c r="Q96" s="13"/>
      <c r="R96" s="13"/>
      <c r="S96" s="13"/>
      <c r="T96" s="13"/>
      <c r="U96" s="13"/>
      <c r="V96" s="13"/>
      <c r="W96" s="13"/>
      <c r="X96" s="13"/>
      <c r="Y96" s="13"/>
      <c r="Z96" s="13"/>
    </row>
    <row r="97" ht="12.75" customHeight="1">
      <c r="A97" s="13"/>
      <c r="B97" s="13"/>
      <c r="C97" s="13"/>
      <c r="D97" s="13"/>
      <c r="E97" s="13"/>
      <c r="F97" s="38" t="s">
        <v>91</v>
      </c>
      <c r="G97" s="38" t="s">
        <v>30</v>
      </c>
      <c r="H97" s="13"/>
      <c r="I97" s="13"/>
      <c r="J97" s="13"/>
      <c r="K97" s="38" t="s">
        <v>2154</v>
      </c>
      <c r="L97" s="38" t="s">
        <v>2154</v>
      </c>
      <c r="M97" s="13"/>
      <c r="N97" s="13"/>
      <c r="O97" s="13"/>
      <c r="P97" s="13"/>
      <c r="Q97" s="13"/>
      <c r="R97" s="13"/>
      <c r="S97" s="13"/>
      <c r="T97" s="13"/>
      <c r="U97" s="13"/>
      <c r="V97" s="13"/>
      <c r="W97" s="13"/>
      <c r="X97" s="13"/>
      <c r="Y97" s="13"/>
      <c r="Z97" s="13"/>
    </row>
    <row r="98" ht="12.75" customHeight="1">
      <c r="A98" s="13"/>
      <c r="B98" s="13"/>
      <c r="C98" s="13"/>
      <c r="D98" s="13"/>
      <c r="E98" s="13"/>
      <c r="F98" s="38" t="s">
        <v>49</v>
      </c>
      <c r="G98" s="38" t="s">
        <v>40</v>
      </c>
      <c r="H98" s="13"/>
      <c r="I98" s="13"/>
      <c r="J98" s="13"/>
      <c r="K98" s="38" t="s">
        <v>4703</v>
      </c>
      <c r="L98" s="38" t="s">
        <v>4703</v>
      </c>
      <c r="M98" s="13"/>
      <c r="N98" s="13"/>
      <c r="O98" s="13"/>
      <c r="P98" s="13"/>
      <c r="Q98" s="13"/>
      <c r="R98" s="13"/>
      <c r="S98" s="13"/>
      <c r="T98" s="13"/>
      <c r="U98" s="13"/>
      <c r="V98" s="13"/>
      <c r="W98" s="13"/>
      <c r="X98" s="13"/>
      <c r="Y98" s="13"/>
      <c r="Z98" s="13"/>
    </row>
    <row r="99" ht="12.75" customHeight="1">
      <c r="A99" s="13"/>
      <c r="B99" s="13"/>
      <c r="C99" s="13"/>
      <c r="D99" s="13"/>
      <c r="E99" s="13"/>
      <c r="F99" s="38" t="s">
        <v>1275</v>
      </c>
      <c r="G99" s="38" t="s">
        <v>1229</v>
      </c>
      <c r="H99" s="13"/>
      <c r="I99" s="13"/>
      <c r="J99" s="13"/>
      <c r="K99" s="38" t="s">
        <v>1538</v>
      </c>
      <c r="L99" s="38" t="s">
        <v>1538</v>
      </c>
      <c r="M99" s="13"/>
      <c r="N99" s="13"/>
      <c r="O99" s="13"/>
      <c r="P99" s="13"/>
      <c r="Q99" s="13"/>
      <c r="R99" s="13"/>
      <c r="S99" s="13"/>
      <c r="T99" s="13"/>
      <c r="U99" s="13"/>
      <c r="V99" s="13"/>
      <c r="W99" s="13"/>
      <c r="X99" s="13"/>
      <c r="Y99" s="13"/>
      <c r="Z99" s="13"/>
    </row>
    <row r="100" ht="12.75" customHeight="1">
      <c r="A100" s="13"/>
      <c r="B100" s="13"/>
      <c r="C100" s="13"/>
      <c r="D100" s="13"/>
      <c r="E100" s="13"/>
      <c r="F100" s="38" t="s">
        <v>30</v>
      </c>
      <c r="G100" s="38" t="s">
        <v>278</v>
      </c>
      <c r="H100" s="13"/>
      <c r="I100" s="13"/>
      <c r="J100" s="13"/>
      <c r="K100" s="38" t="s">
        <v>5147</v>
      </c>
      <c r="L100" s="38" t="s">
        <v>5147</v>
      </c>
      <c r="M100" s="13"/>
      <c r="N100" s="13"/>
      <c r="O100" s="13"/>
      <c r="P100" s="13"/>
      <c r="Q100" s="13"/>
      <c r="R100" s="13"/>
      <c r="S100" s="13"/>
      <c r="T100" s="13"/>
      <c r="U100" s="13"/>
      <c r="V100" s="13"/>
      <c r="W100" s="13"/>
      <c r="X100" s="13"/>
      <c r="Y100" s="13"/>
      <c r="Z100" s="13"/>
    </row>
    <row r="101" ht="12.75" customHeight="1">
      <c r="A101" s="13"/>
      <c r="B101" s="13"/>
      <c r="C101" s="13"/>
      <c r="D101" s="13"/>
      <c r="E101" s="13"/>
      <c r="F101" s="38" t="s">
        <v>80</v>
      </c>
      <c r="G101" s="38" t="s">
        <v>22</v>
      </c>
      <c r="H101" s="13"/>
      <c r="I101" s="13"/>
      <c r="J101" s="13"/>
      <c r="K101" s="38" t="s">
        <v>4707</v>
      </c>
      <c r="L101" s="38" t="s">
        <v>4707</v>
      </c>
      <c r="M101" s="13"/>
      <c r="N101" s="13"/>
      <c r="O101" s="13"/>
      <c r="P101" s="13"/>
      <c r="Q101" s="13"/>
      <c r="R101" s="13"/>
      <c r="S101" s="13"/>
      <c r="T101" s="13"/>
      <c r="U101" s="13"/>
      <c r="V101" s="13"/>
      <c r="W101" s="13"/>
      <c r="X101" s="13"/>
      <c r="Y101" s="13"/>
      <c r="Z101" s="13"/>
    </row>
    <row r="102" ht="12.75" customHeight="1">
      <c r="A102" s="13"/>
      <c r="B102" s="13"/>
      <c r="C102" s="13"/>
      <c r="D102" s="13"/>
      <c r="E102" s="13"/>
      <c r="F102" s="38" t="s">
        <v>1496</v>
      </c>
      <c r="G102" s="38" t="s">
        <v>80</v>
      </c>
      <c r="H102" s="13"/>
      <c r="I102" s="13"/>
      <c r="J102" s="13"/>
      <c r="K102" s="38" t="s">
        <v>2402</v>
      </c>
      <c r="L102" s="38" t="s">
        <v>2402</v>
      </c>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1:G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B200"/>
    <pageSetUpPr/>
  </sheetPr>
  <sheetViews>
    <sheetView showGridLines="0" workbookViewId="0"/>
  </sheetViews>
  <sheetFormatPr customHeight="1" defaultColWidth="14.43" defaultRowHeight="15.0"/>
  <cols>
    <col customWidth="1" min="1" max="1" width="5.57"/>
    <col customWidth="1" min="2" max="2" width="10.29"/>
    <col customWidth="1" min="3" max="3" width="15.57"/>
    <col customWidth="1" min="4" max="5" width="11.0"/>
    <col customWidth="1" min="6" max="7" width="10.29"/>
    <col customWidth="1" min="8" max="8" width="8.86"/>
    <col customWidth="1" min="9" max="9" width="10.29"/>
    <col customWidth="1" min="10" max="14" width="8.86"/>
    <col customWidth="1" min="15" max="26" width="8.71"/>
  </cols>
  <sheetData>
    <row r="1" ht="12.7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12.75" customHeight="1">
      <c r="A2" s="13"/>
      <c r="B2" s="13"/>
      <c r="C2" s="13"/>
      <c r="D2" s="13"/>
      <c r="E2" s="13"/>
      <c r="F2" s="13"/>
      <c r="G2" s="13"/>
      <c r="H2" s="13"/>
      <c r="I2" s="13"/>
      <c r="J2" s="13"/>
      <c r="K2" s="13"/>
      <c r="L2" s="13"/>
      <c r="M2" s="13"/>
      <c r="N2" s="13"/>
      <c r="O2" s="13"/>
      <c r="P2" s="13"/>
      <c r="Q2" s="13"/>
      <c r="R2" s="13"/>
      <c r="S2" s="13"/>
      <c r="T2" s="13"/>
      <c r="U2" s="13"/>
      <c r="V2" s="13"/>
      <c r="W2" s="13"/>
      <c r="X2" s="13"/>
      <c r="Y2" s="13"/>
      <c r="Z2" s="13"/>
    </row>
    <row r="3" ht="15.0" customHeight="1">
      <c r="A3" s="45" t="s">
        <v>5713</v>
      </c>
      <c r="B3" s="27"/>
      <c r="C3" s="27"/>
      <c r="D3" s="27"/>
      <c r="E3" s="27"/>
      <c r="F3" s="27"/>
      <c r="G3" s="27"/>
      <c r="H3" s="27"/>
      <c r="I3" s="27"/>
      <c r="J3" s="27"/>
      <c r="K3" s="27"/>
      <c r="L3" s="28"/>
      <c r="M3" s="13"/>
      <c r="N3" s="13"/>
      <c r="O3" s="13"/>
      <c r="P3" s="13"/>
      <c r="Q3" s="13"/>
      <c r="R3" s="13"/>
      <c r="S3" s="13"/>
      <c r="T3" s="13"/>
      <c r="U3" s="13"/>
      <c r="V3" s="13"/>
      <c r="W3" s="13"/>
      <c r="X3" s="13"/>
      <c r="Y3" s="13"/>
      <c r="Z3" s="13"/>
    </row>
    <row r="4" ht="15.0" customHeight="1">
      <c r="A4" s="31"/>
      <c r="B4" s="32"/>
      <c r="C4" s="32"/>
      <c r="D4" s="32"/>
      <c r="E4" s="32"/>
      <c r="F4" s="32"/>
      <c r="G4" s="32"/>
      <c r="H4" s="32"/>
      <c r="I4" s="32"/>
      <c r="J4" s="32"/>
      <c r="K4" s="32"/>
      <c r="L4" s="33"/>
      <c r="M4" s="13"/>
      <c r="N4" s="13"/>
      <c r="O4" s="13"/>
      <c r="P4" s="13"/>
      <c r="Q4" s="13"/>
      <c r="R4" s="13"/>
      <c r="S4" s="13"/>
      <c r="T4" s="13"/>
      <c r="U4" s="13"/>
      <c r="V4" s="13"/>
      <c r="W4" s="13"/>
      <c r="X4" s="13"/>
      <c r="Y4" s="13"/>
      <c r="Z4" s="13"/>
    </row>
    <row r="5" ht="12.75"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12.75" customHeight="1">
      <c r="A6" s="13"/>
      <c r="B6" s="13"/>
      <c r="C6" s="13"/>
      <c r="D6" s="13"/>
      <c r="E6" s="13"/>
      <c r="F6" s="13"/>
      <c r="G6" s="13"/>
      <c r="H6" s="13"/>
      <c r="I6" s="13"/>
      <c r="J6" s="13"/>
      <c r="K6" s="13"/>
      <c r="L6" s="13"/>
      <c r="M6" s="13"/>
      <c r="N6" s="13"/>
      <c r="O6" s="13"/>
      <c r="P6" s="13"/>
      <c r="Q6" s="13"/>
      <c r="R6" s="13"/>
      <c r="S6" s="13"/>
      <c r="T6" s="13"/>
      <c r="U6" s="13"/>
      <c r="V6" s="13"/>
      <c r="W6" s="13"/>
      <c r="X6" s="13"/>
      <c r="Y6" s="13"/>
      <c r="Z6" s="13"/>
    </row>
    <row r="7" ht="12.75" customHeight="1">
      <c r="A7" s="13"/>
      <c r="B7" s="13"/>
      <c r="C7" s="13"/>
      <c r="D7" s="13"/>
      <c r="E7" s="13"/>
      <c r="F7" s="13"/>
      <c r="G7" s="13"/>
      <c r="H7" s="13"/>
      <c r="I7" s="13"/>
      <c r="J7" s="13"/>
      <c r="K7" s="13"/>
      <c r="L7" s="13"/>
      <c r="M7" s="13"/>
      <c r="N7" s="13"/>
      <c r="O7" s="13"/>
      <c r="P7" s="13"/>
      <c r="Q7" s="13"/>
      <c r="R7" s="13"/>
      <c r="S7" s="13"/>
      <c r="T7" s="13"/>
      <c r="U7" s="13"/>
      <c r="V7" s="13"/>
      <c r="W7" s="13"/>
      <c r="X7" s="13"/>
      <c r="Y7" s="13"/>
      <c r="Z7" s="13"/>
    </row>
    <row r="8" ht="12.75" customHeight="1">
      <c r="A8" s="13"/>
      <c r="B8" s="46" t="s">
        <v>5700</v>
      </c>
      <c r="C8" s="46" t="s">
        <v>5714</v>
      </c>
      <c r="D8" s="46" t="s">
        <v>5715</v>
      </c>
      <c r="E8" s="46" t="s">
        <v>5716</v>
      </c>
      <c r="F8" s="46" t="s">
        <v>5717</v>
      </c>
      <c r="G8" s="13"/>
      <c r="H8" s="13"/>
      <c r="I8" s="13"/>
      <c r="J8" s="13"/>
      <c r="K8" s="13"/>
      <c r="L8" s="13"/>
      <c r="M8" s="13"/>
      <c r="N8" s="13"/>
      <c r="O8" s="13"/>
      <c r="P8" s="13"/>
      <c r="Q8" s="13"/>
      <c r="R8" s="13"/>
      <c r="S8" s="13"/>
      <c r="T8" s="13"/>
      <c r="U8" s="13"/>
      <c r="V8" s="13"/>
      <c r="W8" s="13"/>
      <c r="X8" s="13"/>
      <c r="Y8" s="13"/>
      <c r="Z8" s="13"/>
    </row>
    <row r="9" ht="12.75" customHeight="1">
      <c r="A9" s="13"/>
      <c r="B9" s="47" t="s">
        <v>5718</v>
      </c>
      <c r="C9" s="48">
        <v>236890.0</v>
      </c>
      <c r="D9" s="48">
        <v>2732683.0</v>
      </c>
      <c r="E9" s="48">
        <v>978273.0</v>
      </c>
      <c r="F9" s="48">
        <v>249504.0</v>
      </c>
      <c r="G9" s="49"/>
      <c r="H9" s="13"/>
      <c r="I9" s="49"/>
      <c r="J9" s="13"/>
      <c r="K9" s="49"/>
      <c r="L9" s="13"/>
      <c r="M9" s="49"/>
      <c r="N9" s="13"/>
      <c r="O9" s="13"/>
      <c r="P9" s="13"/>
      <c r="Q9" s="13"/>
      <c r="R9" s="13"/>
      <c r="S9" s="13"/>
      <c r="T9" s="13"/>
      <c r="U9" s="13"/>
      <c r="V9" s="13"/>
      <c r="W9" s="13"/>
      <c r="X9" s="13"/>
      <c r="Y9" s="13"/>
      <c r="Z9" s="13"/>
    </row>
    <row r="10" ht="12.75" customHeight="1">
      <c r="A10" s="13"/>
      <c r="B10" s="47" t="s">
        <v>5719</v>
      </c>
      <c r="C10" s="48">
        <v>893402.0</v>
      </c>
      <c r="D10" s="48">
        <v>2374384.0</v>
      </c>
      <c r="E10" s="48">
        <v>926402.0</v>
      </c>
      <c r="F10" s="48">
        <v>1738504.0</v>
      </c>
      <c r="G10" s="49"/>
      <c r="H10" s="20"/>
      <c r="I10" s="49"/>
      <c r="J10" s="20"/>
      <c r="K10" s="49"/>
      <c r="L10" s="20"/>
      <c r="M10" s="49"/>
      <c r="N10" s="20"/>
      <c r="O10" s="13"/>
      <c r="P10" s="13"/>
      <c r="Q10" s="13"/>
      <c r="R10" s="13"/>
      <c r="S10" s="13"/>
      <c r="T10" s="13"/>
      <c r="U10" s="13"/>
      <c r="V10" s="13"/>
      <c r="W10" s="13"/>
      <c r="X10" s="13"/>
      <c r="Y10" s="13"/>
      <c r="Z10" s="13"/>
    </row>
    <row r="11" ht="12.75" customHeight="1">
      <c r="A11" s="13"/>
      <c r="B11" s="47" t="s">
        <v>5720</v>
      </c>
      <c r="C11" s="48">
        <v>1.2743842E7</v>
      </c>
      <c r="D11" s="48">
        <v>4952756.0</v>
      </c>
      <c r="E11" s="48">
        <v>518305.0</v>
      </c>
      <c r="F11" s="48">
        <v>2740952.0</v>
      </c>
      <c r="G11" s="49"/>
      <c r="H11" s="20"/>
      <c r="I11" s="49"/>
      <c r="J11" s="20"/>
      <c r="K11" s="49"/>
      <c r="L11" s="20"/>
      <c r="M11" s="49"/>
      <c r="N11" s="20"/>
      <c r="O11" s="13"/>
      <c r="P11" s="13"/>
      <c r="Q11" s="13"/>
      <c r="R11" s="13"/>
      <c r="S11" s="13"/>
      <c r="T11" s="13"/>
      <c r="U11" s="13"/>
      <c r="V11" s="13"/>
      <c r="W11" s="13"/>
      <c r="X11" s="13"/>
      <c r="Y11" s="13"/>
      <c r="Z11" s="13"/>
    </row>
    <row r="12" ht="12.75" customHeight="1">
      <c r="A12" s="13"/>
      <c r="B12" s="47" t="s">
        <v>5721</v>
      </c>
      <c r="C12" s="48">
        <v>3472348.0</v>
      </c>
      <c r="D12" s="48">
        <v>3.8234673E7</v>
      </c>
      <c r="E12" s="48">
        <v>273095.0</v>
      </c>
      <c r="F12" s="48">
        <v>294953.0</v>
      </c>
      <c r="G12" s="49"/>
      <c r="H12" s="20"/>
      <c r="I12" s="49"/>
      <c r="J12" s="20"/>
      <c r="K12" s="49"/>
      <c r="L12" s="20"/>
      <c r="M12" s="49"/>
      <c r="N12" s="20"/>
      <c r="O12" s="13"/>
      <c r="P12" s="13"/>
      <c r="Q12" s="13"/>
      <c r="R12" s="13"/>
      <c r="S12" s="13"/>
      <c r="T12" s="13"/>
      <c r="U12" s="13"/>
      <c r="V12" s="13"/>
      <c r="W12" s="13"/>
      <c r="X12" s="13"/>
      <c r="Y12" s="13"/>
      <c r="Z12" s="13"/>
    </row>
    <row r="13" ht="12.75" customHeight="1">
      <c r="A13" s="13"/>
      <c r="B13" s="47" t="s">
        <v>5722</v>
      </c>
      <c r="C13" s="48">
        <v>2381834.0</v>
      </c>
      <c r="D13" s="48">
        <v>2.3784829E7</v>
      </c>
      <c r="E13" s="48">
        <v>1.6438383E7</v>
      </c>
      <c r="F13" s="48">
        <v>6302852.0</v>
      </c>
      <c r="G13" s="49"/>
      <c r="H13" s="20"/>
      <c r="I13" s="49"/>
      <c r="J13" s="20"/>
      <c r="K13" s="49"/>
      <c r="L13" s="20"/>
      <c r="M13" s="49"/>
      <c r="N13" s="20"/>
      <c r="O13" s="13"/>
      <c r="P13" s="13"/>
      <c r="Q13" s="13"/>
      <c r="R13" s="13"/>
      <c r="S13" s="13"/>
      <c r="T13" s="13"/>
      <c r="U13" s="13"/>
      <c r="V13" s="13"/>
      <c r="W13" s="13"/>
      <c r="X13" s="13"/>
      <c r="Y13" s="13"/>
      <c r="Z13" s="13"/>
    </row>
    <row r="14" ht="12.75" customHeight="1">
      <c r="A14" s="13"/>
      <c r="B14" s="49"/>
      <c r="C14" s="49"/>
      <c r="D14" s="49"/>
      <c r="E14" s="49"/>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ht="12.75" customHeight="1">
      <c r="A16" s="50">
        <v>1.0</v>
      </c>
      <c r="B16" s="51" t="s">
        <v>5723</v>
      </c>
      <c r="C16" s="27"/>
      <c r="D16" s="27"/>
      <c r="E16" s="27"/>
      <c r="F16" s="27"/>
      <c r="G16" s="27"/>
      <c r="H16" s="27"/>
      <c r="I16" s="27"/>
      <c r="J16" s="28"/>
      <c r="K16" s="13"/>
      <c r="L16" s="13"/>
      <c r="M16" s="13"/>
      <c r="N16" s="13"/>
      <c r="O16" s="13"/>
      <c r="P16" s="13"/>
      <c r="Q16" s="13"/>
      <c r="R16" s="13"/>
      <c r="S16" s="13"/>
      <c r="T16" s="13"/>
      <c r="U16" s="13"/>
      <c r="V16" s="13"/>
      <c r="W16" s="13"/>
      <c r="X16" s="13"/>
      <c r="Y16" s="13"/>
      <c r="Z16" s="13"/>
    </row>
    <row r="17" ht="12.75" customHeight="1">
      <c r="A17" s="50"/>
      <c r="B17" s="31"/>
      <c r="C17" s="32"/>
      <c r="D17" s="32"/>
      <c r="E17" s="32"/>
      <c r="F17" s="32"/>
      <c r="G17" s="32"/>
      <c r="H17" s="32"/>
      <c r="I17" s="32"/>
      <c r="J17" s="3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36" t="s">
        <v>5724</v>
      </c>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13" t="s">
        <v>5714</v>
      </c>
      <c r="C20" s="49">
        <f>SUM(C8:C13)</f>
        <v>19728316</v>
      </c>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3"/>
      <c r="B21" s="13" t="s">
        <v>5715</v>
      </c>
      <c r="C21" s="49">
        <f>SUM(D9:D13)</f>
        <v>72079325</v>
      </c>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3"/>
      <c r="B22" s="13" t="s">
        <v>5716</v>
      </c>
      <c r="C22" s="49">
        <f>SUM(E9:E13)</f>
        <v>19134458</v>
      </c>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3"/>
      <c r="B23" s="13" t="s">
        <v>5717</v>
      </c>
      <c r="C23" s="49">
        <f>SUM(F9:F13)</f>
        <v>11326765</v>
      </c>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52">
        <v>2.0</v>
      </c>
      <c r="B26" s="53" t="s">
        <v>5725</v>
      </c>
      <c r="C26" s="54"/>
      <c r="D26" s="54"/>
      <c r="E26" s="54"/>
      <c r="F26" s="54"/>
      <c r="G26" s="54"/>
      <c r="H26" s="54"/>
      <c r="I26" s="54"/>
      <c r="J26" s="55"/>
      <c r="K26" s="13"/>
      <c r="L26" s="13"/>
      <c r="M26" s="13"/>
      <c r="N26" s="13"/>
      <c r="O26" s="13"/>
      <c r="P26" s="13"/>
      <c r="Q26" s="13"/>
      <c r="R26" s="13"/>
      <c r="S26" s="13"/>
      <c r="T26" s="13"/>
      <c r="U26" s="13"/>
      <c r="V26" s="13"/>
      <c r="W26" s="13"/>
      <c r="X26" s="13"/>
      <c r="Y26" s="13"/>
      <c r="Z26" s="13"/>
    </row>
    <row r="27" ht="12.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3"/>
      <c r="B28" s="56" t="s">
        <v>5726</v>
      </c>
      <c r="C28" s="57">
        <f>MINUS(C21,C22)/C22</f>
        <v>2.766990682</v>
      </c>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50">
        <v>3.0</v>
      </c>
      <c r="B30" s="51" t="s">
        <v>5727</v>
      </c>
      <c r="C30" s="27"/>
      <c r="D30" s="27"/>
      <c r="E30" s="27"/>
      <c r="F30" s="27"/>
      <c r="G30" s="27"/>
      <c r="H30" s="27"/>
      <c r="I30" s="27"/>
      <c r="J30" s="28"/>
      <c r="K30" s="13"/>
      <c r="L30" s="13"/>
      <c r="M30" s="13"/>
      <c r="N30" s="13"/>
      <c r="O30" s="13"/>
      <c r="P30" s="13"/>
      <c r="Q30" s="13"/>
      <c r="R30" s="13"/>
      <c r="S30" s="13"/>
      <c r="T30" s="13"/>
      <c r="U30" s="13"/>
      <c r="V30" s="13"/>
      <c r="W30" s="13"/>
      <c r="X30" s="13"/>
      <c r="Y30" s="13"/>
      <c r="Z30" s="13"/>
    </row>
    <row r="31" ht="12.75" customHeight="1">
      <c r="A31" s="50"/>
      <c r="B31" s="31"/>
      <c r="C31" s="32"/>
      <c r="D31" s="32"/>
      <c r="E31" s="32"/>
      <c r="F31" s="32"/>
      <c r="G31" s="32"/>
      <c r="H31" s="32"/>
      <c r="I31" s="32"/>
      <c r="J31" s="33"/>
      <c r="K31" s="13"/>
      <c r="L31" s="13"/>
      <c r="M31" s="13"/>
      <c r="N31" s="13"/>
      <c r="O31" s="13"/>
      <c r="P31" s="13"/>
      <c r="Q31" s="13"/>
      <c r="R31" s="13"/>
      <c r="S31" s="13"/>
      <c r="T31" s="13"/>
      <c r="U31" s="13"/>
      <c r="V31" s="13"/>
      <c r="W31" s="13"/>
      <c r="X31" s="13"/>
      <c r="Y31" s="13"/>
      <c r="Z31" s="13"/>
    </row>
    <row r="32" ht="12.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56" t="s">
        <v>5726</v>
      </c>
      <c r="C33" s="49">
        <f>MINUS(F12,F11)</f>
        <v>-2445999</v>
      </c>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2.75" customHeight="1">
      <c r="A35" s="50">
        <v>4.0</v>
      </c>
      <c r="B35" s="58" t="s">
        <v>5728</v>
      </c>
      <c r="C35" s="54"/>
      <c r="D35" s="54"/>
      <c r="E35" s="54"/>
      <c r="F35" s="54"/>
      <c r="G35" s="54"/>
      <c r="H35" s="54"/>
      <c r="I35" s="54"/>
      <c r="J35" s="55"/>
      <c r="K35" s="13"/>
      <c r="L35" s="13"/>
      <c r="M35" s="13"/>
      <c r="N35" s="13"/>
      <c r="O35" s="13"/>
      <c r="P35" s="13"/>
      <c r="Q35" s="13"/>
      <c r="R35" s="13"/>
      <c r="S35" s="13"/>
      <c r="T35" s="13"/>
      <c r="U35" s="13"/>
      <c r="V35" s="13"/>
      <c r="W35" s="13"/>
      <c r="X35" s="13"/>
      <c r="Y35" s="13"/>
      <c r="Z35" s="13"/>
    </row>
    <row r="36" ht="12.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2.75" customHeight="1">
      <c r="A37" s="13"/>
      <c r="B37" s="56" t="s">
        <v>5726</v>
      </c>
      <c r="C37" s="49">
        <f t="shared" ref="C37:F37" si="1">MINUS(C12,C11)</f>
        <v>-9271494</v>
      </c>
      <c r="D37" s="49">
        <f t="shared" si="1"/>
        <v>33281917</v>
      </c>
      <c r="E37" s="49">
        <f t="shared" si="1"/>
        <v>-245210</v>
      </c>
      <c r="F37" s="49">
        <f t="shared" si="1"/>
        <v>-2445999</v>
      </c>
      <c r="G37" s="59" t="s">
        <v>5729</v>
      </c>
      <c r="H37" s="13"/>
      <c r="I37" s="13"/>
      <c r="J37" s="13"/>
      <c r="K37" s="13"/>
      <c r="L37" s="13"/>
      <c r="M37" s="13"/>
      <c r="N37" s="13"/>
      <c r="O37" s="13"/>
      <c r="P37" s="13"/>
      <c r="Q37" s="13"/>
      <c r="R37" s="13"/>
      <c r="S37" s="13"/>
      <c r="T37" s="13"/>
      <c r="U37" s="13"/>
      <c r="V37" s="13"/>
      <c r="W37" s="13"/>
      <c r="X37" s="13"/>
      <c r="Y37" s="13"/>
      <c r="Z37" s="13"/>
    </row>
    <row r="38" ht="12.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50">
        <v>5.0</v>
      </c>
      <c r="B39" s="60" t="s">
        <v>5730</v>
      </c>
      <c r="C39" s="54"/>
      <c r="D39" s="54"/>
      <c r="E39" s="54"/>
      <c r="F39" s="54"/>
      <c r="G39" s="54"/>
      <c r="H39" s="54"/>
      <c r="I39" s="54"/>
      <c r="J39" s="55"/>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3"/>
      <c r="B41" s="56" t="s">
        <v>5726</v>
      </c>
      <c r="C41" s="57">
        <f t="shared" ref="C41:F41" si="2">(MINUS(C13,C12)/C12)*100%</f>
        <v>-0.3140566556</v>
      </c>
      <c r="D41" s="57">
        <f t="shared" si="2"/>
        <v>-0.3779251362</v>
      </c>
      <c r="E41" s="57">
        <f t="shared" si="2"/>
        <v>59.19291089</v>
      </c>
      <c r="F41" s="57">
        <f t="shared" si="2"/>
        <v>20.36900455</v>
      </c>
      <c r="G41" s="59" t="s">
        <v>5731</v>
      </c>
      <c r="H41" s="13"/>
      <c r="I41" s="13"/>
      <c r="J41" s="13"/>
      <c r="K41" s="13"/>
      <c r="L41" s="13"/>
      <c r="M41" s="13"/>
      <c r="N41" s="13"/>
      <c r="O41" s="13"/>
      <c r="P41" s="13"/>
      <c r="Q41" s="13"/>
      <c r="R41" s="13"/>
      <c r="S41" s="13"/>
      <c r="T41" s="13"/>
      <c r="U41" s="13"/>
      <c r="V41" s="13"/>
      <c r="W41" s="13"/>
      <c r="X41" s="13"/>
      <c r="Y41" s="13"/>
      <c r="Z41" s="13"/>
    </row>
    <row r="42" ht="12.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3:L4"/>
    <mergeCell ref="B16:J17"/>
    <mergeCell ref="B26:J26"/>
    <mergeCell ref="B30:J31"/>
    <mergeCell ref="B35:J35"/>
    <mergeCell ref="B39:J39"/>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4.43" defaultRowHeight="15.0"/>
  <cols>
    <col customWidth="1" min="1" max="1" width="8.86"/>
    <col customWidth="1" min="2" max="2" width="22.86"/>
    <col customWidth="1" min="3" max="3" width="15.71"/>
    <col customWidth="1" min="4" max="4" width="25.71"/>
    <col customWidth="1" min="5" max="5" width="13.14"/>
    <col customWidth="1" min="6" max="7" width="8.86"/>
    <col customWidth="1" min="8" max="8" width="23.29"/>
    <col customWidth="1" min="9" max="9" width="16.0"/>
    <col customWidth="1" min="10" max="10" width="26.14"/>
    <col customWidth="1" min="11" max="11" width="19.0"/>
    <col customWidth="1" min="12" max="26" width="8.71"/>
  </cols>
  <sheetData>
    <row r="1" ht="12.7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15.0" customHeight="1">
      <c r="A2" s="13"/>
      <c r="B2" s="61" t="s">
        <v>5732</v>
      </c>
      <c r="C2" s="27"/>
      <c r="D2" s="27"/>
      <c r="E2" s="28"/>
      <c r="F2" s="62"/>
      <c r="G2" s="62"/>
      <c r="H2" s="63" t="s">
        <v>5733</v>
      </c>
      <c r="I2" s="63" t="s">
        <v>5734</v>
      </c>
      <c r="J2" s="63" t="s">
        <v>5735</v>
      </c>
      <c r="K2" s="63" t="s">
        <v>5708</v>
      </c>
      <c r="L2" s="13"/>
      <c r="M2" s="13"/>
      <c r="N2" s="13"/>
      <c r="O2" s="13"/>
      <c r="P2" s="13"/>
      <c r="Q2" s="13"/>
      <c r="R2" s="13"/>
      <c r="S2" s="13"/>
      <c r="T2" s="13"/>
      <c r="U2" s="13"/>
      <c r="V2" s="13"/>
      <c r="W2" s="13"/>
      <c r="X2" s="13"/>
      <c r="Y2" s="13"/>
      <c r="Z2" s="13"/>
    </row>
    <row r="3" ht="15.0" customHeight="1">
      <c r="A3" s="13"/>
      <c r="B3" s="29"/>
      <c r="E3" s="30"/>
      <c r="F3" s="62"/>
      <c r="G3" s="62"/>
      <c r="H3" s="64" t="s">
        <v>5736</v>
      </c>
      <c r="I3" s="64" t="s">
        <v>285</v>
      </c>
      <c r="J3" s="64" t="s">
        <v>5737</v>
      </c>
      <c r="K3" s="64" t="s">
        <v>5738</v>
      </c>
      <c r="L3" s="13"/>
      <c r="M3" s="13"/>
      <c r="N3" s="13"/>
      <c r="O3" s="13"/>
      <c r="P3" s="13"/>
      <c r="Q3" s="13"/>
      <c r="R3" s="13"/>
      <c r="S3" s="13"/>
      <c r="T3" s="13"/>
      <c r="U3" s="13"/>
      <c r="V3" s="13"/>
      <c r="W3" s="13"/>
      <c r="X3" s="13"/>
      <c r="Y3" s="13"/>
      <c r="Z3" s="13"/>
    </row>
    <row r="4" ht="12.75" customHeight="1">
      <c r="A4" s="13"/>
      <c r="B4" s="29"/>
      <c r="E4" s="30"/>
      <c r="F4" s="62"/>
      <c r="G4" s="62"/>
      <c r="H4" s="64" t="s">
        <v>5739</v>
      </c>
      <c r="I4" s="64" t="s">
        <v>147</v>
      </c>
      <c r="J4" s="64" t="s">
        <v>5740</v>
      </c>
      <c r="K4" s="64" t="s">
        <v>5741</v>
      </c>
      <c r="L4" s="13"/>
      <c r="M4" s="13"/>
      <c r="N4" s="13"/>
      <c r="O4" s="13"/>
      <c r="P4" s="13"/>
      <c r="Q4" s="13"/>
      <c r="R4" s="13"/>
      <c r="S4" s="13"/>
      <c r="T4" s="13"/>
      <c r="U4" s="13"/>
      <c r="V4" s="13"/>
      <c r="W4" s="13"/>
      <c r="X4" s="13"/>
      <c r="Y4" s="13"/>
      <c r="Z4" s="13"/>
    </row>
    <row r="5" ht="12.75" customHeight="1">
      <c r="A5" s="13"/>
      <c r="B5" s="31"/>
      <c r="C5" s="32"/>
      <c r="D5" s="32"/>
      <c r="E5" s="33"/>
      <c r="F5" s="62"/>
      <c r="G5" s="62"/>
      <c r="H5" s="64" t="s">
        <v>5742</v>
      </c>
      <c r="I5" s="64" t="s">
        <v>5743</v>
      </c>
      <c r="J5" s="64" t="s">
        <v>5744</v>
      </c>
      <c r="K5" s="64" t="s">
        <v>5745</v>
      </c>
      <c r="L5" s="13"/>
      <c r="M5" s="13"/>
      <c r="N5" s="13"/>
      <c r="O5" s="13"/>
      <c r="P5" s="13"/>
      <c r="Q5" s="13"/>
      <c r="R5" s="13"/>
      <c r="S5" s="13"/>
      <c r="T5" s="13"/>
      <c r="U5" s="13"/>
      <c r="V5" s="13"/>
      <c r="W5" s="13"/>
      <c r="X5" s="13"/>
      <c r="Y5" s="13"/>
      <c r="Z5" s="13"/>
    </row>
    <row r="6" ht="12.75" customHeight="1">
      <c r="A6" s="13"/>
      <c r="B6" s="65"/>
      <c r="C6" s="65"/>
      <c r="D6" s="65"/>
      <c r="E6" s="13"/>
      <c r="F6" s="13"/>
      <c r="G6" s="13"/>
      <c r="H6" s="64" t="s">
        <v>5746</v>
      </c>
      <c r="I6" s="64" t="s">
        <v>147</v>
      </c>
      <c r="J6" s="64" t="s">
        <v>5747</v>
      </c>
      <c r="K6" s="64" t="s">
        <v>5748</v>
      </c>
      <c r="L6" s="13"/>
      <c r="M6" s="13"/>
      <c r="N6" s="13"/>
      <c r="O6" s="13"/>
      <c r="P6" s="13"/>
      <c r="Q6" s="13"/>
      <c r="R6" s="13"/>
      <c r="S6" s="13"/>
      <c r="T6" s="13"/>
      <c r="U6" s="13"/>
      <c r="V6" s="13"/>
      <c r="W6" s="13"/>
      <c r="X6" s="13"/>
      <c r="Y6" s="13"/>
      <c r="Z6" s="13"/>
    </row>
    <row r="7" ht="15.0" customHeight="1">
      <c r="A7" s="13"/>
      <c r="B7" s="51" t="s">
        <v>5749</v>
      </c>
      <c r="C7" s="27"/>
      <c r="D7" s="27"/>
      <c r="E7" s="28"/>
      <c r="F7" s="62"/>
      <c r="G7" s="62"/>
      <c r="H7" s="64" t="s">
        <v>5750</v>
      </c>
      <c r="I7" s="64" t="s">
        <v>147</v>
      </c>
      <c r="J7" s="64" t="s">
        <v>5751</v>
      </c>
      <c r="K7" s="64" t="s">
        <v>5752</v>
      </c>
      <c r="L7" s="13"/>
      <c r="M7" s="13"/>
      <c r="N7" s="13"/>
      <c r="O7" s="13"/>
      <c r="P7" s="13"/>
      <c r="Q7" s="13"/>
      <c r="R7" s="13"/>
      <c r="S7" s="13"/>
      <c r="T7" s="13"/>
      <c r="U7" s="13"/>
      <c r="V7" s="13"/>
      <c r="W7" s="13"/>
      <c r="X7" s="13"/>
      <c r="Y7" s="13"/>
      <c r="Z7" s="13"/>
    </row>
    <row r="8" ht="12.75" customHeight="1">
      <c r="A8" s="13"/>
      <c r="B8" s="29"/>
      <c r="E8" s="30"/>
      <c r="F8" s="62"/>
      <c r="G8" s="62"/>
      <c r="H8" s="64" t="s">
        <v>5753</v>
      </c>
      <c r="I8" s="64" t="s">
        <v>5743</v>
      </c>
      <c r="J8" s="64" t="s">
        <v>5754</v>
      </c>
      <c r="K8" s="64" t="s">
        <v>5755</v>
      </c>
      <c r="L8" s="13"/>
      <c r="M8" s="13"/>
      <c r="N8" s="13"/>
      <c r="O8" s="13"/>
      <c r="P8" s="13"/>
      <c r="Q8" s="13"/>
      <c r="R8" s="13"/>
      <c r="S8" s="13"/>
      <c r="T8" s="13"/>
      <c r="U8" s="13"/>
      <c r="V8" s="13"/>
      <c r="W8" s="13"/>
      <c r="X8" s="13"/>
      <c r="Y8" s="13"/>
      <c r="Z8" s="13"/>
    </row>
    <row r="9" ht="12.75" customHeight="1">
      <c r="A9" s="13"/>
      <c r="B9" s="29"/>
      <c r="E9" s="30"/>
      <c r="F9" s="62"/>
      <c r="G9" s="62"/>
      <c r="H9" s="64" t="s">
        <v>5756</v>
      </c>
      <c r="I9" s="64" t="s">
        <v>285</v>
      </c>
      <c r="J9" s="64" t="s">
        <v>5757</v>
      </c>
      <c r="K9" s="64" t="s">
        <v>5758</v>
      </c>
      <c r="L9" s="13"/>
      <c r="M9" s="13"/>
      <c r="N9" s="13"/>
      <c r="O9" s="13"/>
      <c r="P9" s="13"/>
      <c r="Q9" s="13"/>
      <c r="R9" s="13"/>
      <c r="S9" s="13"/>
      <c r="T9" s="13"/>
      <c r="U9" s="13"/>
      <c r="V9" s="13"/>
      <c r="W9" s="13"/>
      <c r="X9" s="13"/>
      <c r="Y9" s="13"/>
      <c r="Z9" s="13"/>
    </row>
    <row r="10" ht="12.75" customHeight="1">
      <c r="A10" s="13"/>
      <c r="B10" s="29"/>
      <c r="E10" s="30"/>
      <c r="F10" s="62"/>
      <c r="G10" s="62"/>
      <c r="H10" s="64" t="s">
        <v>5759</v>
      </c>
      <c r="I10" s="64" t="s">
        <v>285</v>
      </c>
      <c r="J10" s="64" t="s">
        <v>5760</v>
      </c>
      <c r="K10" s="64" t="s">
        <v>5752</v>
      </c>
      <c r="L10" s="13"/>
      <c r="M10" s="13"/>
      <c r="N10" s="13"/>
      <c r="O10" s="13"/>
      <c r="P10" s="13"/>
      <c r="Q10" s="13"/>
      <c r="R10" s="13"/>
      <c r="S10" s="13"/>
      <c r="T10" s="13"/>
      <c r="U10" s="13"/>
      <c r="V10" s="13"/>
      <c r="W10" s="13"/>
      <c r="X10" s="13"/>
      <c r="Y10" s="13"/>
      <c r="Z10" s="13"/>
    </row>
    <row r="11" ht="12.75" customHeight="1">
      <c r="A11" s="13"/>
      <c r="B11" s="29"/>
      <c r="E11" s="30"/>
      <c r="F11" s="13"/>
      <c r="G11" s="13"/>
      <c r="H11" s="64" t="s">
        <v>5761</v>
      </c>
      <c r="I11" s="64" t="s">
        <v>147</v>
      </c>
      <c r="J11" s="64" t="s">
        <v>5762</v>
      </c>
      <c r="K11" s="64" t="s">
        <v>5763</v>
      </c>
      <c r="L11" s="13"/>
      <c r="M11" s="13"/>
      <c r="N11" s="13"/>
      <c r="O11" s="13"/>
      <c r="P11" s="13"/>
      <c r="Q11" s="13"/>
      <c r="R11" s="13"/>
      <c r="S11" s="13"/>
      <c r="T11" s="13"/>
      <c r="U11" s="13"/>
      <c r="V11" s="13"/>
      <c r="W11" s="13"/>
      <c r="X11" s="13"/>
      <c r="Y11" s="13"/>
      <c r="Z11" s="13"/>
    </row>
    <row r="12" ht="12.75" customHeight="1">
      <c r="A12" s="13"/>
      <c r="B12" s="29"/>
      <c r="E12" s="30"/>
      <c r="F12" s="13"/>
      <c r="G12" s="13"/>
      <c r="H12" s="64" t="s">
        <v>5764</v>
      </c>
      <c r="I12" s="64" t="s">
        <v>5743</v>
      </c>
      <c r="J12" s="64" t="s">
        <v>5765</v>
      </c>
      <c r="K12" s="64" t="s">
        <v>5766</v>
      </c>
      <c r="L12" s="13"/>
      <c r="M12" s="13"/>
      <c r="N12" s="13"/>
      <c r="O12" s="13"/>
      <c r="P12" s="13"/>
      <c r="Q12" s="13"/>
      <c r="R12" s="13"/>
      <c r="S12" s="13"/>
      <c r="T12" s="13"/>
      <c r="U12" s="13"/>
      <c r="V12" s="13"/>
      <c r="W12" s="13"/>
      <c r="X12" s="13"/>
      <c r="Y12" s="13"/>
      <c r="Z12" s="13"/>
    </row>
    <row r="13" ht="12.75" customHeight="1">
      <c r="A13" s="13"/>
      <c r="B13" s="31"/>
      <c r="C13" s="32"/>
      <c r="D13" s="32"/>
      <c r="E13" s="33"/>
      <c r="F13" s="13"/>
      <c r="G13" s="13"/>
      <c r="H13" s="13"/>
      <c r="I13" s="13"/>
      <c r="J13" s="13"/>
      <c r="K13" s="13"/>
      <c r="L13" s="13"/>
      <c r="M13" s="13"/>
      <c r="N13" s="13"/>
      <c r="O13" s="13"/>
      <c r="P13" s="13"/>
      <c r="Q13" s="13"/>
      <c r="R13" s="13"/>
      <c r="S13" s="13"/>
      <c r="T13" s="13"/>
      <c r="U13" s="13"/>
      <c r="V13" s="13"/>
      <c r="W13" s="13"/>
      <c r="X13" s="13"/>
      <c r="Y13" s="13"/>
      <c r="Z13" s="13"/>
    </row>
    <row r="14" ht="12.7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66" t="s">
        <v>5767</v>
      </c>
      <c r="C15" s="27"/>
      <c r="D15" s="27"/>
      <c r="E15" s="28"/>
      <c r="F15" s="13"/>
      <c r="G15" s="13"/>
      <c r="H15" s="13"/>
      <c r="I15" s="13"/>
      <c r="J15" s="13"/>
      <c r="K15" s="13"/>
      <c r="L15" s="13"/>
      <c r="M15" s="13"/>
      <c r="N15" s="13"/>
      <c r="O15" s="13"/>
      <c r="P15" s="13"/>
      <c r="Q15" s="13"/>
      <c r="R15" s="13"/>
      <c r="S15" s="13"/>
      <c r="T15" s="13"/>
      <c r="U15" s="13"/>
      <c r="V15" s="13"/>
      <c r="W15" s="13"/>
      <c r="X15" s="13"/>
      <c r="Y15" s="13"/>
      <c r="Z15" s="13"/>
    </row>
    <row r="16" ht="12.75" customHeight="1">
      <c r="A16" s="13"/>
      <c r="B16" s="31"/>
      <c r="C16" s="32"/>
      <c r="D16" s="32"/>
      <c r="E16" s="33"/>
      <c r="F16" s="13"/>
      <c r="G16" s="13"/>
      <c r="H16" s="13"/>
      <c r="I16" s="13"/>
      <c r="J16" s="13"/>
      <c r="K16" s="13"/>
      <c r="L16" s="13"/>
      <c r="M16" s="13"/>
      <c r="N16" s="13"/>
      <c r="O16" s="13"/>
      <c r="P16" s="13"/>
      <c r="Q16" s="13"/>
      <c r="R16" s="13"/>
      <c r="S16" s="13"/>
      <c r="T16" s="13"/>
      <c r="U16" s="13"/>
      <c r="V16" s="13"/>
      <c r="W16" s="13"/>
      <c r="X16" s="13"/>
      <c r="Y16" s="13"/>
      <c r="Z16" s="13"/>
    </row>
    <row r="17" ht="12.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36" t="s">
        <v>5768</v>
      </c>
      <c r="C20" s="13"/>
      <c r="D20" s="13"/>
      <c r="E20" s="13"/>
      <c r="F20" s="13"/>
      <c r="G20" s="13"/>
      <c r="H20" s="36" t="s">
        <v>5769</v>
      </c>
      <c r="I20" s="13"/>
      <c r="J20" s="13"/>
      <c r="K20" s="13"/>
      <c r="L20" s="13"/>
      <c r="M20" s="13"/>
      <c r="N20" s="13"/>
      <c r="O20" s="13"/>
      <c r="P20" s="13"/>
      <c r="Q20" s="13"/>
      <c r="R20" s="13"/>
      <c r="S20" s="13"/>
      <c r="T20" s="13"/>
      <c r="U20" s="13"/>
      <c r="V20" s="13"/>
      <c r="W20" s="13"/>
      <c r="X20" s="13"/>
      <c r="Y20" s="13"/>
      <c r="Z20" s="13"/>
    </row>
    <row r="21" ht="12.75" customHeight="1">
      <c r="A21" s="13"/>
      <c r="B21" s="13"/>
      <c r="C21" s="13"/>
      <c r="D21" s="13"/>
      <c r="E21" s="13"/>
      <c r="F21" s="13"/>
      <c r="G21" s="13"/>
      <c r="H21" s="63" t="s">
        <v>5733</v>
      </c>
      <c r="I21" s="63" t="s">
        <v>5734</v>
      </c>
      <c r="J21" s="63" t="s">
        <v>5735</v>
      </c>
      <c r="K21" s="63" t="s">
        <v>5708</v>
      </c>
      <c r="L21" s="13"/>
      <c r="M21" s="13"/>
      <c r="N21" s="13"/>
      <c r="O21" s="13"/>
      <c r="P21" s="13"/>
      <c r="Q21" s="13"/>
      <c r="R21" s="13"/>
      <c r="S21" s="13"/>
      <c r="T21" s="13"/>
      <c r="U21" s="13"/>
      <c r="V21" s="13"/>
      <c r="W21" s="13"/>
      <c r="X21" s="13"/>
      <c r="Y21" s="13"/>
      <c r="Z21" s="13"/>
    </row>
    <row r="22" ht="12.75" customHeight="1">
      <c r="A22" s="13"/>
      <c r="B22" s="13"/>
      <c r="C22" s="13"/>
      <c r="D22" s="13"/>
      <c r="E22" s="13"/>
      <c r="F22" s="13"/>
      <c r="G22" s="13"/>
      <c r="H22" s="64" t="s">
        <v>5739</v>
      </c>
      <c r="I22" s="64">
        <f t="shared" ref="I22:I31" si="1">IF(I3="NEGATIVE", -3, IF(I3="POSITIVE", 3, 1))</f>
        <v>-3</v>
      </c>
      <c r="J22" s="64" t="s">
        <v>5740</v>
      </c>
      <c r="K22" s="67" t="s">
        <v>5763</v>
      </c>
      <c r="L22" s="13"/>
      <c r="M22" s="13"/>
      <c r="N22" s="13"/>
      <c r="O22" s="13"/>
      <c r="P22" s="13"/>
      <c r="Q22" s="13"/>
      <c r="R22" s="13"/>
      <c r="S22" s="13"/>
      <c r="T22" s="13"/>
      <c r="U22" s="13"/>
      <c r="V22" s="13"/>
      <c r="W22" s="13"/>
      <c r="X22" s="13"/>
      <c r="Y22" s="13"/>
      <c r="Z22" s="13"/>
    </row>
    <row r="23" ht="12.75" customHeight="1">
      <c r="A23" s="13"/>
      <c r="B23" s="52" t="s">
        <v>5770</v>
      </c>
      <c r="C23" s="52"/>
      <c r="D23" s="52"/>
      <c r="E23" s="52"/>
      <c r="F23" s="52"/>
      <c r="G23" s="13"/>
      <c r="H23" s="64" t="s">
        <v>5746</v>
      </c>
      <c r="I23" s="64">
        <f t="shared" si="1"/>
        <v>3</v>
      </c>
      <c r="J23" s="64" t="s">
        <v>5747</v>
      </c>
      <c r="K23" s="64" t="s">
        <v>5748</v>
      </c>
      <c r="L23" s="13"/>
      <c r="M23" s="13"/>
      <c r="N23" s="13"/>
      <c r="O23" s="13"/>
      <c r="P23" s="13"/>
      <c r="Q23" s="13"/>
      <c r="R23" s="13"/>
      <c r="S23" s="13"/>
      <c r="T23" s="13"/>
      <c r="U23" s="13"/>
      <c r="V23" s="13"/>
      <c r="W23" s="13"/>
      <c r="X23" s="13"/>
      <c r="Y23" s="13"/>
      <c r="Z23" s="13"/>
    </row>
    <row r="24" ht="12.75" customHeight="1">
      <c r="A24" s="13"/>
      <c r="B24" s="65"/>
      <c r="C24" s="65"/>
      <c r="D24" s="65"/>
      <c r="E24" s="65"/>
      <c r="F24" s="65"/>
      <c r="G24" s="65"/>
      <c r="H24" s="64" t="s">
        <v>5759</v>
      </c>
      <c r="I24" s="64">
        <f t="shared" si="1"/>
        <v>1</v>
      </c>
      <c r="J24" s="64" t="s">
        <v>5760</v>
      </c>
      <c r="K24" s="64" t="s">
        <v>5752</v>
      </c>
      <c r="L24" s="13"/>
      <c r="M24" s="13"/>
      <c r="N24" s="13"/>
      <c r="O24" s="13"/>
      <c r="P24" s="13"/>
      <c r="Q24" s="13"/>
      <c r="R24" s="13"/>
      <c r="S24" s="13"/>
      <c r="T24" s="13"/>
      <c r="U24" s="13"/>
      <c r="V24" s="13"/>
      <c r="W24" s="13"/>
      <c r="X24" s="13"/>
      <c r="Y24" s="13"/>
      <c r="Z24" s="13"/>
    </row>
    <row r="25" ht="12.75" customHeight="1">
      <c r="A25" s="13"/>
      <c r="B25" s="56" t="s">
        <v>5726</v>
      </c>
      <c r="C25" s="13">
        <f>AVERAGE(I34:I36)</f>
        <v>3</v>
      </c>
      <c r="D25" s="13"/>
      <c r="E25" s="13"/>
      <c r="F25" s="13"/>
      <c r="G25" s="13"/>
      <c r="H25" s="64" t="s">
        <v>5764</v>
      </c>
      <c r="I25" s="64">
        <f t="shared" si="1"/>
        <v>3</v>
      </c>
      <c r="J25" s="67" t="s">
        <v>5757</v>
      </c>
      <c r="K25" s="67" t="s">
        <v>5758</v>
      </c>
      <c r="L25" s="13"/>
      <c r="M25" s="13"/>
      <c r="N25" s="13"/>
      <c r="O25" s="13"/>
      <c r="P25" s="13"/>
      <c r="Q25" s="13"/>
      <c r="R25" s="13"/>
      <c r="S25" s="13"/>
      <c r="T25" s="13"/>
      <c r="U25" s="13"/>
      <c r="V25" s="13"/>
      <c r="W25" s="13"/>
      <c r="X25" s="13"/>
      <c r="Y25" s="13"/>
      <c r="Z25" s="13"/>
    </row>
    <row r="26" ht="12.75" customHeight="1">
      <c r="A26" s="13"/>
      <c r="B26" s="13"/>
      <c r="C26" s="13"/>
      <c r="D26" s="13"/>
      <c r="E26" s="13"/>
      <c r="F26" s="13"/>
      <c r="G26" s="13"/>
      <c r="H26" s="64" t="s">
        <v>5756</v>
      </c>
      <c r="I26" s="64">
        <f t="shared" si="1"/>
        <v>3</v>
      </c>
      <c r="J26" s="64" t="s">
        <v>5757</v>
      </c>
      <c r="K26" s="64" t="s">
        <v>5758</v>
      </c>
      <c r="L26" s="13"/>
      <c r="M26" s="13"/>
      <c r="N26" s="13"/>
      <c r="O26" s="13"/>
      <c r="P26" s="13"/>
      <c r="Q26" s="13"/>
      <c r="R26" s="13"/>
      <c r="S26" s="13"/>
      <c r="T26" s="13"/>
      <c r="U26" s="13"/>
      <c r="V26" s="13"/>
      <c r="W26" s="13"/>
      <c r="X26" s="13"/>
      <c r="Y26" s="13"/>
      <c r="Z26" s="13"/>
    </row>
    <row r="27" ht="12.75" customHeight="1">
      <c r="A27" s="13"/>
      <c r="B27" s="52" t="s">
        <v>5771</v>
      </c>
      <c r="C27" s="52"/>
      <c r="D27" s="52"/>
      <c r="E27" s="52"/>
      <c r="F27" s="52"/>
      <c r="G27" s="13"/>
      <c r="H27" s="64" t="s">
        <v>5742</v>
      </c>
      <c r="I27" s="64">
        <f t="shared" si="1"/>
        <v>1</v>
      </c>
      <c r="J27" s="64" t="s">
        <v>5744</v>
      </c>
      <c r="K27" s="67" t="s">
        <v>5763</v>
      </c>
      <c r="L27" s="13"/>
      <c r="M27" s="13"/>
      <c r="N27" s="13"/>
      <c r="O27" s="13"/>
      <c r="P27" s="13"/>
      <c r="Q27" s="13"/>
      <c r="R27" s="13"/>
      <c r="S27" s="13"/>
      <c r="T27" s="13"/>
      <c r="U27" s="13"/>
      <c r="V27" s="13"/>
      <c r="W27" s="13"/>
      <c r="X27" s="13"/>
      <c r="Y27" s="13"/>
      <c r="Z27" s="13"/>
    </row>
    <row r="28" ht="12.75" customHeight="1">
      <c r="A28" s="13"/>
      <c r="B28" s="65"/>
      <c r="C28" s="65"/>
      <c r="D28" s="65"/>
      <c r="E28" s="65"/>
      <c r="F28" s="65"/>
      <c r="G28" s="65"/>
      <c r="H28" s="64" t="s">
        <v>5761</v>
      </c>
      <c r="I28" s="64">
        <f t="shared" si="1"/>
        <v>-3</v>
      </c>
      <c r="J28" s="67" t="s">
        <v>5744</v>
      </c>
      <c r="K28" s="64" t="s">
        <v>5763</v>
      </c>
      <c r="L28" s="13"/>
      <c r="M28" s="13"/>
      <c r="N28" s="13"/>
      <c r="O28" s="13"/>
      <c r="P28" s="13"/>
      <c r="Q28" s="13"/>
      <c r="R28" s="13"/>
      <c r="S28" s="13"/>
      <c r="T28" s="13"/>
      <c r="U28" s="13"/>
      <c r="V28" s="13"/>
      <c r="W28" s="13"/>
      <c r="X28" s="13"/>
      <c r="Y28" s="13"/>
      <c r="Z28" s="13"/>
    </row>
    <row r="29" ht="12.75" customHeight="1">
      <c r="A29" s="13"/>
      <c r="B29" s="56" t="s">
        <v>5726</v>
      </c>
      <c r="C29" s="13">
        <f>IFERROR(__xludf.DUMMYFUNCTION("COUNTUNIQUE(H40:H43)"),4.0)</f>
        <v>4</v>
      </c>
      <c r="D29" s="13"/>
      <c r="E29" s="13"/>
      <c r="F29" s="13"/>
      <c r="G29" s="13"/>
      <c r="H29" s="64" t="s">
        <v>5750</v>
      </c>
      <c r="I29" s="64">
        <f t="shared" si="1"/>
        <v>-3</v>
      </c>
      <c r="J29" s="67" t="s">
        <v>5737</v>
      </c>
      <c r="K29" s="64" t="s">
        <v>5752</v>
      </c>
      <c r="L29" s="13"/>
      <c r="M29" s="13"/>
      <c r="N29" s="13"/>
      <c r="O29" s="13"/>
      <c r="P29" s="13"/>
      <c r="Q29" s="13"/>
      <c r="R29" s="13"/>
      <c r="S29" s="13"/>
      <c r="T29" s="13"/>
      <c r="U29" s="13"/>
      <c r="V29" s="13"/>
      <c r="W29" s="13"/>
      <c r="X29" s="13"/>
      <c r="Y29" s="13"/>
      <c r="Z29" s="13"/>
    </row>
    <row r="30" ht="12.75" customHeight="1">
      <c r="A30" s="13"/>
      <c r="B30" s="13"/>
      <c r="C30" s="13"/>
      <c r="D30" s="13"/>
      <c r="E30" s="13"/>
      <c r="F30" s="13"/>
      <c r="G30" s="13"/>
      <c r="H30" s="64" t="s">
        <v>5736</v>
      </c>
      <c r="I30" s="64">
        <f t="shared" si="1"/>
        <v>3</v>
      </c>
      <c r="J30" s="64" t="s">
        <v>5737</v>
      </c>
      <c r="K30" s="64" t="s">
        <v>5738</v>
      </c>
      <c r="L30" s="13"/>
      <c r="M30" s="13"/>
      <c r="N30" s="13"/>
      <c r="O30" s="13"/>
      <c r="P30" s="13"/>
      <c r="Q30" s="13"/>
      <c r="R30" s="13"/>
      <c r="S30" s="13"/>
      <c r="T30" s="13"/>
      <c r="U30" s="13"/>
      <c r="V30" s="13"/>
      <c r="W30" s="13"/>
      <c r="X30" s="13"/>
      <c r="Y30" s="13"/>
      <c r="Z30" s="13"/>
    </row>
    <row r="31" ht="12.75" customHeight="1">
      <c r="A31" s="13"/>
      <c r="B31" s="52" t="s">
        <v>5772</v>
      </c>
      <c r="C31" s="52"/>
      <c r="D31" s="52"/>
      <c r="E31" s="52"/>
      <c r="F31" s="52"/>
      <c r="G31" s="13"/>
      <c r="H31" s="64" t="s">
        <v>5753</v>
      </c>
      <c r="I31" s="64">
        <f t="shared" si="1"/>
        <v>1</v>
      </c>
      <c r="J31" s="64" t="s">
        <v>5754</v>
      </c>
      <c r="K31" s="67" t="s">
        <v>5738</v>
      </c>
      <c r="L31" s="13"/>
      <c r="M31" s="13"/>
      <c r="N31" s="13"/>
      <c r="O31" s="13"/>
      <c r="P31" s="13"/>
      <c r="Q31" s="13"/>
      <c r="R31" s="13"/>
      <c r="S31" s="13"/>
      <c r="T31" s="13"/>
      <c r="U31" s="13"/>
      <c r="V31" s="13"/>
      <c r="W31" s="13"/>
      <c r="X31" s="13"/>
      <c r="Y31" s="13"/>
      <c r="Z31" s="13"/>
    </row>
    <row r="32" ht="12.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56" t="s">
        <v>5726</v>
      </c>
      <c r="C33" s="59" t="s">
        <v>5773</v>
      </c>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13"/>
      <c r="C34" s="13"/>
      <c r="D34" s="13"/>
      <c r="E34" s="13"/>
      <c r="F34" s="13"/>
      <c r="G34" s="13"/>
      <c r="H34" s="13" t="str">
        <f>IFERROR(__xludf.DUMMYFUNCTION("FILTER(H22:K31, (H22:H31=""SM AURA"")+(H22:H31=""FESTIVAL MALL"")+(H22:H31=""MARQUEE""))"),"FESTIVAL MALL")</f>
        <v>FESTIVAL MALL</v>
      </c>
      <c r="I34" s="13">
        <f>IFERROR(__xludf.DUMMYFUNCTION("""COMPUTED_VALUE"""),3.0)</f>
        <v>3</v>
      </c>
      <c r="J34" s="13" t="str">
        <f>IFERROR(__xludf.DUMMYFUNCTION("""COMPUTED_VALUE"""),"GMA7")</f>
        <v>GMA7</v>
      </c>
      <c r="K34" s="13" t="str">
        <f>IFERROR(__xludf.DUMMYFUNCTION("""COMPUTED_VALUE"""),"CES DRILON")</f>
        <v>CES DRILON</v>
      </c>
      <c r="M34" s="13"/>
      <c r="N34" s="13"/>
      <c r="O34" s="13"/>
      <c r="P34" s="13"/>
      <c r="Q34" s="13"/>
      <c r="R34" s="13"/>
      <c r="S34" s="13"/>
      <c r="T34" s="13"/>
      <c r="U34" s="13"/>
      <c r="V34" s="13"/>
      <c r="W34" s="13"/>
      <c r="X34" s="13"/>
      <c r="Y34" s="13"/>
      <c r="Z34" s="13"/>
    </row>
    <row r="35" ht="12.75" customHeight="1">
      <c r="A35" s="13"/>
      <c r="B35" s="52" t="s">
        <v>5774</v>
      </c>
      <c r="C35" s="52"/>
      <c r="D35" s="52"/>
      <c r="E35" s="52"/>
      <c r="F35" s="52"/>
      <c r="G35" s="13"/>
      <c r="H35" s="13" t="str">
        <f>IFERROR(__xludf.DUMMYFUNCTION("""COMPUTED_VALUE"""),"MARQUEE")</f>
        <v>MARQUEE</v>
      </c>
      <c r="I35" s="13">
        <f>IFERROR(__xludf.DUMMYFUNCTION("""COMPUTED_VALUE"""),3.0)</f>
        <v>3</v>
      </c>
      <c r="J35" s="13" t="str">
        <f>IFERROR(__xludf.DUMMYFUNCTION("""COMPUTED_VALUE"""),"GMA7")</f>
        <v>GMA7</v>
      </c>
      <c r="K35" s="13" t="str">
        <f>IFERROR(__xludf.DUMMYFUNCTION("""COMPUTED_VALUE"""),"CES DRILON")</f>
        <v>CES DRILON</v>
      </c>
      <c r="M35" s="13"/>
      <c r="N35" s="13"/>
      <c r="O35" s="13"/>
      <c r="P35" s="13"/>
      <c r="Q35" s="13"/>
      <c r="R35" s="13"/>
      <c r="S35" s="13"/>
      <c r="T35" s="13"/>
      <c r="U35" s="13"/>
      <c r="V35" s="13"/>
      <c r="W35" s="13"/>
      <c r="X35" s="13"/>
      <c r="Y35" s="13"/>
      <c r="Z35" s="13"/>
    </row>
    <row r="36" ht="12.75" customHeight="1">
      <c r="A36" s="13"/>
      <c r="B36" s="13"/>
      <c r="C36" s="13"/>
      <c r="D36" s="13"/>
      <c r="E36" s="13"/>
      <c r="F36" s="13"/>
      <c r="G36" s="13"/>
      <c r="H36" s="13" t="str">
        <f>IFERROR(__xludf.DUMMYFUNCTION("""COMPUTED_VALUE"""),"SM AURA")</f>
        <v>SM AURA</v>
      </c>
      <c r="I36" s="13">
        <f>IFERROR(__xludf.DUMMYFUNCTION("""COMPUTED_VALUE"""),3.0)</f>
        <v>3</v>
      </c>
      <c r="J36" s="13" t="str">
        <f>IFERROR(__xludf.DUMMYFUNCTION("""COMPUTED_VALUE"""),"MANILA BULLETIN SUNDAY")</f>
        <v>MANILA BULLETIN SUNDAY</v>
      </c>
      <c r="K36" s="13" t="str">
        <f>IFERROR(__xludf.DUMMYFUNCTION("""COMPUTED_VALUE"""),"TESSA PRIETO")</f>
        <v>TESSA PRIETO</v>
      </c>
      <c r="M36" s="13"/>
      <c r="N36" s="13"/>
      <c r="O36" s="13"/>
      <c r="P36" s="13"/>
      <c r="Q36" s="13"/>
      <c r="R36" s="13"/>
      <c r="S36" s="13"/>
      <c r="T36" s="13"/>
      <c r="U36" s="13"/>
      <c r="V36" s="13"/>
      <c r="W36" s="13"/>
      <c r="X36" s="13"/>
      <c r="Y36" s="13"/>
      <c r="Z36" s="13"/>
    </row>
    <row r="37" ht="12.75" customHeight="1">
      <c r="A37" s="13"/>
      <c r="B37" s="56" t="s">
        <v>5726</v>
      </c>
      <c r="C37" s="59" t="s">
        <v>5775</v>
      </c>
      <c r="D37" s="65"/>
      <c r="E37" s="65"/>
      <c r="F37" s="65"/>
      <c r="G37" s="65"/>
      <c r="H37" s="59" t="s">
        <v>5776</v>
      </c>
      <c r="I37" s="13">
        <f>AVERAGE(I34:I36)</f>
        <v>3</v>
      </c>
      <c r="J37" s="13"/>
      <c r="K37" s="13"/>
      <c r="M37" s="13"/>
      <c r="N37" s="13"/>
      <c r="O37" s="13"/>
      <c r="P37" s="13"/>
      <c r="Q37" s="13"/>
      <c r="R37" s="13"/>
      <c r="S37" s="13"/>
      <c r="T37" s="13"/>
      <c r="U37" s="13"/>
      <c r="V37" s="13"/>
      <c r="W37" s="13"/>
      <c r="X37" s="13"/>
      <c r="Y37" s="13"/>
      <c r="Z37" s="13"/>
    </row>
    <row r="38" ht="12.75" customHeight="1">
      <c r="A38" s="13"/>
      <c r="B38" s="13"/>
      <c r="C38" s="13"/>
      <c r="D38" s="13"/>
      <c r="E38" s="13"/>
      <c r="F38" s="13"/>
      <c r="G38" s="13"/>
      <c r="L38" s="13"/>
      <c r="M38" s="13"/>
      <c r="N38" s="13"/>
      <c r="O38" s="13"/>
      <c r="P38" s="13"/>
      <c r="Q38" s="13"/>
      <c r="R38" s="13"/>
      <c r="S38" s="13"/>
      <c r="T38" s="13"/>
      <c r="U38" s="13"/>
      <c r="V38" s="13"/>
      <c r="W38" s="13"/>
      <c r="X38" s="13"/>
      <c r="Y38" s="13"/>
      <c r="Z38" s="13"/>
    </row>
    <row r="39" ht="12.75" customHeight="1">
      <c r="A39" s="13"/>
      <c r="B39" s="52" t="s">
        <v>5777</v>
      </c>
      <c r="C39" s="52"/>
      <c r="D39" s="52"/>
      <c r="E39" s="52"/>
      <c r="F39" s="52"/>
      <c r="G39" s="13"/>
      <c r="H39" s="13"/>
      <c r="I39" s="13"/>
      <c r="J39" s="13"/>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t="str">
        <f>IFERROR(__xludf.DUMMYFUNCTION("FILTER(H22:K31, SEARCH(""MANILA BULLETIN"",J22:J31))"),"GREENBELT")</f>
        <v>GREENBELT</v>
      </c>
      <c r="I40" s="13">
        <f>IFERROR(__xludf.DUMMYFUNCTION("""COMPUTED_VALUE"""),1.0)</f>
        <v>1</v>
      </c>
      <c r="J40" s="13" t="str">
        <f>IFERROR(__xludf.DUMMYFUNCTION("""COMPUTED_VALUE"""),"MANILA BULLETIN")</f>
        <v>MANILA BULLETIN</v>
      </c>
      <c r="K40" s="13" t="str">
        <f>IFERROR(__xludf.DUMMYFUNCTION("""COMPUTED_VALUE"""),"VINCE A.F. NONATO")</f>
        <v>VINCE A.F. NONATO</v>
      </c>
      <c r="L40" s="13"/>
      <c r="M40" s="13"/>
      <c r="N40" s="13"/>
      <c r="O40" s="13"/>
      <c r="P40" s="13"/>
      <c r="Q40" s="13"/>
      <c r="R40" s="13"/>
      <c r="S40" s="13"/>
      <c r="T40" s="13"/>
      <c r="U40" s="13"/>
      <c r="V40" s="13"/>
      <c r="W40" s="13"/>
      <c r="X40" s="13"/>
      <c r="Y40" s="13"/>
      <c r="Z40" s="13"/>
    </row>
    <row r="41" ht="12.75" customHeight="1">
      <c r="A41" s="13"/>
      <c r="B41" s="56" t="s">
        <v>5726</v>
      </c>
      <c r="C41" s="13" t="str">
        <f t="array" ref="C41:C42">UNIQUE(K56:K58)</f>
        <v>VINCE A.F. NONATO</v>
      </c>
      <c r="D41" s="13"/>
      <c r="E41" s="13"/>
      <c r="F41" s="13"/>
      <c r="G41" s="13"/>
      <c r="H41" s="13" t="str">
        <f>IFERROR(__xludf.DUMMYFUNCTION("""COMPUTED_VALUE"""),"UPTOWN")</f>
        <v>UPTOWN</v>
      </c>
      <c r="I41" s="13">
        <f>IFERROR(__xludf.DUMMYFUNCTION("""COMPUTED_VALUE"""),-3.0)</f>
        <v>-3</v>
      </c>
      <c r="J41" s="13" t="str">
        <f>IFERROR(__xludf.DUMMYFUNCTION("""COMPUTED_VALUE"""),"MANILA BULLETIN")</f>
        <v>MANILA BULLETIN</v>
      </c>
      <c r="K41" s="13" t="str">
        <f>IFERROR(__xludf.DUMMYFUNCTION("""COMPUTED_VALUE"""),"VINCE A.F. NONATO")</f>
        <v>VINCE A.F. NONATO</v>
      </c>
      <c r="L41" s="13"/>
      <c r="M41" s="13"/>
      <c r="N41" s="13"/>
      <c r="O41" s="13"/>
      <c r="P41" s="13"/>
      <c r="Q41" s="13"/>
      <c r="R41" s="13"/>
      <c r="S41" s="13"/>
      <c r="T41" s="13"/>
      <c r="U41" s="13"/>
      <c r="V41" s="13"/>
      <c r="W41" s="13"/>
      <c r="X41" s="13"/>
      <c r="Y41" s="13"/>
      <c r="Z41" s="13"/>
    </row>
    <row r="42" ht="12.75" customHeight="1">
      <c r="A42" s="13"/>
      <c r="B42" s="13"/>
      <c r="C42" s="13" t="s">
        <v>5752</v>
      </c>
      <c r="D42" s="13"/>
      <c r="E42" s="13"/>
      <c r="F42" s="13"/>
      <c r="G42" s="13"/>
      <c r="H42" s="13" t="str">
        <f>IFERROR(__xludf.DUMMYFUNCTION("""COMPUTED_VALUE"""),"POWER PLANT")</f>
        <v>POWER PLANT</v>
      </c>
      <c r="I42" s="13">
        <f>IFERROR(__xludf.DUMMYFUNCTION("""COMPUTED_VALUE"""),-3.0)</f>
        <v>-3</v>
      </c>
      <c r="J42" s="13" t="str">
        <f>IFERROR(__xludf.DUMMYFUNCTION("""COMPUTED_VALUE"""),"MANILA BULLETIN SUNDAY")</f>
        <v>MANILA BULLETIN SUNDAY</v>
      </c>
      <c r="K42" s="13" t="str">
        <f>IFERROR(__xludf.DUMMYFUNCTION("""COMPUTED_VALUE"""),"TONY VELASQUEZ")</f>
        <v>TONY VELASQUEZ</v>
      </c>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t="str">
        <f>IFERROR(__xludf.DUMMYFUNCTION("""COMPUTED_VALUE"""),"SM AURA")</f>
        <v>SM AURA</v>
      </c>
      <c r="I43" s="13">
        <f>IFERROR(__xludf.DUMMYFUNCTION("""COMPUTED_VALUE"""),3.0)</f>
        <v>3</v>
      </c>
      <c r="J43" s="13" t="str">
        <f>IFERROR(__xludf.DUMMYFUNCTION("""COMPUTED_VALUE"""),"MANILA BULLETIN SUNDAY")</f>
        <v>MANILA BULLETIN SUNDAY</v>
      </c>
      <c r="K43" s="13" t="str">
        <f>IFERROR(__xludf.DUMMYFUNCTION("""COMPUTED_VALUE"""),"TESSA PRIETO")</f>
        <v>TESSA PRIETO</v>
      </c>
      <c r="L43" s="13"/>
      <c r="M43" s="13"/>
      <c r="N43" s="13"/>
      <c r="O43" s="13"/>
      <c r="P43" s="13"/>
      <c r="Q43" s="13"/>
      <c r="R43" s="13"/>
      <c r="S43" s="13"/>
      <c r="T43" s="13"/>
      <c r="U43" s="13"/>
      <c r="V43" s="13"/>
      <c r="W43" s="13"/>
      <c r="X43" s="13"/>
      <c r="Y43" s="13"/>
      <c r="Z43" s="13"/>
    </row>
    <row r="44" ht="12.75" customHeight="1">
      <c r="A44" s="13"/>
      <c r="B44" s="13"/>
      <c r="C44" s="13"/>
      <c r="D44" s="13"/>
      <c r="E44" s="13"/>
      <c r="F44" s="13"/>
      <c r="G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N45" s="13"/>
      <c r="O45" s="13"/>
      <c r="P45" s="13"/>
      <c r="Q45" s="13"/>
      <c r="R45" s="13"/>
      <c r="S45" s="13"/>
      <c r="T45" s="13"/>
      <c r="U45" s="13"/>
      <c r="V45" s="13"/>
      <c r="W45" s="13"/>
      <c r="X45" s="13"/>
      <c r="Y45" s="13"/>
      <c r="Z45" s="13"/>
    </row>
    <row r="46" ht="12.75" customHeight="1">
      <c r="A46" s="13"/>
      <c r="B46" s="13"/>
      <c r="C46" s="13"/>
      <c r="H46" s="13" t="str">
        <f>IFERROR(__xludf.DUMMYFUNCTION("FILTER(H22:K31, SEARCH(""VINCE"",K22:K31))"),"GLORIETTA")</f>
        <v>GLORIETTA</v>
      </c>
      <c r="I46" s="13">
        <f>IFERROR(__xludf.DUMMYFUNCTION("""COMPUTED_VALUE"""),-3.0)</f>
        <v>-3</v>
      </c>
      <c r="J46" s="13" t="str">
        <f>IFERROR(__xludf.DUMMYFUNCTION("""COMPUTED_VALUE"""),"ABANTE TONITE")</f>
        <v>ABANTE TONITE</v>
      </c>
      <c r="K46" s="13" t="str">
        <f>IFERROR(__xludf.DUMMYFUNCTION("""COMPUTED_VALUE"""),"VINCE A.F. NONATO")</f>
        <v>VINCE A.F. NONATO</v>
      </c>
      <c r="N46" s="13"/>
      <c r="O46" s="13"/>
      <c r="P46" s="13"/>
      <c r="Q46" s="13"/>
      <c r="R46" s="13"/>
      <c r="S46" s="13"/>
      <c r="T46" s="13"/>
      <c r="U46" s="13"/>
      <c r="V46" s="13"/>
      <c r="W46" s="13"/>
      <c r="X46" s="13"/>
      <c r="Y46" s="13"/>
      <c r="Z46" s="13"/>
    </row>
    <row r="47" ht="12.75" customHeight="1">
      <c r="A47" s="13"/>
      <c r="B47" s="13"/>
      <c r="C47" s="13"/>
      <c r="H47" s="13" t="str">
        <f>IFERROR(__xludf.DUMMYFUNCTION("""COMPUTED_VALUE"""),"GREENBELT")</f>
        <v>GREENBELT</v>
      </c>
      <c r="I47" s="13">
        <f>IFERROR(__xludf.DUMMYFUNCTION("""COMPUTED_VALUE"""),1.0)</f>
        <v>1</v>
      </c>
      <c r="J47" s="13" t="str">
        <f>IFERROR(__xludf.DUMMYFUNCTION("""COMPUTED_VALUE"""),"MANILA BULLETIN")</f>
        <v>MANILA BULLETIN</v>
      </c>
      <c r="K47" s="13" t="str">
        <f>IFERROR(__xludf.DUMMYFUNCTION("""COMPUTED_VALUE"""),"VINCE A.F. NONATO")</f>
        <v>VINCE A.F. NONATO</v>
      </c>
      <c r="N47" s="13"/>
      <c r="O47" s="13"/>
      <c r="P47" s="13"/>
      <c r="Q47" s="13"/>
      <c r="R47" s="13"/>
      <c r="S47" s="13"/>
      <c r="T47" s="13"/>
      <c r="U47" s="13"/>
      <c r="V47" s="13"/>
      <c r="W47" s="13"/>
      <c r="X47" s="13"/>
      <c r="Y47" s="13"/>
      <c r="Z47" s="13"/>
    </row>
    <row r="48" ht="12.75" customHeight="1">
      <c r="A48" s="13"/>
      <c r="B48" s="13"/>
      <c r="H48" s="13" t="str">
        <f>IFERROR(__xludf.DUMMYFUNCTION("""COMPUTED_VALUE"""),"UPTOWN")</f>
        <v>UPTOWN</v>
      </c>
      <c r="I48" s="13">
        <f>IFERROR(__xludf.DUMMYFUNCTION("""COMPUTED_VALUE"""),-3.0)</f>
        <v>-3</v>
      </c>
      <c r="J48" s="13" t="str">
        <f>IFERROR(__xludf.DUMMYFUNCTION("""COMPUTED_VALUE"""),"MANILA BULLETIN")</f>
        <v>MANILA BULLETIN</v>
      </c>
      <c r="K48" s="13" t="str">
        <f>IFERROR(__xludf.DUMMYFUNCTION("""COMPUTED_VALUE"""),"VINCE A.F. NONATO")</f>
        <v>VINCE A.F. NONATO</v>
      </c>
      <c r="L48" s="13"/>
      <c r="N48" s="13"/>
      <c r="O48" s="13"/>
      <c r="P48" s="13"/>
      <c r="Q48" s="13"/>
      <c r="R48" s="13"/>
      <c r="S48" s="13"/>
      <c r="T48" s="13"/>
      <c r="U48" s="13"/>
      <c r="V48" s="13"/>
      <c r="W48" s="13"/>
      <c r="X48" s="13"/>
      <c r="Y48" s="13"/>
      <c r="Z48" s="13"/>
    </row>
    <row r="49" ht="12.75" customHeight="1">
      <c r="A49" s="13"/>
      <c r="B49" s="13"/>
      <c r="N49" s="13"/>
      <c r="O49" s="13"/>
      <c r="P49" s="13"/>
      <c r="Q49" s="13"/>
      <c r="R49" s="13"/>
      <c r="S49" s="13"/>
      <c r="T49" s="13"/>
      <c r="U49" s="13"/>
      <c r="V49" s="13"/>
      <c r="W49" s="13"/>
      <c r="X49" s="13"/>
      <c r="Y49" s="13"/>
      <c r="Z49" s="13"/>
    </row>
    <row r="50" ht="12.75" customHeight="1">
      <c r="A50" s="13"/>
      <c r="B50" s="13"/>
      <c r="H50" s="13"/>
      <c r="I50" s="13"/>
      <c r="J50" s="13"/>
      <c r="K50" s="13"/>
      <c r="L50" s="13"/>
      <c r="M50" s="13"/>
      <c r="N50" s="13"/>
      <c r="O50" s="13"/>
      <c r="P50" s="13"/>
      <c r="Q50" s="13"/>
      <c r="R50" s="13"/>
      <c r="S50" s="13"/>
      <c r="T50" s="13"/>
      <c r="U50" s="13"/>
      <c r="V50" s="13"/>
      <c r="W50" s="13"/>
      <c r="X50" s="13"/>
      <c r="Y50" s="13"/>
      <c r="Z50" s="13"/>
    </row>
    <row r="51" ht="12.75" customHeight="1">
      <c r="A51" s="13"/>
      <c r="B51" s="13"/>
      <c r="C51" s="13"/>
      <c r="D51" s="13"/>
      <c r="E51" s="13"/>
      <c r="F51" s="13"/>
      <c r="G51" s="13"/>
      <c r="H51" s="13" t="str">
        <f>IFERROR(__xludf.DUMMYFUNCTION("FILTER(H22:K31, SEARCH(K22:K31, ""ABANTE TONITE""))"),"#N/A")</f>
        <v>#N/A</v>
      </c>
      <c r="I51" s="13"/>
      <c r="J51" s="13"/>
      <c r="K51" s="13"/>
      <c r="L51" s="13"/>
      <c r="M51" s="13"/>
      <c r="N51" s="13"/>
      <c r="O51" s="13"/>
      <c r="P51" s="13"/>
      <c r="Q51" s="13"/>
      <c r="R51" s="13"/>
      <c r="S51" s="13"/>
      <c r="T51" s="13"/>
      <c r="U51" s="13"/>
      <c r="V51" s="13"/>
      <c r="W51" s="13"/>
      <c r="X51" s="13"/>
      <c r="Y51" s="13"/>
      <c r="Z51" s="13"/>
    </row>
    <row r="52" ht="12.75" customHeight="1">
      <c r="A52" s="13"/>
      <c r="B52" s="13"/>
      <c r="C52" s="13"/>
      <c r="D52" s="13"/>
      <c r="E52" s="13"/>
      <c r="F52" s="13"/>
      <c r="G52" s="13"/>
      <c r="L52" s="13"/>
      <c r="M52" s="13"/>
      <c r="N52" s="13"/>
      <c r="O52" s="13"/>
      <c r="P52" s="13"/>
      <c r="Q52" s="13"/>
      <c r="R52" s="13"/>
      <c r="S52" s="13"/>
      <c r="T52" s="13"/>
      <c r="U52" s="13"/>
      <c r="V52" s="13"/>
      <c r="W52" s="13"/>
      <c r="X52" s="13"/>
      <c r="Y52" s="13"/>
      <c r="Z52" s="13"/>
    </row>
    <row r="53" ht="12.75" customHeight="1">
      <c r="A53" s="13"/>
      <c r="B53" s="13"/>
      <c r="C53" s="13"/>
      <c r="D53" s="13"/>
      <c r="E53" s="13"/>
      <c r="F53" s="13"/>
      <c r="G53" s="13"/>
      <c r="L53" s="13"/>
      <c r="M53" s="13"/>
      <c r="N53" s="13"/>
      <c r="O53" s="13"/>
      <c r="P53" s="13"/>
      <c r="Q53" s="13"/>
      <c r="R53" s="13"/>
      <c r="S53" s="13"/>
      <c r="T53" s="13"/>
      <c r="U53" s="13"/>
      <c r="V53" s="13"/>
      <c r="W53" s="13"/>
      <c r="X53" s="13"/>
      <c r="Y53" s="13"/>
      <c r="Z53" s="13"/>
    </row>
    <row r="54" ht="12.75" customHeight="1">
      <c r="A54" s="13"/>
      <c r="B54" s="13"/>
      <c r="C54" s="13"/>
      <c r="D54" s="13"/>
      <c r="E54" s="13"/>
      <c r="F54" s="13"/>
      <c r="G54" s="13"/>
      <c r="L54" s="13"/>
      <c r="M54" s="13"/>
      <c r="N54" s="13"/>
      <c r="O54" s="13"/>
      <c r="P54" s="13"/>
      <c r="Q54" s="13"/>
      <c r="R54" s="13"/>
      <c r="S54" s="13"/>
      <c r="T54" s="13"/>
      <c r="U54" s="13"/>
      <c r="V54" s="13"/>
      <c r="W54" s="13"/>
      <c r="X54" s="13"/>
      <c r="Y54" s="13"/>
      <c r="Z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13"/>
      <c r="C56" s="13"/>
      <c r="D56" s="13"/>
      <c r="E56" s="13"/>
      <c r="F56" s="13"/>
      <c r="G56" s="13"/>
      <c r="H56" s="13" t="str">
        <f>IFERROR(__xludf.DUMMYFUNCTION("FILTER(H22:K31, I22:I31 &lt; 0)"),"GLORIETTA")</f>
        <v>GLORIETTA</v>
      </c>
      <c r="I56" s="13">
        <f>IFERROR(__xludf.DUMMYFUNCTION("""COMPUTED_VALUE"""),-3.0)</f>
        <v>-3</v>
      </c>
      <c r="J56" s="13" t="str">
        <f>IFERROR(__xludf.DUMMYFUNCTION("""COMPUTED_VALUE"""),"ABANTE TONITE")</f>
        <v>ABANTE TONITE</v>
      </c>
      <c r="K56" s="13" t="str">
        <f>IFERROR(__xludf.DUMMYFUNCTION("""COMPUTED_VALUE"""),"VINCE A.F. NONATO")</f>
        <v>VINCE A.F. NONATO</v>
      </c>
      <c r="L56" s="13"/>
      <c r="M56" s="13"/>
      <c r="N56" s="13"/>
      <c r="O56" s="13"/>
      <c r="P56" s="13"/>
      <c r="Q56" s="13"/>
      <c r="R56" s="13"/>
      <c r="S56" s="13"/>
      <c r="T56" s="13"/>
      <c r="U56" s="13"/>
      <c r="V56" s="13"/>
      <c r="W56" s="13"/>
      <c r="X56" s="13"/>
      <c r="Y56" s="13"/>
      <c r="Z56" s="13"/>
    </row>
    <row r="57" ht="12.75" customHeight="1">
      <c r="A57" s="13"/>
      <c r="B57" s="13"/>
      <c r="C57" s="13"/>
      <c r="D57" s="13"/>
      <c r="E57" s="13"/>
      <c r="F57" s="13"/>
      <c r="G57" s="13"/>
      <c r="H57" s="13" t="str">
        <f>IFERROR(__xludf.DUMMYFUNCTION("""COMPUTED_VALUE"""),"UPTOWN")</f>
        <v>UPTOWN</v>
      </c>
      <c r="I57" s="13">
        <f>IFERROR(__xludf.DUMMYFUNCTION("""COMPUTED_VALUE"""),-3.0)</f>
        <v>-3</v>
      </c>
      <c r="J57" s="13" t="str">
        <f>IFERROR(__xludf.DUMMYFUNCTION("""COMPUTED_VALUE"""),"MANILA BULLETIN")</f>
        <v>MANILA BULLETIN</v>
      </c>
      <c r="K57" s="13" t="str">
        <f>IFERROR(__xludf.DUMMYFUNCTION("""COMPUTED_VALUE"""),"VINCE A.F. NONATO")</f>
        <v>VINCE A.F. NONATO</v>
      </c>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t="str">
        <f>IFERROR(__xludf.DUMMYFUNCTION("""COMPUTED_VALUE"""),"POWER PLANT")</f>
        <v>POWER PLANT</v>
      </c>
      <c r="I58" s="13">
        <f>IFERROR(__xludf.DUMMYFUNCTION("""COMPUTED_VALUE"""),-3.0)</f>
        <v>-3</v>
      </c>
      <c r="J58" s="13" t="str">
        <f>IFERROR(__xludf.DUMMYFUNCTION("""COMPUTED_VALUE"""),"MANILA BULLETIN SUNDAY")</f>
        <v>MANILA BULLETIN SUNDAY</v>
      </c>
      <c r="K58" s="13" t="str">
        <f>IFERROR(__xludf.DUMMYFUNCTION("""COMPUTED_VALUE"""),"TONY VELASQUEZ")</f>
        <v>TONY VELASQUEZ</v>
      </c>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3">
    <mergeCell ref="B2:E5"/>
    <mergeCell ref="B7:E13"/>
    <mergeCell ref="B15:E16"/>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B200"/>
    <pageSetUpPr/>
  </sheetPr>
  <sheetViews>
    <sheetView showGridLines="0" workbookViewId="0"/>
  </sheetViews>
  <sheetFormatPr customHeight="1" defaultColWidth="14.43" defaultRowHeight="15.0"/>
  <cols>
    <col customWidth="1" min="1" max="1" width="4.71"/>
    <col customWidth="1" min="2" max="7" width="9.14"/>
    <col customWidth="1" min="8" max="8" width="1.71"/>
    <col customWidth="1" min="9" max="26" width="9.14"/>
  </cols>
  <sheetData>
    <row r="1" ht="12.75" customHeight="1">
      <c r="A1" s="68"/>
      <c r="B1" s="68"/>
      <c r="C1" s="69"/>
      <c r="D1" s="69"/>
      <c r="E1" s="69"/>
      <c r="F1" s="69"/>
      <c r="G1" s="69"/>
      <c r="H1" s="70"/>
      <c r="I1" s="70"/>
      <c r="J1" s="70"/>
      <c r="K1" s="70"/>
      <c r="L1" s="70"/>
      <c r="M1" s="70"/>
      <c r="N1" s="70"/>
      <c r="O1" s="70"/>
      <c r="P1" s="70"/>
      <c r="Q1" s="70"/>
      <c r="R1" s="70"/>
      <c r="S1" s="70"/>
      <c r="T1" s="70"/>
      <c r="U1" s="70"/>
      <c r="V1" s="70"/>
      <c r="W1" s="70"/>
      <c r="X1" s="70"/>
      <c r="Y1" s="70"/>
      <c r="Z1" s="70"/>
    </row>
    <row r="2" ht="12.75" customHeight="1">
      <c r="A2" s="71" t="s">
        <v>5778</v>
      </c>
      <c r="B2" s="27"/>
      <c r="C2" s="27"/>
      <c r="D2" s="27"/>
      <c r="E2" s="27"/>
      <c r="F2" s="27"/>
      <c r="G2" s="27"/>
      <c r="H2" s="27"/>
      <c r="I2" s="27"/>
      <c r="J2" s="27"/>
      <c r="K2" s="27"/>
      <c r="L2" s="27"/>
      <c r="M2" s="27"/>
      <c r="N2" s="27"/>
      <c r="O2" s="27"/>
      <c r="P2" s="27"/>
      <c r="Q2" s="27"/>
      <c r="R2" s="27"/>
      <c r="S2" s="27"/>
      <c r="T2" s="27"/>
      <c r="U2" s="28"/>
      <c r="V2" s="70"/>
      <c r="W2" s="70"/>
      <c r="X2" s="70"/>
      <c r="Y2" s="70"/>
      <c r="Z2" s="70"/>
    </row>
    <row r="3" ht="12.75" customHeight="1">
      <c r="A3" s="31"/>
      <c r="B3" s="32"/>
      <c r="C3" s="32"/>
      <c r="D3" s="32"/>
      <c r="E3" s="32"/>
      <c r="F3" s="32"/>
      <c r="G3" s="32"/>
      <c r="H3" s="32"/>
      <c r="I3" s="32"/>
      <c r="J3" s="32"/>
      <c r="K3" s="32"/>
      <c r="L3" s="32"/>
      <c r="M3" s="32"/>
      <c r="N3" s="32"/>
      <c r="O3" s="32"/>
      <c r="P3" s="32"/>
      <c r="Q3" s="32"/>
      <c r="R3" s="32"/>
      <c r="S3" s="32"/>
      <c r="T3" s="32"/>
      <c r="U3" s="33"/>
      <c r="V3" s="70"/>
      <c r="W3" s="70"/>
      <c r="X3" s="70"/>
      <c r="Y3" s="70"/>
      <c r="Z3" s="70"/>
    </row>
    <row r="4" ht="12.75" customHeight="1">
      <c r="A4" s="68"/>
      <c r="B4" s="68"/>
      <c r="C4" s="68"/>
      <c r="D4" s="68"/>
      <c r="E4" s="68"/>
      <c r="F4" s="68"/>
      <c r="G4" s="68"/>
      <c r="H4" s="68"/>
      <c r="I4" s="68"/>
      <c r="J4" s="68"/>
      <c r="K4" s="68"/>
      <c r="L4" s="68"/>
      <c r="M4" s="68"/>
      <c r="N4" s="68"/>
      <c r="O4" s="68"/>
      <c r="P4" s="68"/>
      <c r="Q4" s="68"/>
      <c r="R4" s="68"/>
      <c r="S4" s="68"/>
      <c r="T4" s="68"/>
      <c r="U4" s="68"/>
      <c r="V4" s="70"/>
      <c r="W4" s="70"/>
      <c r="X4" s="70"/>
      <c r="Y4" s="70"/>
      <c r="Z4" s="70"/>
    </row>
    <row r="5" ht="12.75" customHeight="1">
      <c r="A5" s="68"/>
      <c r="B5" s="68"/>
      <c r="C5" s="68"/>
      <c r="D5" s="68"/>
      <c r="E5" s="68"/>
      <c r="F5" s="68"/>
      <c r="G5" s="68"/>
      <c r="H5" s="68"/>
      <c r="I5" s="68"/>
      <c r="J5" s="68"/>
      <c r="K5" s="68"/>
      <c r="L5" s="68"/>
      <c r="M5" s="68"/>
      <c r="N5" s="68"/>
      <c r="O5" s="68"/>
      <c r="P5" s="68"/>
      <c r="Q5" s="68"/>
      <c r="R5" s="68"/>
      <c r="S5" s="68"/>
      <c r="T5" s="68"/>
      <c r="U5" s="68"/>
      <c r="V5" s="70"/>
      <c r="W5" s="70"/>
      <c r="X5" s="70"/>
      <c r="Y5" s="70"/>
      <c r="Z5" s="70"/>
    </row>
    <row r="6" ht="12.75" customHeight="1">
      <c r="A6" s="68"/>
      <c r="B6" s="69"/>
      <c r="C6" s="69"/>
      <c r="D6" s="69"/>
      <c r="E6" s="69"/>
      <c r="F6" s="69"/>
      <c r="G6" s="69"/>
      <c r="H6" s="70"/>
      <c r="I6" s="70"/>
      <c r="J6" s="70"/>
      <c r="K6" s="70"/>
      <c r="L6" s="70"/>
      <c r="M6" s="70"/>
      <c r="N6" s="70"/>
      <c r="O6" s="70"/>
      <c r="P6" s="70"/>
      <c r="Q6" s="70"/>
      <c r="R6" s="70"/>
      <c r="S6" s="70"/>
      <c r="T6" s="70"/>
      <c r="U6" s="70"/>
      <c r="V6" s="70"/>
      <c r="W6" s="70"/>
      <c r="X6" s="70"/>
      <c r="Y6" s="70"/>
      <c r="Z6" s="70"/>
    </row>
    <row r="7" ht="12.75" customHeight="1">
      <c r="A7" s="72">
        <v>1.0</v>
      </c>
      <c r="B7" s="73" t="s">
        <v>5779</v>
      </c>
      <c r="C7" s="54"/>
      <c r="D7" s="54"/>
      <c r="E7" s="54"/>
      <c r="F7" s="54"/>
      <c r="G7" s="54"/>
      <c r="H7" s="54"/>
      <c r="I7" s="54"/>
      <c r="J7" s="54"/>
      <c r="K7" s="54"/>
      <c r="L7" s="54"/>
      <c r="M7" s="54"/>
      <c r="N7" s="55"/>
      <c r="O7" s="74"/>
      <c r="P7" s="74"/>
      <c r="Q7" s="74"/>
      <c r="R7" s="74"/>
      <c r="S7" s="74"/>
      <c r="T7" s="70"/>
      <c r="U7" s="70"/>
      <c r="V7" s="70"/>
      <c r="W7" s="70"/>
      <c r="X7" s="70"/>
      <c r="Y7" s="70"/>
      <c r="Z7" s="70"/>
    </row>
    <row r="8" ht="12.75" customHeight="1">
      <c r="A8" s="68"/>
      <c r="B8" s="70"/>
      <c r="C8" s="70"/>
      <c r="D8" s="70"/>
      <c r="E8" s="70"/>
      <c r="F8" s="70"/>
      <c r="G8" s="70"/>
      <c r="H8" s="70"/>
      <c r="I8" s="70"/>
      <c r="J8" s="70"/>
      <c r="K8" s="70"/>
      <c r="L8" s="70"/>
      <c r="M8" s="70"/>
      <c r="N8" s="70"/>
      <c r="O8" s="70"/>
      <c r="P8" s="70"/>
      <c r="Q8" s="70"/>
      <c r="R8" s="70"/>
      <c r="S8" s="70"/>
      <c r="T8" s="70"/>
      <c r="U8" s="70"/>
      <c r="V8" s="70"/>
      <c r="W8" s="70"/>
      <c r="X8" s="70"/>
      <c r="Y8" s="70"/>
      <c r="Z8" s="70"/>
    </row>
    <row r="9" ht="12.75" customHeight="1">
      <c r="A9" s="68"/>
      <c r="B9" s="70"/>
      <c r="C9" s="70"/>
      <c r="D9" s="70"/>
      <c r="E9" s="70"/>
      <c r="F9" s="70"/>
      <c r="G9" s="70"/>
      <c r="H9" s="70"/>
      <c r="I9" s="70"/>
      <c r="J9" s="70"/>
      <c r="K9" s="70"/>
      <c r="L9" s="70"/>
      <c r="M9" s="70"/>
      <c r="N9" s="70"/>
      <c r="O9" s="70"/>
      <c r="P9" s="70"/>
      <c r="Q9" s="70"/>
      <c r="R9" s="70"/>
      <c r="S9" s="70"/>
      <c r="T9" s="70"/>
      <c r="U9" s="70"/>
      <c r="V9" s="70"/>
      <c r="W9" s="70"/>
      <c r="X9" s="70"/>
      <c r="Y9" s="70"/>
      <c r="Z9" s="70"/>
    </row>
    <row r="10" ht="12.75" customHeight="1">
      <c r="A10" s="68"/>
      <c r="B10" s="70"/>
      <c r="C10" s="70"/>
      <c r="D10" s="70"/>
      <c r="E10" s="70"/>
      <c r="F10" s="70"/>
      <c r="G10" s="70"/>
      <c r="H10" s="70"/>
      <c r="I10" s="70"/>
      <c r="J10" s="70"/>
      <c r="K10" s="70"/>
      <c r="L10" s="70"/>
      <c r="M10" s="70"/>
      <c r="N10" s="70"/>
      <c r="O10" s="70"/>
      <c r="P10" s="70" t="s">
        <v>5726</v>
      </c>
      <c r="Q10" s="70"/>
      <c r="R10" s="70"/>
      <c r="S10" s="70"/>
      <c r="T10" s="70"/>
      <c r="U10" s="70"/>
      <c r="V10" s="70"/>
      <c r="W10" s="70"/>
      <c r="X10" s="70"/>
      <c r="Y10" s="70"/>
      <c r="Z10" s="70"/>
    </row>
    <row r="11" ht="12.75" customHeight="1">
      <c r="A11" s="68"/>
      <c r="B11" s="70"/>
      <c r="C11" s="70"/>
      <c r="D11" s="70"/>
      <c r="E11" s="70"/>
      <c r="F11" s="70"/>
      <c r="G11" s="70"/>
      <c r="H11" s="70"/>
      <c r="I11" s="70"/>
      <c r="J11" s="70"/>
      <c r="K11" s="70"/>
      <c r="L11" s="70"/>
      <c r="M11" s="70"/>
      <c r="N11" s="70"/>
      <c r="O11" s="70"/>
      <c r="P11" s="70"/>
      <c r="Q11" s="70"/>
      <c r="R11" s="70"/>
      <c r="S11" s="70"/>
      <c r="T11" s="70"/>
      <c r="U11" s="70"/>
      <c r="V11" s="70"/>
      <c r="W11" s="70"/>
      <c r="X11" s="70"/>
      <c r="Y11" s="70"/>
      <c r="Z11" s="70"/>
    </row>
    <row r="12" ht="12.75" customHeight="1">
      <c r="A12" s="68"/>
      <c r="B12" s="70"/>
      <c r="C12" s="70"/>
      <c r="D12" s="70"/>
      <c r="E12" s="70"/>
      <c r="F12" s="70"/>
      <c r="G12" s="70"/>
      <c r="H12" s="70"/>
      <c r="I12" s="70"/>
      <c r="J12" s="70"/>
      <c r="K12" s="70"/>
      <c r="L12" s="70"/>
      <c r="M12" s="70"/>
      <c r="N12" s="70"/>
      <c r="O12" s="70"/>
      <c r="P12" s="70"/>
      <c r="Q12" s="70"/>
      <c r="R12" s="70"/>
      <c r="S12" s="70"/>
      <c r="T12" s="70"/>
      <c r="U12" s="70"/>
      <c r="V12" s="70"/>
      <c r="W12" s="70"/>
      <c r="X12" s="70"/>
      <c r="Y12" s="70"/>
      <c r="Z12" s="70"/>
    </row>
    <row r="13" ht="12.75" customHeight="1">
      <c r="A13" s="68"/>
      <c r="B13" s="70"/>
      <c r="C13" s="70"/>
      <c r="D13" s="70"/>
      <c r="E13" s="70"/>
      <c r="F13" s="70"/>
      <c r="G13" s="70"/>
      <c r="H13" s="70"/>
      <c r="I13" s="70"/>
      <c r="J13" s="70"/>
      <c r="K13" s="70"/>
      <c r="L13" s="70"/>
      <c r="M13" s="70"/>
      <c r="N13" s="70"/>
      <c r="O13" s="70"/>
      <c r="P13" s="70"/>
      <c r="Q13" s="70"/>
      <c r="R13" s="70"/>
      <c r="S13" s="70"/>
      <c r="T13" s="70"/>
      <c r="U13" s="70"/>
      <c r="V13" s="70"/>
      <c r="W13" s="70"/>
      <c r="X13" s="70"/>
      <c r="Y13" s="70"/>
      <c r="Z13" s="70"/>
    </row>
    <row r="14" ht="12.75" customHeight="1">
      <c r="A14" s="68"/>
      <c r="B14" s="70"/>
      <c r="C14" s="70"/>
      <c r="D14" s="70"/>
      <c r="E14" s="70"/>
      <c r="F14" s="70"/>
      <c r="G14" s="70"/>
      <c r="H14" s="70"/>
      <c r="I14" s="70"/>
      <c r="J14" s="70"/>
      <c r="K14" s="70"/>
      <c r="L14" s="70"/>
      <c r="M14" s="70"/>
      <c r="N14" s="70"/>
      <c r="O14" s="70"/>
      <c r="P14" s="70"/>
      <c r="Q14" s="70"/>
      <c r="R14" s="70"/>
      <c r="S14" s="70"/>
      <c r="T14" s="70"/>
      <c r="U14" s="70"/>
      <c r="V14" s="70"/>
      <c r="W14" s="70"/>
      <c r="X14" s="70"/>
      <c r="Y14" s="70"/>
      <c r="Z14" s="70"/>
    </row>
    <row r="15" ht="12.75" customHeight="1">
      <c r="A15" s="68"/>
      <c r="B15" s="70"/>
      <c r="C15" s="70"/>
      <c r="D15" s="70"/>
      <c r="E15" s="70"/>
      <c r="F15" s="70"/>
      <c r="G15" s="70"/>
      <c r="H15" s="70"/>
      <c r="I15" s="70"/>
      <c r="J15" s="70"/>
      <c r="K15" s="70"/>
      <c r="L15" s="70"/>
      <c r="M15" s="70"/>
      <c r="N15" s="70"/>
      <c r="O15" s="70"/>
      <c r="P15" s="75" t="s">
        <v>5780</v>
      </c>
      <c r="Q15" s="70"/>
      <c r="R15" s="70"/>
      <c r="S15" s="70"/>
      <c r="T15" s="70"/>
      <c r="U15" s="70"/>
      <c r="V15" s="70"/>
      <c r="W15" s="70"/>
      <c r="X15" s="70"/>
      <c r="Y15" s="70"/>
      <c r="Z15" s="70"/>
    </row>
    <row r="16" ht="12.75" customHeight="1">
      <c r="A16" s="68"/>
      <c r="B16" s="70"/>
      <c r="C16" s="70"/>
      <c r="D16" s="70"/>
      <c r="E16" s="70"/>
      <c r="F16" s="70"/>
      <c r="G16" s="70"/>
      <c r="H16" s="70"/>
      <c r="I16" s="70"/>
      <c r="J16" s="70"/>
      <c r="K16" s="70"/>
      <c r="L16" s="70"/>
      <c r="M16" s="70"/>
      <c r="N16" s="70"/>
      <c r="O16" s="70"/>
      <c r="P16" s="70"/>
      <c r="Q16" s="70"/>
      <c r="R16" s="70"/>
      <c r="S16" s="70"/>
      <c r="T16" s="70"/>
      <c r="U16" s="70"/>
      <c r="V16" s="70"/>
      <c r="W16" s="70"/>
      <c r="X16" s="70"/>
      <c r="Y16" s="70"/>
      <c r="Z16" s="70"/>
    </row>
    <row r="17" ht="12.75" customHeight="1">
      <c r="A17" s="68"/>
      <c r="B17" s="70"/>
      <c r="C17" s="70"/>
      <c r="D17" s="70"/>
      <c r="E17" s="70"/>
      <c r="F17" s="70"/>
      <c r="G17" s="70"/>
      <c r="H17" s="70"/>
      <c r="I17" s="70"/>
      <c r="J17" s="70"/>
      <c r="K17" s="70"/>
      <c r="L17" s="70"/>
      <c r="M17" s="70"/>
      <c r="N17" s="70"/>
      <c r="O17" s="70"/>
      <c r="P17" s="70"/>
      <c r="Q17" s="70"/>
      <c r="R17" s="70"/>
      <c r="S17" s="70"/>
      <c r="T17" s="70"/>
      <c r="U17" s="70"/>
      <c r="V17" s="70"/>
      <c r="W17" s="70"/>
      <c r="X17" s="70"/>
      <c r="Y17" s="70"/>
      <c r="Z17" s="70"/>
    </row>
    <row r="18" ht="12.75" customHeight="1">
      <c r="A18" s="68"/>
      <c r="B18" s="70"/>
      <c r="C18" s="70"/>
      <c r="D18" s="70"/>
      <c r="E18" s="70"/>
      <c r="F18" s="70"/>
      <c r="G18" s="70"/>
      <c r="H18" s="70"/>
      <c r="I18" s="70"/>
      <c r="J18" s="70"/>
      <c r="K18" s="70"/>
      <c r="L18" s="70"/>
      <c r="M18" s="70"/>
      <c r="N18" s="70"/>
      <c r="O18" s="70"/>
      <c r="P18" s="70"/>
      <c r="Q18" s="70"/>
      <c r="R18" s="70"/>
      <c r="S18" s="70"/>
      <c r="T18" s="70"/>
      <c r="U18" s="70"/>
      <c r="V18" s="70"/>
      <c r="W18" s="70"/>
      <c r="X18" s="70"/>
      <c r="Y18" s="70"/>
      <c r="Z18" s="70"/>
    </row>
    <row r="19" ht="12.75" customHeight="1">
      <c r="A19" s="68"/>
      <c r="B19" s="70"/>
      <c r="C19" s="70"/>
      <c r="D19" s="70"/>
      <c r="E19" s="70"/>
      <c r="F19" s="70"/>
      <c r="G19" s="70"/>
      <c r="H19" s="70"/>
      <c r="I19" s="70"/>
      <c r="J19" s="70"/>
      <c r="K19" s="70"/>
      <c r="L19" s="70"/>
      <c r="M19" s="70"/>
      <c r="N19" s="70"/>
      <c r="O19" s="70"/>
      <c r="P19" s="70"/>
      <c r="Q19" s="70"/>
      <c r="R19" s="70"/>
      <c r="S19" s="70"/>
      <c r="T19" s="70"/>
      <c r="U19" s="70"/>
      <c r="V19" s="70"/>
      <c r="W19" s="70"/>
      <c r="X19" s="70"/>
      <c r="Y19" s="70"/>
      <c r="Z19" s="70"/>
    </row>
    <row r="20" ht="12.75" customHeight="1">
      <c r="A20" s="68"/>
      <c r="B20" s="70"/>
      <c r="C20" s="70"/>
      <c r="D20" s="70"/>
      <c r="E20" s="70"/>
      <c r="F20" s="70"/>
      <c r="G20" s="70"/>
      <c r="H20" s="70"/>
      <c r="I20" s="70"/>
      <c r="J20" s="70"/>
      <c r="K20" s="70"/>
      <c r="L20" s="70"/>
      <c r="M20" s="70"/>
      <c r="N20" s="70"/>
      <c r="O20" s="70"/>
      <c r="P20" s="70"/>
      <c r="Q20" s="70"/>
      <c r="R20" s="70"/>
      <c r="S20" s="70"/>
      <c r="T20" s="70"/>
      <c r="U20" s="70"/>
      <c r="V20" s="70"/>
      <c r="W20" s="70"/>
      <c r="X20" s="70"/>
      <c r="Y20" s="70"/>
      <c r="Z20" s="70"/>
    </row>
    <row r="21" ht="12.75" customHeight="1">
      <c r="A21" s="68"/>
      <c r="B21" s="70"/>
      <c r="C21" s="70"/>
      <c r="D21" s="70"/>
      <c r="E21" s="70"/>
      <c r="F21" s="70"/>
      <c r="G21" s="70"/>
      <c r="H21" s="70"/>
      <c r="I21" s="70"/>
      <c r="J21" s="70"/>
      <c r="K21" s="70"/>
      <c r="L21" s="70"/>
      <c r="M21" s="70"/>
      <c r="N21" s="70"/>
      <c r="O21" s="70"/>
      <c r="P21" s="70"/>
      <c r="Q21" s="70"/>
      <c r="R21" s="70"/>
      <c r="S21" s="70"/>
      <c r="T21" s="70"/>
      <c r="U21" s="70"/>
      <c r="V21" s="70"/>
      <c r="W21" s="70"/>
      <c r="X21" s="70"/>
      <c r="Y21" s="70"/>
      <c r="Z21" s="70"/>
    </row>
    <row r="22" ht="12.75" customHeight="1">
      <c r="A22" s="68"/>
      <c r="B22" s="70"/>
      <c r="C22" s="70"/>
      <c r="D22" s="70"/>
      <c r="E22" s="70"/>
      <c r="F22" s="70"/>
      <c r="G22" s="70"/>
      <c r="H22" s="70"/>
      <c r="I22" s="70"/>
      <c r="J22" s="70"/>
      <c r="K22" s="70"/>
      <c r="L22" s="70"/>
      <c r="M22" s="70"/>
      <c r="N22" s="70"/>
      <c r="O22" s="70"/>
      <c r="P22" s="70"/>
      <c r="Q22" s="70"/>
      <c r="R22" s="70"/>
      <c r="S22" s="70"/>
      <c r="T22" s="70"/>
      <c r="U22" s="70"/>
      <c r="V22" s="70"/>
      <c r="W22" s="70"/>
      <c r="X22" s="70"/>
      <c r="Y22" s="70"/>
      <c r="Z22" s="70"/>
    </row>
    <row r="23" ht="12.75" customHeight="1">
      <c r="A23" s="68"/>
      <c r="B23" s="70"/>
      <c r="C23" s="70"/>
      <c r="D23" s="70"/>
      <c r="E23" s="70"/>
      <c r="F23" s="70"/>
      <c r="G23" s="70"/>
      <c r="H23" s="70"/>
      <c r="I23" s="70"/>
      <c r="J23" s="70"/>
      <c r="K23" s="70"/>
      <c r="L23" s="70"/>
      <c r="M23" s="70"/>
      <c r="N23" s="70"/>
      <c r="O23" s="70"/>
      <c r="P23" s="70"/>
      <c r="Q23" s="70"/>
      <c r="R23" s="70"/>
      <c r="S23" s="70"/>
      <c r="T23" s="70"/>
      <c r="U23" s="70"/>
      <c r="V23" s="70"/>
      <c r="W23" s="70"/>
      <c r="X23" s="70"/>
      <c r="Y23" s="70"/>
      <c r="Z23" s="70"/>
    </row>
    <row r="24" ht="12.75" customHeight="1">
      <c r="A24" s="68"/>
      <c r="B24" s="70"/>
      <c r="C24" s="70"/>
      <c r="D24" s="70"/>
      <c r="E24" s="70"/>
      <c r="F24" s="70"/>
      <c r="G24" s="70"/>
      <c r="H24" s="70"/>
      <c r="I24" s="70"/>
      <c r="J24" s="70"/>
      <c r="K24" s="70"/>
      <c r="L24" s="70"/>
      <c r="M24" s="70"/>
      <c r="N24" s="70"/>
      <c r="O24" s="70"/>
      <c r="P24" s="70"/>
      <c r="Q24" s="70"/>
      <c r="R24" s="70"/>
      <c r="S24" s="70"/>
      <c r="T24" s="70"/>
      <c r="U24" s="70"/>
      <c r="V24" s="70"/>
      <c r="W24" s="70"/>
      <c r="X24" s="70"/>
      <c r="Y24" s="70"/>
      <c r="Z24" s="70"/>
    </row>
    <row r="25" ht="12.75" customHeight="1">
      <c r="A25" s="68"/>
      <c r="B25" s="70"/>
      <c r="C25" s="70"/>
      <c r="D25" s="70"/>
      <c r="E25" s="70"/>
      <c r="F25" s="70"/>
      <c r="G25" s="70"/>
      <c r="H25" s="70"/>
      <c r="I25" s="70"/>
      <c r="J25" s="70"/>
      <c r="K25" s="70"/>
      <c r="L25" s="70"/>
      <c r="M25" s="70"/>
      <c r="N25" s="70"/>
      <c r="O25" s="70"/>
      <c r="P25" s="70"/>
      <c r="Q25" s="70"/>
      <c r="R25" s="70"/>
      <c r="S25" s="70"/>
      <c r="T25" s="70"/>
      <c r="U25" s="70"/>
      <c r="V25" s="70"/>
      <c r="W25" s="70"/>
      <c r="X25" s="70"/>
      <c r="Y25" s="70"/>
      <c r="Z25" s="70"/>
    </row>
    <row r="26" ht="12.75" customHeight="1">
      <c r="A26" s="72">
        <v>2.0</v>
      </c>
      <c r="B26" s="73" t="s">
        <v>5781</v>
      </c>
      <c r="C26" s="54"/>
      <c r="D26" s="54"/>
      <c r="E26" s="54"/>
      <c r="F26" s="54"/>
      <c r="G26" s="54"/>
      <c r="H26" s="54"/>
      <c r="I26" s="54"/>
      <c r="J26" s="54"/>
      <c r="K26" s="54"/>
      <c r="L26" s="54"/>
      <c r="M26" s="54"/>
      <c r="N26" s="55"/>
      <c r="O26" s="74"/>
      <c r="P26" s="74"/>
      <c r="Q26" s="74"/>
      <c r="R26" s="74"/>
      <c r="S26" s="74"/>
      <c r="T26" s="70"/>
      <c r="U26" s="70"/>
      <c r="V26" s="70"/>
      <c r="W26" s="70"/>
      <c r="X26" s="70"/>
      <c r="Y26" s="70"/>
      <c r="Z26" s="70"/>
    </row>
    <row r="27" ht="12.75" customHeight="1">
      <c r="A27" s="68"/>
      <c r="B27" s="70"/>
      <c r="C27" s="70"/>
      <c r="D27" s="70"/>
      <c r="E27" s="70"/>
      <c r="F27" s="70"/>
      <c r="G27" s="70"/>
      <c r="H27" s="70"/>
      <c r="I27" s="70"/>
      <c r="J27" s="70"/>
      <c r="K27" s="70"/>
      <c r="L27" s="70"/>
      <c r="M27" s="70"/>
      <c r="N27" s="70"/>
      <c r="O27" s="70"/>
      <c r="P27" s="70"/>
      <c r="Q27" s="70"/>
      <c r="R27" s="70"/>
      <c r="S27" s="70"/>
      <c r="T27" s="70"/>
      <c r="U27" s="70"/>
      <c r="V27" s="70"/>
      <c r="W27" s="70"/>
      <c r="X27" s="70"/>
      <c r="Y27" s="70"/>
      <c r="Z27" s="70"/>
    </row>
    <row r="28" ht="12.75" customHeight="1">
      <c r="A28" s="68"/>
      <c r="B28" s="70"/>
      <c r="C28" s="70"/>
      <c r="D28" s="70"/>
      <c r="E28" s="70"/>
      <c r="F28" s="70"/>
      <c r="G28" s="70"/>
      <c r="H28" s="70"/>
      <c r="I28" s="70"/>
      <c r="J28" s="70"/>
      <c r="K28" s="70"/>
      <c r="L28" s="70"/>
      <c r="M28" s="70"/>
      <c r="N28" s="70"/>
      <c r="O28" s="70"/>
      <c r="P28" s="70"/>
      <c r="Q28" s="70"/>
      <c r="R28" s="70"/>
      <c r="S28" s="70"/>
      <c r="T28" s="70"/>
      <c r="U28" s="70"/>
      <c r="V28" s="70"/>
      <c r="W28" s="70"/>
      <c r="X28" s="70"/>
      <c r="Y28" s="70"/>
      <c r="Z28" s="70"/>
    </row>
    <row r="29" ht="12.75" customHeight="1">
      <c r="A29" s="68"/>
      <c r="B29" s="70"/>
      <c r="C29" s="70"/>
      <c r="D29" s="70"/>
      <c r="E29" s="70"/>
      <c r="F29" s="70"/>
      <c r="G29" s="70"/>
      <c r="H29" s="70"/>
      <c r="I29" s="70"/>
      <c r="J29" s="70"/>
      <c r="K29" s="70"/>
      <c r="L29" s="70"/>
      <c r="M29" s="70"/>
      <c r="N29" s="70"/>
      <c r="O29" s="70"/>
      <c r="P29" s="70" t="s">
        <v>5726</v>
      </c>
      <c r="Q29" s="70"/>
      <c r="R29" s="70"/>
      <c r="S29" s="70"/>
      <c r="T29" s="70"/>
      <c r="U29" s="70"/>
      <c r="V29" s="70"/>
      <c r="W29" s="70"/>
      <c r="X29" s="70"/>
      <c r="Y29" s="70"/>
      <c r="Z29" s="70"/>
    </row>
    <row r="30" ht="12.75" customHeight="1">
      <c r="A30" s="68"/>
      <c r="B30" s="70"/>
      <c r="C30" s="70"/>
      <c r="D30" s="70"/>
      <c r="E30" s="70"/>
      <c r="F30" s="70"/>
      <c r="G30" s="70"/>
      <c r="H30" s="70"/>
      <c r="I30" s="70"/>
      <c r="J30" s="70"/>
      <c r="K30" s="70"/>
      <c r="L30" s="70"/>
      <c r="M30" s="70"/>
      <c r="N30" s="70"/>
      <c r="O30" s="70"/>
      <c r="P30" s="70"/>
      <c r="Q30" s="70"/>
      <c r="R30" s="70"/>
      <c r="S30" s="70"/>
      <c r="T30" s="70"/>
      <c r="U30" s="70"/>
      <c r="V30" s="70"/>
      <c r="W30" s="70"/>
      <c r="X30" s="70"/>
      <c r="Y30" s="70"/>
      <c r="Z30" s="70"/>
    </row>
    <row r="31" ht="12.75" customHeight="1">
      <c r="A31" s="68"/>
      <c r="B31" s="70"/>
      <c r="C31" s="70"/>
      <c r="D31" s="70"/>
      <c r="E31" s="70"/>
      <c r="F31" s="70"/>
      <c r="G31" s="70"/>
      <c r="H31" s="70"/>
      <c r="I31" s="70"/>
      <c r="J31" s="70"/>
      <c r="K31" s="70"/>
      <c r="L31" s="70"/>
      <c r="M31" s="70"/>
      <c r="N31" s="70"/>
      <c r="O31" s="70"/>
      <c r="P31" s="70"/>
      <c r="Q31" s="70"/>
      <c r="R31" s="70"/>
      <c r="S31" s="70"/>
      <c r="T31" s="70"/>
      <c r="U31" s="70"/>
      <c r="V31" s="70"/>
      <c r="W31" s="70"/>
      <c r="X31" s="70"/>
      <c r="Y31" s="70"/>
      <c r="Z31" s="70"/>
    </row>
    <row r="32" ht="12.75" customHeight="1">
      <c r="A32" s="68"/>
      <c r="B32" s="70"/>
      <c r="C32" s="70"/>
      <c r="D32" s="70"/>
      <c r="E32" s="70"/>
      <c r="F32" s="70"/>
      <c r="G32" s="70"/>
      <c r="H32" s="70"/>
      <c r="I32" s="70"/>
      <c r="J32" s="70"/>
      <c r="K32" s="70"/>
      <c r="L32" s="70"/>
      <c r="M32" s="70"/>
      <c r="N32" s="70"/>
      <c r="O32" s="70"/>
      <c r="P32" s="70"/>
      <c r="Q32" s="70"/>
      <c r="R32" s="70"/>
      <c r="S32" s="70"/>
      <c r="T32" s="70"/>
      <c r="U32" s="70"/>
      <c r="V32" s="70"/>
      <c r="W32" s="70"/>
      <c r="X32" s="70"/>
      <c r="Y32" s="70"/>
      <c r="Z32" s="70"/>
    </row>
    <row r="33" ht="12.75" customHeight="1">
      <c r="A33" s="68"/>
      <c r="B33" s="70"/>
      <c r="C33" s="70"/>
      <c r="D33" s="70"/>
      <c r="E33" s="70"/>
      <c r="F33" s="70"/>
      <c r="G33" s="70"/>
      <c r="H33" s="70"/>
      <c r="I33" s="70"/>
      <c r="J33" s="70"/>
      <c r="K33" s="70"/>
      <c r="L33" s="70"/>
      <c r="M33" s="70"/>
      <c r="N33" s="70"/>
      <c r="O33" s="70"/>
      <c r="P33" s="75" t="s">
        <v>5782</v>
      </c>
      <c r="Q33" s="70"/>
      <c r="R33" s="70"/>
      <c r="S33" s="70"/>
      <c r="T33" s="70"/>
      <c r="U33" s="70"/>
      <c r="V33" s="70"/>
      <c r="W33" s="70"/>
      <c r="X33" s="70"/>
      <c r="Y33" s="70"/>
      <c r="Z33" s="70"/>
    </row>
    <row r="34" ht="12.75" customHeight="1">
      <c r="A34" s="68"/>
      <c r="B34" s="70"/>
      <c r="C34" s="70"/>
      <c r="D34" s="70"/>
      <c r="E34" s="70"/>
      <c r="F34" s="70"/>
      <c r="G34" s="70"/>
      <c r="H34" s="70"/>
      <c r="I34" s="70"/>
      <c r="J34" s="70"/>
      <c r="K34" s="70"/>
      <c r="L34" s="70"/>
      <c r="M34" s="70"/>
      <c r="N34" s="70"/>
      <c r="O34" s="70"/>
      <c r="P34" s="70"/>
      <c r="Q34" s="70"/>
      <c r="R34" s="70"/>
      <c r="S34" s="70"/>
      <c r="T34" s="70"/>
      <c r="U34" s="70"/>
      <c r="V34" s="70"/>
      <c r="W34" s="70"/>
      <c r="X34" s="70"/>
      <c r="Y34" s="70"/>
      <c r="Z34" s="70"/>
    </row>
    <row r="35" ht="12.75" customHeight="1">
      <c r="A35" s="68"/>
      <c r="B35" s="70"/>
      <c r="C35" s="70"/>
      <c r="D35" s="70"/>
      <c r="E35" s="70"/>
      <c r="F35" s="70"/>
      <c r="G35" s="70"/>
      <c r="H35" s="70"/>
      <c r="I35" s="70"/>
      <c r="J35" s="70"/>
      <c r="K35" s="70"/>
      <c r="L35" s="70"/>
      <c r="M35" s="70"/>
      <c r="N35" s="70"/>
      <c r="O35" s="70"/>
      <c r="P35" s="70"/>
      <c r="Q35" s="70"/>
      <c r="R35" s="70"/>
      <c r="S35" s="70"/>
      <c r="T35" s="70"/>
      <c r="U35" s="70"/>
      <c r="V35" s="70"/>
      <c r="W35" s="70"/>
      <c r="X35" s="70"/>
      <c r="Y35" s="70"/>
      <c r="Z35" s="70"/>
    </row>
    <row r="36" ht="12.75" customHeight="1">
      <c r="A36" s="68"/>
      <c r="B36" s="70"/>
      <c r="C36" s="70"/>
      <c r="D36" s="70"/>
      <c r="E36" s="70"/>
      <c r="F36" s="70"/>
      <c r="G36" s="70"/>
      <c r="H36" s="70"/>
      <c r="I36" s="70"/>
      <c r="J36" s="70"/>
      <c r="K36" s="70"/>
      <c r="L36" s="70"/>
      <c r="M36" s="70"/>
      <c r="N36" s="70"/>
      <c r="O36" s="70"/>
      <c r="P36" s="70"/>
      <c r="Q36" s="70"/>
      <c r="R36" s="70"/>
      <c r="S36" s="70"/>
      <c r="T36" s="70"/>
      <c r="U36" s="70"/>
      <c r="V36" s="70"/>
      <c r="W36" s="70"/>
      <c r="X36" s="70"/>
      <c r="Y36" s="70"/>
      <c r="Z36" s="70"/>
    </row>
    <row r="37" ht="12.75" customHeight="1">
      <c r="A37" s="68"/>
      <c r="B37" s="70"/>
      <c r="C37" s="70"/>
      <c r="D37" s="70"/>
      <c r="E37" s="70"/>
      <c r="F37" s="70"/>
      <c r="G37" s="70"/>
      <c r="H37" s="70"/>
      <c r="I37" s="70"/>
      <c r="J37" s="70"/>
      <c r="K37" s="70"/>
      <c r="L37" s="70"/>
      <c r="M37" s="70"/>
      <c r="N37" s="70"/>
      <c r="O37" s="70"/>
      <c r="P37" s="70"/>
      <c r="Q37" s="70"/>
      <c r="R37" s="70"/>
      <c r="S37" s="70"/>
      <c r="T37" s="70"/>
      <c r="U37" s="70"/>
      <c r="V37" s="70"/>
      <c r="W37" s="70"/>
      <c r="X37" s="70"/>
      <c r="Y37" s="70"/>
      <c r="Z37" s="70"/>
    </row>
    <row r="38" ht="12.75" customHeight="1">
      <c r="A38" s="68"/>
      <c r="B38" s="70"/>
      <c r="C38" s="70"/>
      <c r="D38" s="70"/>
      <c r="E38" s="70"/>
      <c r="F38" s="70"/>
      <c r="G38" s="70"/>
      <c r="H38" s="70"/>
      <c r="I38" s="70"/>
      <c r="J38" s="70"/>
      <c r="K38" s="70"/>
      <c r="L38" s="70"/>
      <c r="M38" s="70"/>
      <c r="N38" s="70"/>
      <c r="O38" s="70"/>
      <c r="P38" s="70"/>
      <c r="Q38" s="70"/>
      <c r="R38" s="70"/>
      <c r="S38" s="70"/>
      <c r="T38" s="70"/>
      <c r="U38" s="70"/>
      <c r="V38" s="70"/>
      <c r="W38" s="70"/>
      <c r="X38" s="70"/>
      <c r="Y38" s="70"/>
      <c r="Z38" s="70"/>
    </row>
    <row r="39" ht="12.75" customHeight="1">
      <c r="A39" s="68"/>
      <c r="B39" s="70"/>
      <c r="C39" s="70"/>
      <c r="D39" s="70"/>
      <c r="E39" s="70"/>
      <c r="F39" s="70"/>
      <c r="G39" s="70"/>
      <c r="H39" s="70"/>
      <c r="I39" s="70"/>
      <c r="J39" s="70"/>
      <c r="K39" s="70"/>
      <c r="L39" s="70"/>
      <c r="M39" s="70"/>
      <c r="N39" s="70"/>
      <c r="O39" s="70"/>
      <c r="P39" s="70"/>
      <c r="Q39" s="70"/>
      <c r="R39" s="70"/>
      <c r="S39" s="70"/>
      <c r="T39" s="70"/>
      <c r="U39" s="70"/>
      <c r="V39" s="70"/>
      <c r="W39" s="70"/>
      <c r="X39" s="70"/>
      <c r="Y39" s="70"/>
      <c r="Z39" s="70"/>
    </row>
    <row r="40" ht="12.75" customHeight="1">
      <c r="A40" s="72">
        <v>3.0</v>
      </c>
      <c r="B40" s="73" t="s">
        <v>5783</v>
      </c>
      <c r="C40" s="54"/>
      <c r="D40" s="54"/>
      <c r="E40" s="54"/>
      <c r="F40" s="54"/>
      <c r="G40" s="54"/>
      <c r="H40" s="54"/>
      <c r="I40" s="54"/>
      <c r="J40" s="54"/>
      <c r="K40" s="54"/>
      <c r="L40" s="54"/>
      <c r="M40" s="54"/>
      <c r="N40" s="55"/>
      <c r="O40" s="74"/>
      <c r="P40" s="74"/>
      <c r="Q40" s="74"/>
      <c r="R40" s="74"/>
      <c r="S40" s="74"/>
      <c r="T40" s="70"/>
      <c r="U40" s="70"/>
      <c r="V40" s="70"/>
      <c r="W40" s="70"/>
      <c r="X40" s="70"/>
      <c r="Y40" s="70"/>
      <c r="Z40" s="70"/>
    </row>
    <row r="41" ht="12.75" customHeight="1">
      <c r="A41" s="68"/>
      <c r="B41" s="70"/>
      <c r="C41" s="70"/>
      <c r="D41" s="70"/>
      <c r="E41" s="70"/>
      <c r="F41" s="70"/>
      <c r="G41" s="70"/>
      <c r="H41" s="70"/>
      <c r="I41" s="70"/>
      <c r="J41" s="70"/>
      <c r="K41" s="70"/>
      <c r="L41" s="70"/>
      <c r="M41" s="70"/>
      <c r="N41" s="70"/>
      <c r="O41" s="70"/>
      <c r="P41" s="70"/>
      <c r="Q41" s="70"/>
      <c r="R41" s="70"/>
      <c r="S41" s="70"/>
      <c r="T41" s="70"/>
      <c r="U41" s="70"/>
      <c r="V41" s="70"/>
      <c r="W41" s="70"/>
      <c r="X41" s="70"/>
      <c r="Y41" s="70"/>
      <c r="Z41" s="70"/>
    </row>
    <row r="42" ht="12.75" customHeight="1">
      <c r="A42" s="68"/>
      <c r="B42" s="70"/>
      <c r="C42" s="70"/>
      <c r="D42" s="70"/>
      <c r="E42" s="70"/>
      <c r="F42" s="70"/>
      <c r="G42" s="70"/>
      <c r="H42" s="70"/>
      <c r="I42" s="70"/>
      <c r="J42" s="70"/>
      <c r="K42" s="70"/>
      <c r="L42" s="70"/>
      <c r="M42" s="70"/>
      <c r="N42" s="70"/>
      <c r="O42" s="70"/>
      <c r="P42" s="70"/>
      <c r="Q42" s="70"/>
      <c r="R42" s="70"/>
      <c r="S42" s="70"/>
      <c r="T42" s="70"/>
      <c r="U42" s="70"/>
      <c r="V42" s="70"/>
      <c r="W42" s="70"/>
      <c r="X42" s="70"/>
      <c r="Y42" s="70"/>
      <c r="Z42" s="70"/>
    </row>
    <row r="43" ht="12.75" customHeight="1">
      <c r="A43" s="68"/>
      <c r="B43" s="70"/>
      <c r="C43" s="70"/>
      <c r="D43" s="70"/>
      <c r="E43" s="70"/>
      <c r="F43" s="70"/>
      <c r="G43" s="70"/>
      <c r="H43" s="70"/>
      <c r="I43" s="70"/>
      <c r="J43" s="70"/>
      <c r="K43" s="70"/>
      <c r="L43" s="70"/>
      <c r="M43" s="70"/>
      <c r="N43" s="70"/>
      <c r="O43" s="70"/>
      <c r="P43" s="70" t="s">
        <v>5726</v>
      </c>
      <c r="Q43" s="70"/>
      <c r="R43" s="70"/>
      <c r="S43" s="70"/>
      <c r="T43" s="70"/>
      <c r="U43" s="70"/>
      <c r="V43" s="70"/>
      <c r="W43" s="70"/>
      <c r="X43" s="70"/>
      <c r="Y43" s="70"/>
      <c r="Z43" s="70"/>
    </row>
    <row r="44" ht="12.75" customHeight="1">
      <c r="A44" s="68"/>
      <c r="B44" s="70"/>
      <c r="C44" s="70"/>
      <c r="D44" s="70"/>
      <c r="E44" s="70"/>
      <c r="F44" s="70"/>
      <c r="G44" s="70"/>
      <c r="H44" s="70"/>
      <c r="I44" s="70"/>
      <c r="J44" s="70"/>
      <c r="K44" s="70"/>
      <c r="L44" s="70"/>
      <c r="M44" s="70"/>
      <c r="N44" s="70"/>
      <c r="O44" s="70"/>
      <c r="P44" s="70"/>
      <c r="Q44" s="70"/>
      <c r="R44" s="70"/>
      <c r="S44" s="70"/>
      <c r="T44" s="70"/>
      <c r="U44" s="70"/>
      <c r="V44" s="70"/>
      <c r="W44" s="70"/>
      <c r="X44" s="70"/>
      <c r="Y44" s="70"/>
      <c r="Z44" s="70"/>
    </row>
    <row r="45" ht="12.75" customHeight="1">
      <c r="A45" s="68"/>
      <c r="B45" s="70"/>
      <c r="C45" s="70"/>
      <c r="D45" s="70"/>
      <c r="E45" s="70"/>
      <c r="F45" s="70"/>
      <c r="G45" s="70"/>
      <c r="H45" s="70"/>
      <c r="I45" s="70"/>
      <c r="J45" s="70"/>
      <c r="K45" s="70"/>
      <c r="L45" s="70"/>
      <c r="M45" s="70"/>
      <c r="N45" s="70"/>
      <c r="O45" s="70"/>
      <c r="P45" s="70"/>
      <c r="Q45" s="70"/>
      <c r="R45" s="70"/>
      <c r="S45" s="70"/>
      <c r="T45" s="70"/>
      <c r="U45" s="70"/>
      <c r="V45" s="70"/>
      <c r="W45" s="70"/>
      <c r="X45" s="70"/>
      <c r="Y45" s="70"/>
      <c r="Z45" s="70"/>
    </row>
    <row r="46" ht="12.75" customHeight="1">
      <c r="A46" s="68"/>
      <c r="B46" s="70"/>
      <c r="C46" s="70"/>
      <c r="D46" s="70"/>
      <c r="E46" s="70"/>
      <c r="F46" s="70"/>
      <c r="G46" s="70"/>
      <c r="H46" s="70"/>
      <c r="I46" s="70"/>
      <c r="J46" s="70"/>
      <c r="K46" s="70"/>
      <c r="L46" s="70"/>
      <c r="M46" s="70"/>
      <c r="N46" s="70"/>
      <c r="O46" s="70"/>
      <c r="P46" s="70"/>
      <c r="Q46" s="70"/>
      <c r="R46" s="70"/>
      <c r="S46" s="70"/>
      <c r="T46" s="70"/>
      <c r="U46" s="70"/>
      <c r="V46" s="70"/>
      <c r="W46" s="70"/>
      <c r="X46" s="70"/>
      <c r="Y46" s="70"/>
      <c r="Z46" s="70"/>
    </row>
    <row r="47" ht="12.75" customHeight="1">
      <c r="A47" s="68"/>
      <c r="B47" s="70"/>
      <c r="C47" s="70"/>
      <c r="D47" s="70"/>
      <c r="E47" s="70"/>
      <c r="F47" s="70"/>
      <c r="G47" s="70"/>
      <c r="H47" s="70"/>
      <c r="I47" s="70"/>
      <c r="J47" s="70"/>
      <c r="K47" s="70"/>
      <c r="L47" s="70"/>
      <c r="M47" s="70"/>
      <c r="N47" s="70"/>
      <c r="O47" s="70"/>
      <c r="P47" s="75" t="s">
        <v>5782</v>
      </c>
      <c r="Q47" s="70"/>
      <c r="R47" s="70"/>
      <c r="S47" s="70"/>
      <c r="T47" s="70"/>
      <c r="U47" s="70"/>
      <c r="V47" s="70"/>
      <c r="W47" s="70"/>
      <c r="X47" s="70"/>
      <c r="Y47" s="70"/>
      <c r="Z47" s="70"/>
    </row>
    <row r="48" ht="12.75" customHeight="1">
      <c r="A48" s="68"/>
      <c r="B48" s="70"/>
      <c r="C48" s="70"/>
      <c r="D48" s="70"/>
      <c r="E48" s="70"/>
      <c r="F48" s="70"/>
      <c r="G48" s="70"/>
      <c r="H48" s="70"/>
      <c r="I48" s="70"/>
      <c r="J48" s="70"/>
      <c r="K48" s="70"/>
      <c r="L48" s="70"/>
      <c r="M48" s="70"/>
      <c r="N48" s="70"/>
      <c r="O48" s="70"/>
      <c r="P48" s="70"/>
      <c r="Q48" s="70"/>
      <c r="R48" s="70"/>
      <c r="S48" s="70"/>
      <c r="T48" s="70"/>
      <c r="U48" s="70"/>
      <c r="V48" s="70"/>
      <c r="W48" s="70"/>
      <c r="X48" s="70"/>
      <c r="Y48" s="70"/>
      <c r="Z48" s="70"/>
    </row>
    <row r="49" ht="12.75" customHeight="1">
      <c r="A49" s="68"/>
      <c r="B49" s="70"/>
      <c r="C49" s="70"/>
      <c r="D49" s="70"/>
      <c r="E49" s="70"/>
      <c r="F49" s="70"/>
      <c r="G49" s="70"/>
      <c r="H49" s="70"/>
      <c r="I49" s="70"/>
      <c r="J49" s="70"/>
      <c r="K49" s="70"/>
      <c r="L49" s="70"/>
      <c r="M49" s="70"/>
      <c r="N49" s="70"/>
      <c r="O49" s="70"/>
      <c r="P49" s="70"/>
      <c r="Q49" s="70"/>
      <c r="R49" s="70"/>
      <c r="S49" s="70"/>
      <c r="T49" s="70"/>
      <c r="U49" s="70"/>
      <c r="V49" s="70"/>
      <c r="W49" s="70"/>
      <c r="X49" s="70"/>
      <c r="Y49" s="70"/>
      <c r="Z49" s="70"/>
    </row>
    <row r="50" ht="12.75" customHeight="1">
      <c r="A50" s="68"/>
      <c r="B50" s="70"/>
      <c r="C50" s="70"/>
      <c r="D50" s="70"/>
      <c r="E50" s="70"/>
      <c r="F50" s="70"/>
      <c r="G50" s="70"/>
      <c r="H50" s="70"/>
      <c r="I50" s="70"/>
      <c r="J50" s="70"/>
      <c r="K50" s="70"/>
      <c r="L50" s="70"/>
      <c r="M50" s="70"/>
      <c r="N50" s="70"/>
      <c r="O50" s="70"/>
      <c r="P50" s="70"/>
      <c r="Q50" s="70"/>
      <c r="R50" s="70"/>
      <c r="S50" s="70"/>
      <c r="T50" s="70"/>
      <c r="U50" s="70"/>
      <c r="V50" s="70"/>
      <c r="W50" s="70"/>
      <c r="X50" s="70"/>
      <c r="Y50" s="70"/>
      <c r="Z50" s="70"/>
    </row>
    <row r="51" ht="12.75" customHeight="1">
      <c r="A51" s="68"/>
      <c r="B51" s="70"/>
      <c r="C51" s="70"/>
      <c r="D51" s="70"/>
      <c r="E51" s="70"/>
      <c r="F51" s="70"/>
      <c r="G51" s="70"/>
      <c r="H51" s="70"/>
      <c r="I51" s="70"/>
      <c r="J51" s="70"/>
      <c r="K51" s="70"/>
      <c r="L51" s="70"/>
      <c r="M51" s="70"/>
      <c r="N51" s="70"/>
      <c r="O51" s="70"/>
      <c r="P51" s="70"/>
      <c r="Q51" s="70"/>
      <c r="R51" s="70"/>
      <c r="S51" s="70"/>
      <c r="T51" s="70"/>
      <c r="U51" s="70"/>
      <c r="V51" s="70"/>
      <c r="W51" s="70"/>
      <c r="X51" s="70"/>
      <c r="Y51" s="70"/>
      <c r="Z51" s="70"/>
    </row>
    <row r="52" ht="12.75" customHeight="1">
      <c r="A52" s="68"/>
      <c r="B52" s="70"/>
      <c r="C52" s="70"/>
      <c r="D52" s="70"/>
      <c r="E52" s="70"/>
      <c r="F52" s="70"/>
      <c r="G52" s="70"/>
      <c r="H52" s="70"/>
      <c r="I52" s="70"/>
      <c r="J52" s="70"/>
      <c r="K52" s="70"/>
      <c r="L52" s="70"/>
      <c r="M52" s="70"/>
      <c r="N52" s="70"/>
      <c r="O52" s="70"/>
      <c r="P52" s="70"/>
      <c r="Q52" s="70"/>
      <c r="R52" s="70"/>
      <c r="S52" s="70"/>
      <c r="T52" s="70"/>
      <c r="U52" s="70"/>
      <c r="V52" s="70"/>
      <c r="W52" s="70"/>
      <c r="X52" s="70"/>
      <c r="Y52" s="70"/>
      <c r="Z52" s="70"/>
    </row>
    <row r="53" ht="12.75" customHeight="1">
      <c r="A53" s="68"/>
      <c r="B53" s="70"/>
      <c r="C53" s="70"/>
      <c r="D53" s="70"/>
      <c r="E53" s="70"/>
      <c r="F53" s="70"/>
      <c r="G53" s="70"/>
      <c r="H53" s="70"/>
      <c r="I53" s="70"/>
      <c r="J53" s="70"/>
      <c r="K53" s="70"/>
      <c r="L53" s="70"/>
      <c r="M53" s="70"/>
      <c r="N53" s="70"/>
      <c r="O53" s="70"/>
      <c r="P53" s="70"/>
      <c r="Q53" s="70"/>
      <c r="R53" s="70"/>
      <c r="S53" s="70"/>
      <c r="T53" s="70"/>
      <c r="U53" s="70"/>
      <c r="V53" s="70"/>
      <c r="W53" s="70"/>
      <c r="X53" s="70"/>
      <c r="Y53" s="70"/>
      <c r="Z53" s="70"/>
    </row>
    <row r="54" ht="12.75" customHeight="1">
      <c r="A54" s="72">
        <v>4.0</v>
      </c>
      <c r="B54" s="73" t="s">
        <v>5784</v>
      </c>
      <c r="C54" s="54"/>
      <c r="D54" s="54"/>
      <c r="E54" s="54"/>
      <c r="F54" s="54"/>
      <c r="G54" s="54"/>
      <c r="H54" s="54"/>
      <c r="I54" s="54"/>
      <c r="J54" s="54"/>
      <c r="K54" s="54"/>
      <c r="L54" s="54"/>
      <c r="M54" s="54"/>
      <c r="N54" s="55"/>
      <c r="O54" s="74"/>
      <c r="P54" s="74"/>
      <c r="Q54" s="74"/>
      <c r="R54" s="74"/>
      <c r="S54" s="74"/>
      <c r="T54" s="70"/>
      <c r="U54" s="70"/>
      <c r="V54" s="70"/>
      <c r="W54" s="70"/>
      <c r="X54" s="70"/>
      <c r="Y54" s="70"/>
      <c r="Z54" s="70"/>
    </row>
    <row r="55" ht="12.75" customHeight="1">
      <c r="A55" s="68"/>
      <c r="B55" s="70"/>
      <c r="C55" s="70"/>
      <c r="D55" s="70"/>
      <c r="E55" s="70"/>
      <c r="F55" s="70"/>
      <c r="G55" s="70"/>
      <c r="H55" s="70"/>
      <c r="I55" s="70"/>
      <c r="J55" s="70"/>
      <c r="K55" s="70"/>
      <c r="L55" s="70"/>
      <c r="M55" s="70"/>
      <c r="N55" s="70"/>
      <c r="O55" s="70"/>
      <c r="P55" s="70"/>
      <c r="Q55" s="70"/>
      <c r="R55" s="70"/>
      <c r="S55" s="70"/>
      <c r="T55" s="70"/>
      <c r="U55" s="70"/>
      <c r="V55" s="70"/>
      <c r="W55" s="70"/>
      <c r="X55" s="70"/>
      <c r="Y55" s="70"/>
      <c r="Z55" s="70"/>
    </row>
    <row r="56" ht="12.75" customHeight="1">
      <c r="A56" s="68"/>
      <c r="B56" s="70"/>
      <c r="C56" s="70"/>
      <c r="D56" s="70"/>
      <c r="E56" s="70"/>
      <c r="F56" s="70"/>
      <c r="G56" s="70"/>
      <c r="H56" s="70"/>
      <c r="I56" s="70"/>
      <c r="J56" s="70"/>
      <c r="K56" s="70"/>
      <c r="L56" s="70"/>
      <c r="M56" s="70"/>
      <c r="N56" s="70"/>
      <c r="O56" s="70"/>
      <c r="P56" s="70"/>
      <c r="Q56" s="70"/>
      <c r="R56" s="70"/>
      <c r="S56" s="70"/>
      <c r="T56" s="70"/>
      <c r="U56" s="70"/>
      <c r="V56" s="70"/>
      <c r="W56" s="70"/>
      <c r="X56" s="70"/>
      <c r="Y56" s="70"/>
      <c r="Z56" s="70"/>
    </row>
    <row r="57" ht="12.75" customHeight="1">
      <c r="A57" s="68"/>
      <c r="B57" s="70"/>
      <c r="C57" s="70"/>
      <c r="D57" s="70"/>
      <c r="E57" s="70"/>
      <c r="F57" s="70"/>
      <c r="G57" s="70"/>
      <c r="H57" s="70"/>
      <c r="I57" s="70"/>
      <c r="J57" s="70"/>
      <c r="K57" s="70"/>
      <c r="L57" s="70"/>
      <c r="M57" s="70"/>
      <c r="N57" s="70"/>
      <c r="O57" s="70"/>
      <c r="P57" s="70" t="s">
        <v>5726</v>
      </c>
      <c r="Q57" s="70"/>
      <c r="R57" s="70"/>
      <c r="S57" s="70"/>
      <c r="T57" s="70"/>
      <c r="U57" s="70"/>
      <c r="V57" s="70"/>
      <c r="W57" s="70"/>
      <c r="X57" s="70"/>
      <c r="Y57" s="70"/>
      <c r="Z57" s="70"/>
    </row>
    <row r="58" ht="12.75" customHeight="1">
      <c r="A58" s="68"/>
      <c r="B58" s="70"/>
      <c r="C58" s="70"/>
      <c r="D58" s="70"/>
      <c r="E58" s="70"/>
      <c r="F58" s="70"/>
      <c r="G58" s="70"/>
      <c r="H58" s="70"/>
      <c r="I58" s="70"/>
      <c r="J58" s="70"/>
      <c r="K58" s="70"/>
      <c r="L58" s="70"/>
      <c r="M58" s="70"/>
      <c r="N58" s="70"/>
      <c r="O58" s="70"/>
      <c r="P58" s="70"/>
      <c r="Q58" s="70"/>
      <c r="R58" s="70"/>
      <c r="S58" s="70"/>
      <c r="T58" s="70"/>
      <c r="U58" s="70"/>
      <c r="V58" s="70"/>
      <c r="W58" s="70"/>
      <c r="X58" s="70"/>
      <c r="Y58" s="70"/>
      <c r="Z58" s="70"/>
    </row>
    <row r="59" ht="12.75" customHeight="1">
      <c r="A59" s="68"/>
      <c r="B59" s="70"/>
      <c r="C59" s="70"/>
      <c r="D59" s="70"/>
      <c r="E59" s="70"/>
      <c r="F59" s="70"/>
      <c r="G59" s="70"/>
      <c r="H59" s="70"/>
      <c r="I59" s="70"/>
      <c r="J59" s="70"/>
      <c r="K59" s="70"/>
      <c r="L59" s="70"/>
      <c r="M59" s="70"/>
      <c r="N59" s="70"/>
      <c r="O59" s="70"/>
      <c r="P59" s="70"/>
      <c r="Q59" s="70"/>
      <c r="R59" s="70"/>
      <c r="S59" s="70"/>
      <c r="T59" s="70"/>
      <c r="U59" s="70"/>
      <c r="V59" s="70"/>
      <c r="W59" s="70"/>
      <c r="X59" s="70"/>
      <c r="Y59" s="70"/>
      <c r="Z59" s="70"/>
    </row>
    <row r="60" ht="12.75" customHeight="1">
      <c r="A60" s="68"/>
      <c r="B60" s="70"/>
      <c r="C60" s="70"/>
      <c r="D60" s="70"/>
      <c r="E60" s="70"/>
      <c r="F60" s="70"/>
      <c r="G60" s="70"/>
      <c r="H60" s="70"/>
      <c r="I60" s="70"/>
      <c r="J60" s="70"/>
      <c r="K60" s="70"/>
      <c r="L60" s="70"/>
      <c r="M60" s="70"/>
      <c r="N60" s="70"/>
      <c r="O60" s="70"/>
      <c r="P60" s="70"/>
      <c r="Q60" s="70"/>
      <c r="R60" s="70"/>
      <c r="S60" s="70"/>
      <c r="T60" s="70"/>
      <c r="U60" s="70"/>
      <c r="V60" s="70"/>
      <c r="W60" s="70"/>
      <c r="X60" s="70"/>
      <c r="Y60" s="70"/>
      <c r="Z60" s="70"/>
    </row>
    <row r="61" ht="12.75" customHeight="1">
      <c r="A61" s="68"/>
      <c r="B61" s="70"/>
      <c r="C61" s="70"/>
      <c r="D61" s="70"/>
      <c r="E61" s="70"/>
      <c r="F61" s="70"/>
      <c r="G61" s="70"/>
      <c r="H61" s="70"/>
      <c r="I61" s="70"/>
      <c r="J61" s="70"/>
      <c r="K61" s="70"/>
      <c r="L61" s="70"/>
      <c r="M61" s="70"/>
      <c r="N61" s="70"/>
      <c r="O61" s="70"/>
      <c r="P61" s="70"/>
      <c r="Q61" s="70"/>
      <c r="R61" s="70"/>
      <c r="S61" s="70"/>
      <c r="T61" s="70"/>
      <c r="U61" s="70"/>
      <c r="V61" s="70"/>
      <c r="W61" s="70"/>
      <c r="X61" s="70"/>
      <c r="Y61" s="70"/>
      <c r="Z61" s="70"/>
    </row>
    <row r="62" ht="12.75" customHeight="1">
      <c r="A62" s="68"/>
      <c r="B62" s="70"/>
      <c r="C62" s="70"/>
      <c r="D62" s="70"/>
      <c r="E62" s="70"/>
      <c r="F62" s="70"/>
      <c r="G62" s="70"/>
      <c r="H62" s="70"/>
      <c r="I62" s="70"/>
      <c r="J62" s="70"/>
      <c r="K62" s="70"/>
      <c r="L62" s="70"/>
      <c r="M62" s="70"/>
      <c r="N62" s="70"/>
      <c r="O62" s="70"/>
      <c r="P62" s="70"/>
      <c r="Q62" s="70"/>
      <c r="R62" s="70"/>
      <c r="S62" s="70"/>
      <c r="T62" s="70"/>
      <c r="U62" s="70"/>
      <c r="V62" s="70"/>
      <c r="W62" s="70"/>
      <c r="X62" s="70"/>
      <c r="Y62" s="70"/>
      <c r="Z62" s="70"/>
    </row>
    <row r="63" ht="12.75" customHeight="1">
      <c r="A63" s="68"/>
      <c r="B63" s="70"/>
      <c r="C63" s="70"/>
      <c r="D63" s="70"/>
      <c r="E63" s="70"/>
      <c r="F63" s="70"/>
      <c r="G63" s="70"/>
      <c r="H63" s="70"/>
      <c r="I63" s="70"/>
      <c r="J63" s="70"/>
      <c r="K63" s="70"/>
      <c r="L63" s="70"/>
      <c r="M63" s="70"/>
      <c r="N63" s="70"/>
      <c r="O63" s="70"/>
      <c r="P63" s="75" t="s">
        <v>5785</v>
      </c>
      <c r="Q63" s="70"/>
      <c r="R63" s="70"/>
      <c r="S63" s="70"/>
      <c r="T63" s="70"/>
      <c r="U63" s="70"/>
      <c r="V63" s="70"/>
      <c r="W63" s="70"/>
      <c r="X63" s="70"/>
      <c r="Y63" s="70"/>
      <c r="Z63" s="70"/>
    </row>
    <row r="64" ht="12.75" customHeight="1">
      <c r="A64" s="68"/>
      <c r="B64" s="70"/>
      <c r="C64" s="70"/>
      <c r="D64" s="70"/>
      <c r="E64" s="70"/>
      <c r="F64" s="70"/>
      <c r="G64" s="70"/>
      <c r="H64" s="70"/>
      <c r="I64" s="70"/>
      <c r="J64" s="70"/>
      <c r="K64" s="70"/>
      <c r="L64" s="70"/>
      <c r="M64" s="70"/>
      <c r="N64" s="70"/>
      <c r="O64" s="70"/>
      <c r="P64" s="70"/>
      <c r="Q64" s="70"/>
      <c r="R64" s="70"/>
      <c r="S64" s="70"/>
      <c r="T64" s="70"/>
      <c r="U64" s="70"/>
      <c r="V64" s="70"/>
      <c r="W64" s="70"/>
      <c r="X64" s="70"/>
      <c r="Y64" s="70"/>
      <c r="Z64" s="70"/>
    </row>
    <row r="65" ht="12.75" customHeight="1">
      <c r="A65" s="68"/>
      <c r="B65" s="70"/>
      <c r="C65" s="70"/>
      <c r="D65" s="70"/>
      <c r="E65" s="70"/>
      <c r="F65" s="70"/>
      <c r="G65" s="70"/>
      <c r="H65" s="70"/>
      <c r="I65" s="70"/>
      <c r="J65" s="70"/>
      <c r="K65" s="70"/>
      <c r="L65" s="70"/>
      <c r="M65" s="70"/>
      <c r="N65" s="70"/>
      <c r="O65" s="70"/>
      <c r="P65" s="70"/>
      <c r="Q65" s="70"/>
      <c r="R65" s="70"/>
      <c r="S65" s="70"/>
      <c r="T65" s="70"/>
      <c r="U65" s="70"/>
      <c r="V65" s="70"/>
      <c r="W65" s="70"/>
      <c r="X65" s="70"/>
      <c r="Y65" s="70"/>
      <c r="Z65" s="70"/>
    </row>
    <row r="66" ht="12.75" customHeight="1">
      <c r="A66" s="68"/>
      <c r="B66" s="70"/>
      <c r="C66" s="70"/>
      <c r="D66" s="70"/>
      <c r="E66" s="70"/>
      <c r="F66" s="70"/>
      <c r="G66" s="70"/>
      <c r="H66" s="70"/>
      <c r="I66" s="70"/>
      <c r="J66" s="70"/>
      <c r="K66" s="70"/>
      <c r="L66" s="70"/>
      <c r="M66" s="70"/>
      <c r="N66" s="70"/>
      <c r="O66" s="70"/>
      <c r="P66" s="70"/>
      <c r="Q66" s="70"/>
      <c r="R66" s="70"/>
      <c r="S66" s="70"/>
      <c r="T66" s="70"/>
      <c r="U66" s="70"/>
      <c r="V66" s="70"/>
      <c r="W66" s="70"/>
      <c r="X66" s="70"/>
      <c r="Y66" s="70"/>
      <c r="Z66" s="70"/>
    </row>
    <row r="67" ht="12.75" customHeight="1">
      <c r="A67" s="68"/>
      <c r="B67" s="70"/>
      <c r="C67" s="70"/>
      <c r="D67" s="70"/>
      <c r="E67" s="70"/>
      <c r="F67" s="70"/>
      <c r="G67" s="70"/>
      <c r="H67" s="70"/>
      <c r="I67" s="70"/>
      <c r="J67" s="70"/>
      <c r="K67" s="70"/>
      <c r="L67" s="70"/>
      <c r="M67" s="70"/>
      <c r="N67" s="70"/>
      <c r="O67" s="70"/>
      <c r="P67" s="70"/>
      <c r="Q67" s="70"/>
      <c r="R67" s="70"/>
      <c r="S67" s="70"/>
      <c r="T67" s="70"/>
      <c r="U67" s="70"/>
      <c r="V67" s="70"/>
      <c r="W67" s="70"/>
      <c r="X67" s="70"/>
      <c r="Y67" s="70"/>
      <c r="Z67" s="70"/>
    </row>
    <row r="68" ht="12.75" customHeight="1">
      <c r="A68" s="68"/>
      <c r="B68" s="70"/>
      <c r="C68" s="70"/>
      <c r="D68" s="70"/>
      <c r="E68" s="70"/>
      <c r="F68" s="70"/>
      <c r="G68" s="70"/>
      <c r="H68" s="70"/>
      <c r="I68" s="70"/>
      <c r="J68" s="70"/>
      <c r="K68" s="70"/>
      <c r="L68" s="70"/>
      <c r="M68" s="70"/>
      <c r="N68" s="70"/>
      <c r="O68" s="70"/>
      <c r="P68" s="70"/>
      <c r="Q68" s="70"/>
      <c r="R68" s="70"/>
      <c r="S68" s="70"/>
      <c r="T68" s="70"/>
      <c r="U68" s="70"/>
      <c r="V68" s="70"/>
      <c r="W68" s="70"/>
      <c r="X68" s="70"/>
      <c r="Y68" s="70"/>
      <c r="Z68" s="70"/>
    </row>
    <row r="69" ht="12.75" customHeight="1">
      <c r="A69" s="68"/>
      <c r="B69" s="70"/>
      <c r="C69" s="70"/>
      <c r="D69" s="70"/>
      <c r="E69" s="70"/>
      <c r="F69" s="70"/>
      <c r="G69" s="70"/>
      <c r="H69" s="70"/>
      <c r="I69" s="70"/>
      <c r="J69" s="70"/>
      <c r="K69" s="70"/>
      <c r="L69" s="70"/>
      <c r="M69" s="70"/>
      <c r="N69" s="70"/>
      <c r="O69" s="70"/>
      <c r="P69" s="70"/>
      <c r="Q69" s="70"/>
      <c r="R69" s="70"/>
      <c r="S69" s="70"/>
      <c r="T69" s="70"/>
      <c r="U69" s="70"/>
      <c r="V69" s="70"/>
      <c r="W69" s="70"/>
      <c r="X69" s="70"/>
      <c r="Y69" s="70"/>
      <c r="Z69" s="70"/>
    </row>
    <row r="70" ht="12.75" customHeight="1">
      <c r="A70" s="68"/>
      <c r="B70" s="70"/>
      <c r="C70" s="70"/>
      <c r="D70" s="70"/>
      <c r="E70" s="70"/>
      <c r="F70" s="70"/>
      <c r="G70" s="70"/>
      <c r="H70" s="70"/>
      <c r="I70" s="70"/>
      <c r="J70" s="70"/>
      <c r="K70" s="70"/>
      <c r="L70" s="70"/>
      <c r="M70" s="70"/>
      <c r="N70" s="70"/>
      <c r="O70" s="70"/>
      <c r="P70" s="70"/>
      <c r="Q70" s="70"/>
      <c r="R70" s="70"/>
      <c r="S70" s="70"/>
      <c r="T70" s="70"/>
      <c r="U70" s="70"/>
      <c r="V70" s="70"/>
      <c r="W70" s="70"/>
      <c r="X70" s="70"/>
      <c r="Y70" s="70"/>
      <c r="Z70" s="70"/>
    </row>
    <row r="71" ht="12.75" customHeight="1">
      <c r="A71" s="68"/>
      <c r="B71" s="70"/>
      <c r="C71" s="70"/>
      <c r="D71" s="70"/>
      <c r="E71" s="70"/>
      <c r="F71" s="70"/>
      <c r="G71" s="70"/>
      <c r="H71" s="70"/>
      <c r="I71" s="70"/>
      <c r="J71" s="70"/>
      <c r="K71" s="70"/>
      <c r="L71" s="70"/>
      <c r="M71" s="70"/>
      <c r="N71" s="70"/>
      <c r="O71" s="70"/>
      <c r="P71" s="70"/>
      <c r="Q71" s="70"/>
      <c r="R71" s="70"/>
      <c r="S71" s="70"/>
      <c r="T71" s="70"/>
      <c r="U71" s="70"/>
      <c r="V71" s="70"/>
      <c r="W71" s="70"/>
      <c r="X71" s="70"/>
      <c r="Y71" s="70"/>
      <c r="Z71" s="70"/>
    </row>
    <row r="72" ht="12.75" customHeight="1">
      <c r="A72" s="68"/>
      <c r="B72" s="70"/>
      <c r="C72" s="70"/>
      <c r="D72" s="70"/>
      <c r="E72" s="70"/>
      <c r="F72" s="70"/>
      <c r="G72" s="70"/>
      <c r="H72" s="70"/>
      <c r="I72" s="70"/>
      <c r="J72" s="70"/>
      <c r="K72" s="70"/>
      <c r="L72" s="70"/>
      <c r="M72" s="70"/>
      <c r="N72" s="70"/>
      <c r="O72" s="70"/>
      <c r="P72" s="70"/>
      <c r="Q72" s="70"/>
      <c r="R72" s="70"/>
      <c r="S72" s="70"/>
      <c r="T72" s="70"/>
      <c r="U72" s="70"/>
      <c r="V72" s="70"/>
      <c r="W72" s="70"/>
      <c r="X72" s="70"/>
      <c r="Y72" s="70"/>
      <c r="Z72" s="70"/>
    </row>
    <row r="73" ht="12.75" customHeight="1">
      <c r="A73" s="68"/>
      <c r="B73" s="70"/>
      <c r="C73" s="70"/>
      <c r="D73" s="70"/>
      <c r="E73" s="70"/>
      <c r="F73" s="70"/>
      <c r="G73" s="70"/>
      <c r="H73" s="70"/>
      <c r="I73" s="70"/>
      <c r="J73" s="70"/>
      <c r="K73" s="70"/>
      <c r="L73" s="70"/>
      <c r="M73" s="70"/>
      <c r="N73" s="70"/>
      <c r="O73" s="70"/>
      <c r="P73" s="70"/>
      <c r="Q73" s="70"/>
      <c r="R73" s="70"/>
      <c r="S73" s="70"/>
      <c r="T73" s="70"/>
      <c r="U73" s="70"/>
      <c r="V73" s="70"/>
      <c r="W73" s="70"/>
      <c r="X73" s="70"/>
      <c r="Y73" s="70"/>
      <c r="Z73" s="70"/>
    </row>
    <row r="74" ht="12.75" customHeight="1">
      <c r="A74" s="72">
        <v>5.0</v>
      </c>
      <c r="B74" s="73" t="s">
        <v>5786</v>
      </c>
      <c r="C74" s="54"/>
      <c r="D74" s="54"/>
      <c r="E74" s="54"/>
      <c r="F74" s="54"/>
      <c r="G74" s="54"/>
      <c r="H74" s="54"/>
      <c r="I74" s="54"/>
      <c r="J74" s="54"/>
      <c r="K74" s="54"/>
      <c r="L74" s="54"/>
      <c r="M74" s="54"/>
      <c r="N74" s="55"/>
      <c r="O74" s="74"/>
      <c r="P74" s="74"/>
      <c r="Q74" s="74"/>
      <c r="R74" s="74"/>
      <c r="S74" s="74"/>
      <c r="T74" s="70"/>
      <c r="U74" s="70"/>
      <c r="V74" s="70"/>
      <c r="W74" s="70"/>
      <c r="X74" s="70"/>
      <c r="Y74" s="70"/>
      <c r="Z74" s="70"/>
    </row>
    <row r="75" ht="12.75" customHeight="1">
      <c r="A75" s="68"/>
      <c r="B75" s="70"/>
      <c r="C75" s="70"/>
      <c r="D75" s="70"/>
      <c r="E75" s="70"/>
      <c r="F75" s="70"/>
      <c r="G75" s="70"/>
      <c r="H75" s="70"/>
      <c r="I75" s="70"/>
      <c r="J75" s="70"/>
      <c r="K75" s="70"/>
      <c r="L75" s="70"/>
      <c r="M75" s="70"/>
      <c r="N75" s="70"/>
      <c r="O75" s="70"/>
      <c r="P75" s="70"/>
      <c r="Q75" s="70"/>
      <c r="R75" s="70"/>
      <c r="S75" s="70"/>
      <c r="T75" s="70"/>
      <c r="U75" s="70"/>
      <c r="V75" s="70"/>
      <c r="W75" s="70"/>
      <c r="X75" s="70"/>
      <c r="Y75" s="70"/>
      <c r="Z75" s="70"/>
    </row>
    <row r="76" ht="12.75" customHeight="1">
      <c r="A76" s="68"/>
      <c r="B76" s="70"/>
      <c r="C76" s="70"/>
      <c r="D76" s="70"/>
      <c r="E76" s="70"/>
      <c r="F76" s="70"/>
      <c r="G76" s="70"/>
      <c r="H76" s="70"/>
      <c r="I76" s="70"/>
      <c r="J76" s="70"/>
      <c r="K76" s="70"/>
      <c r="L76" s="70"/>
      <c r="M76" s="70"/>
      <c r="N76" s="70"/>
      <c r="O76" s="70"/>
      <c r="P76" s="70"/>
      <c r="Q76" s="70"/>
      <c r="R76" s="70"/>
      <c r="S76" s="70"/>
      <c r="T76" s="70"/>
      <c r="U76" s="70"/>
      <c r="V76" s="70"/>
      <c r="W76" s="70"/>
      <c r="X76" s="70"/>
      <c r="Y76" s="70"/>
      <c r="Z76" s="70"/>
    </row>
    <row r="77" ht="12.75" customHeight="1">
      <c r="A77" s="68"/>
      <c r="B77" s="70"/>
      <c r="C77" s="70"/>
      <c r="D77" s="70"/>
      <c r="E77" s="70"/>
      <c r="F77" s="70"/>
      <c r="G77" s="70"/>
      <c r="H77" s="70"/>
      <c r="I77" s="70"/>
      <c r="J77" s="70"/>
      <c r="K77" s="70"/>
      <c r="L77" s="70"/>
      <c r="M77" s="70"/>
      <c r="N77" s="70"/>
      <c r="O77" s="70"/>
      <c r="P77" s="70" t="s">
        <v>5726</v>
      </c>
      <c r="Q77" s="70"/>
      <c r="R77" s="70"/>
      <c r="S77" s="70"/>
      <c r="T77" s="70"/>
      <c r="U77" s="70"/>
      <c r="V77" s="70"/>
      <c r="W77" s="70"/>
      <c r="X77" s="70"/>
      <c r="Y77" s="70"/>
      <c r="Z77" s="70"/>
    </row>
    <row r="78" ht="12.75" customHeight="1">
      <c r="A78" s="68"/>
      <c r="B78" s="70"/>
      <c r="C78" s="70"/>
      <c r="D78" s="70"/>
      <c r="E78" s="70"/>
      <c r="F78" s="70"/>
      <c r="G78" s="70"/>
      <c r="H78" s="70"/>
      <c r="I78" s="70"/>
      <c r="J78" s="70"/>
      <c r="K78" s="70"/>
      <c r="L78" s="70"/>
      <c r="M78" s="70"/>
      <c r="N78" s="70"/>
      <c r="O78" s="70"/>
      <c r="P78" s="70"/>
      <c r="Q78" s="70"/>
      <c r="R78" s="70"/>
      <c r="S78" s="70"/>
      <c r="T78" s="70"/>
      <c r="U78" s="70"/>
      <c r="V78" s="70"/>
      <c r="W78" s="70"/>
      <c r="X78" s="70"/>
      <c r="Y78" s="70"/>
      <c r="Z78" s="70"/>
    </row>
    <row r="79" ht="12.75" customHeight="1">
      <c r="A79" s="68"/>
      <c r="B79" s="70"/>
      <c r="C79" s="70"/>
      <c r="D79" s="70"/>
      <c r="E79" s="70"/>
      <c r="F79" s="70"/>
      <c r="G79" s="70"/>
      <c r="H79" s="70"/>
      <c r="I79" s="70"/>
      <c r="J79" s="70"/>
      <c r="K79" s="70"/>
      <c r="L79" s="70"/>
      <c r="M79" s="70"/>
      <c r="N79" s="70"/>
      <c r="O79" s="70"/>
      <c r="P79" s="70"/>
      <c r="Q79" s="70"/>
      <c r="R79" s="70"/>
      <c r="S79" s="70"/>
      <c r="T79" s="70"/>
      <c r="U79" s="70"/>
      <c r="V79" s="70"/>
      <c r="W79" s="70"/>
      <c r="X79" s="70"/>
      <c r="Y79" s="70"/>
      <c r="Z79" s="70"/>
    </row>
    <row r="80" ht="12.75" customHeight="1">
      <c r="A80" s="68"/>
      <c r="B80" s="70"/>
      <c r="C80" s="70"/>
      <c r="D80" s="70"/>
      <c r="E80" s="70"/>
      <c r="F80" s="70"/>
      <c r="G80" s="70"/>
      <c r="H80" s="70"/>
      <c r="I80" s="70"/>
      <c r="J80" s="70"/>
      <c r="K80" s="70"/>
      <c r="L80" s="70"/>
      <c r="M80" s="70"/>
      <c r="N80" s="70"/>
      <c r="O80" s="70"/>
      <c r="P80" s="70"/>
      <c r="Q80" s="70"/>
      <c r="R80" s="70"/>
      <c r="S80" s="70"/>
      <c r="T80" s="70"/>
      <c r="U80" s="70"/>
      <c r="V80" s="70"/>
      <c r="W80" s="70"/>
      <c r="X80" s="70"/>
      <c r="Y80" s="70"/>
      <c r="Z80" s="70"/>
    </row>
    <row r="81" ht="12.75" customHeight="1">
      <c r="A81" s="68"/>
      <c r="B81" s="70"/>
      <c r="C81" s="70"/>
      <c r="D81" s="70"/>
      <c r="E81" s="70"/>
      <c r="F81" s="70"/>
      <c r="G81" s="70"/>
      <c r="H81" s="70"/>
      <c r="I81" s="70"/>
      <c r="J81" s="70"/>
      <c r="K81" s="70"/>
      <c r="L81" s="70"/>
      <c r="M81" s="70"/>
      <c r="N81" s="70"/>
      <c r="O81" s="70"/>
      <c r="P81" s="70"/>
      <c r="Q81" s="70"/>
      <c r="R81" s="70"/>
      <c r="S81" s="70"/>
      <c r="T81" s="70"/>
      <c r="U81" s="70"/>
      <c r="V81" s="70"/>
      <c r="W81" s="70"/>
      <c r="X81" s="70"/>
      <c r="Y81" s="70"/>
      <c r="Z81" s="70"/>
    </row>
    <row r="82" ht="12.75" customHeight="1">
      <c r="A82" s="68"/>
      <c r="B82" s="70"/>
      <c r="C82" s="70"/>
      <c r="D82" s="70"/>
      <c r="E82" s="70"/>
      <c r="F82" s="70"/>
      <c r="G82" s="70"/>
      <c r="H82" s="70"/>
      <c r="I82" s="70"/>
      <c r="J82" s="70"/>
      <c r="K82" s="70"/>
      <c r="L82" s="70"/>
      <c r="M82" s="70"/>
      <c r="N82" s="70"/>
      <c r="O82" s="70"/>
      <c r="P82" s="70"/>
      <c r="Q82" s="70"/>
      <c r="R82" s="70"/>
      <c r="S82" s="70"/>
      <c r="T82" s="70"/>
      <c r="U82" s="70"/>
      <c r="V82" s="70"/>
      <c r="W82" s="70"/>
      <c r="X82" s="70"/>
      <c r="Y82" s="70"/>
      <c r="Z82" s="70"/>
    </row>
    <row r="83" ht="12.75" customHeight="1">
      <c r="A83" s="68"/>
      <c r="B83" s="70"/>
      <c r="C83" s="70"/>
      <c r="D83" s="70"/>
      <c r="E83" s="70"/>
      <c r="F83" s="70"/>
      <c r="G83" s="70"/>
      <c r="H83" s="70"/>
      <c r="I83" s="70"/>
      <c r="J83" s="70"/>
      <c r="K83" s="70"/>
      <c r="L83" s="70"/>
      <c r="M83" s="70"/>
      <c r="N83" s="70"/>
      <c r="O83" s="70"/>
      <c r="P83" s="75" t="s">
        <v>5785</v>
      </c>
      <c r="Q83" s="70"/>
      <c r="R83" s="70"/>
      <c r="S83" s="70"/>
      <c r="T83" s="70"/>
      <c r="U83" s="70"/>
      <c r="V83" s="70"/>
      <c r="W83" s="70"/>
      <c r="X83" s="70"/>
      <c r="Y83" s="70"/>
      <c r="Z83" s="70"/>
    </row>
    <row r="84" ht="12.75" customHeight="1">
      <c r="A84" s="68"/>
      <c r="B84" s="70"/>
      <c r="C84" s="70"/>
      <c r="D84" s="70"/>
      <c r="E84" s="70"/>
      <c r="F84" s="70"/>
      <c r="G84" s="70"/>
      <c r="H84" s="70"/>
      <c r="I84" s="70"/>
      <c r="J84" s="70"/>
      <c r="K84" s="70"/>
      <c r="L84" s="70"/>
      <c r="M84" s="70"/>
      <c r="N84" s="70"/>
      <c r="O84" s="70"/>
      <c r="P84" s="70"/>
      <c r="Q84" s="70"/>
      <c r="R84" s="70"/>
      <c r="S84" s="70"/>
      <c r="T84" s="70"/>
      <c r="U84" s="70"/>
      <c r="V84" s="70"/>
      <c r="W84" s="70"/>
      <c r="X84" s="70"/>
      <c r="Y84" s="70"/>
      <c r="Z84" s="70"/>
    </row>
    <row r="85" ht="12.75" customHeight="1">
      <c r="A85" s="68"/>
      <c r="B85" s="70"/>
      <c r="C85" s="70"/>
      <c r="D85" s="70"/>
      <c r="E85" s="70"/>
      <c r="F85" s="70"/>
      <c r="G85" s="70"/>
      <c r="H85" s="70"/>
      <c r="I85" s="70"/>
      <c r="J85" s="70"/>
      <c r="K85" s="70"/>
      <c r="L85" s="70"/>
      <c r="M85" s="70"/>
      <c r="N85" s="70"/>
      <c r="O85" s="70"/>
      <c r="P85" s="70"/>
      <c r="Q85" s="70"/>
      <c r="R85" s="70"/>
      <c r="S85" s="70"/>
      <c r="T85" s="70"/>
      <c r="U85" s="70"/>
      <c r="V85" s="70"/>
      <c r="W85" s="70"/>
      <c r="X85" s="70"/>
      <c r="Y85" s="70"/>
      <c r="Z85" s="70"/>
    </row>
    <row r="86" ht="12.75" customHeight="1">
      <c r="A86" s="68"/>
      <c r="B86" s="70"/>
      <c r="C86" s="70"/>
      <c r="D86" s="70"/>
      <c r="E86" s="70"/>
      <c r="F86" s="70"/>
      <c r="G86" s="70"/>
      <c r="H86" s="70"/>
      <c r="I86" s="70"/>
      <c r="J86" s="70"/>
      <c r="K86" s="70"/>
      <c r="L86" s="70"/>
      <c r="M86" s="70"/>
      <c r="N86" s="70"/>
      <c r="O86" s="70"/>
      <c r="P86" s="70"/>
      <c r="Q86" s="70"/>
      <c r="R86" s="70"/>
      <c r="S86" s="70"/>
      <c r="T86" s="70"/>
      <c r="U86" s="70"/>
      <c r="V86" s="70"/>
      <c r="W86" s="70"/>
      <c r="X86" s="70"/>
      <c r="Y86" s="70"/>
      <c r="Z86" s="70"/>
    </row>
    <row r="87" ht="12.75" customHeight="1">
      <c r="A87" s="68"/>
      <c r="B87" s="70"/>
      <c r="C87" s="70"/>
      <c r="D87" s="70"/>
      <c r="E87" s="70"/>
      <c r="F87" s="70"/>
      <c r="G87" s="70"/>
      <c r="H87" s="70"/>
      <c r="I87" s="70"/>
      <c r="J87" s="70"/>
      <c r="K87" s="70"/>
      <c r="L87" s="70"/>
      <c r="M87" s="70"/>
      <c r="N87" s="70"/>
      <c r="O87" s="70"/>
      <c r="P87" s="70"/>
      <c r="Q87" s="70"/>
      <c r="R87" s="70"/>
      <c r="S87" s="70"/>
      <c r="T87" s="70"/>
      <c r="U87" s="70"/>
      <c r="V87" s="70"/>
      <c r="W87" s="70"/>
      <c r="X87" s="70"/>
      <c r="Y87" s="70"/>
      <c r="Z87" s="70"/>
    </row>
    <row r="88" ht="12.75" customHeight="1">
      <c r="A88" s="68"/>
      <c r="B88" s="70"/>
      <c r="C88" s="70"/>
      <c r="D88" s="70"/>
      <c r="E88" s="70"/>
      <c r="F88" s="70"/>
      <c r="G88" s="70"/>
      <c r="H88" s="70"/>
      <c r="I88" s="70"/>
      <c r="J88" s="70"/>
      <c r="K88" s="70"/>
      <c r="L88" s="70"/>
      <c r="M88" s="70"/>
      <c r="N88" s="70"/>
      <c r="O88" s="70"/>
      <c r="P88" s="70"/>
      <c r="Q88" s="70"/>
      <c r="R88" s="70"/>
      <c r="S88" s="70"/>
      <c r="T88" s="70"/>
      <c r="U88" s="70"/>
      <c r="V88" s="70"/>
      <c r="W88" s="70"/>
      <c r="X88" s="70"/>
      <c r="Y88" s="70"/>
      <c r="Z88" s="70"/>
    </row>
    <row r="89" ht="12.75" customHeight="1">
      <c r="A89" s="68"/>
      <c r="B89" s="70"/>
      <c r="C89" s="70"/>
      <c r="D89" s="70"/>
      <c r="E89" s="70"/>
      <c r="F89" s="70"/>
      <c r="G89" s="70"/>
      <c r="H89" s="70"/>
      <c r="I89" s="70"/>
      <c r="J89" s="70"/>
      <c r="K89" s="70"/>
      <c r="L89" s="70"/>
      <c r="M89" s="70"/>
      <c r="N89" s="70"/>
      <c r="O89" s="70"/>
      <c r="P89" s="70"/>
      <c r="Q89" s="70"/>
      <c r="R89" s="70"/>
      <c r="S89" s="70"/>
      <c r="T89" s="70"/>
      <c r="U89" s="70"/>
      <c r="V89" s="70"/>
      <c r="W89" s="70"/>
      <c r="X89" s="70"/>
      <c r="Y89" s="70"/>
      <c r="Z89" s="70"/>
    </row>
    <row r="90" ht="12.75" customHeight="1">
      <c r="A90" s="68"/>
      <c r="B90" s="70"/>
      <c r="C90" s="70"/>
      <c r="D90" s="70"/>
      <c r="E90" s="70"/>
      <c r="F90" s="70"/>
      <c r="G90" s="70"/>
      <c r="H90" s="70"/>
      <c r="I90" s="70"/>
      <c r="J90" s="70"/>
      <c r="K90" s="70"/>
      <c r="L90" s="70"/>
      <c r="M90" s="70"/>
      <c r="N90" s="70"/>
      <c r="O90" s="70"/>
      <c r="P90" s="70"/>
      <c r="Q90" s="70"/>
      <c r="R90" s="70"/>
      <c r="S90" s="70"/>
      <c r="T90" s="70"/>
      <c r="U90" s="70"/>
      <c r="V90" s="70"/>
      <c r="W90" s="70"/>
      <c r="X90" s="70"/>
      <c r="Y90" s="70"/>
      <c r="Z90" s="70"/>
    </row>
    <row r="91" ht="12.75" customHeight="1">
      <c r="A91" s="68"/>
      <c r="B91" s="70"/>
      <c r="C91" s="70"/>
      <c r="D91" s="70"/>
      <c r="E91" s="70"/>
      <c r="F91" s="70"/>
      <c r="G91" s="70"/>
      <c r="H91" s="70"/>
      <c r="I91" s="70"/>
      <c r="J91" s="70"/>
      <c r="K91" s="70"/>
      <c r="L91" s="70"/>
      <c r="M91" s="70"/>
      <c r="N91" s="70"/>
      <c r="O91" s="70"/>
      <c r="P91" s="70"/>
      <c r="Q91" s="70"/>
      <c r="R91" s="70"/>
      <c r="S91" s="70"/>
      <c r="T91" s="70"/>
      <c r="U91" s="70"/>
      <c r="V91" s="70"/>
      <c r="W91" s="70"/>
      <c r="X91" s="70"/>
      <c r="Y91" s="70"/>
      <c r="Z91" s="70"/>
    </row>
    <row r="92" ht="12.75" customHeight="1">
      <c r="A92" s="68"/>
      <c r="B92" s="70"/>
      <c r="C92" s="70"/>
      <c r="D92" s="70"/>
      <c r="E92" s="70"/>
      <c r="F92" s="70"/>
      <c r="G92" s="70"/>
      <c r="H92" s="70"/>
      <c r="I92" s="70"/>
      <c r="J92" s="70"/>
      <c r="K92" s="70"/>
      <c r="L92" s="70"/>
      <c r="M92" s="70"/>
      <c r="N92" s="70"/>
      <c r="O92" s="70"/>
      <c r="P92" s="70"/>
      <c r="Q92" s="70"/>
      <c r="R92" s="70"/>
      <c r="S92" s="70"/>
      <c r="T92" s="70"/>
      <c r="U92" s="70"/>
      <c r="V92" s="70"/>
      <c r="W92" s="70"/>
      <c r="X92" s="70"/>
      <c r="Y92" s="70"/>
      <c r="Z92" s="70"/>
    </row>
    <row r="93" ht="12.75" customHeight="1">
      <c r="A93" s="68"/>
      <c r="B93" s="70"/>
      <c r="C93" s="70"/>
      <c r="D93" s="70"/>
      <c r="E93" s="70"/>
      <c r="F93" s="70"/>
      <c r="G93" s="70"/>
      <c r="H93" s="70"/>
      <c r="I93" s="70"/>
      <c r="J93" s="70"/>
      <c r="K93" s="70"/>
      <c r="L93" s="70"/>
      <c r="M93" s="70"/>
      <c r="N93" s="70"/>
      <c r="O93" s="70"/>
      <c r="P93" s="70"/>
      <c r="Q93" s="70"/>
      <c r="R93" s="70"/>
      <c r="S93" s="70"/>
      <c r="T93" s="70"/>
      <c r="U93" s="70"/>
      <c r="V93" s="70"/>
      <c r="W93" s="70"/>
      <c r="X93" s="70"/>
      <c r="Y93" s="70"/>
      <c r="Z93" s="70"/>
    </row>
    <row r="94" ht="12.75" customHeight="1">
      <c r="A94" s="68"/>
      <c r="B94" s="70"/>
      <c r="C94" s="70"/>
      <c r="D94" s="70"/>
      <c r="E94" s="70"/>
      <c r="F94" s="70"/>
      <c r="G94" s="70"/>
      <c r="H94" s="70"/>
      <c r="I94" s="70"/>
      <c r="J94" s="70"/>
      <c r="K94" s="70"/>
      <c r="L94" s="70"/>
      <c r="M94" s="70"/>
      <c r="N94" s="70"/>
      <c r="O94" s="70"/>
      <c r="P94" s="70"/>
      <c r="Q94" s="70"/>
      <c r="R94" s="70"/>
      <c r="S94" s="70"/>
      <c r="T94" s="70"/>
      <c r="U94" s="70"/>
      <c r="V94" s="70"/>
      <c r="W94" s="70"/>
      <c r="X94" s="70"/>
      <c r="Y94" s="70"/>
      <c r="Z94" s="70"/>
    </row>
    <row r="95" ht="12.75" customHeight="1">
      <c r="A95" s="72">
        <v>6.0</v>
      </c>
      <c r="B95" s="73" t="s">
        <v>5787</v>
      </c>
      <c r="C95" s="54"/>
      <c r="D95" s="54"/>
      <c r="E95" s="54"/>
      <c r="F95" s="54"/>
      <c r="G95" s="54"/>
      <c r="H95" s="54"/>
      <c r="I95" s="54"/>
      <c r="J95" s="54"/>
      <c r="K95" s="54"/>
      <c r="L95" s="54"/>
      <c r="M95" s="54"/>
      <c r="N95" s="55"/>
      <c r="O95" s="74"/>
      <c r="P95" s="74"/>
      <c r="Q95" s="74"/>
      <c r="R95" s="74"/>
      <c r="S95" s="74"/>
      <c r="T95" s="70"/>
      <c r="U95" s="70"/>
      <c r="V95" s="70"/>
      <c r="W95" s="70"/>
      <c r="X95" s="70"/>
      <c r="Y95" s="70"/>
      <c r="Z95" s="70"/>
    </row>
    <row r="96" ht="12.75" customHeight="1">
      <c r="A96" s="68"/>
      <c r="B96" s="70"/>
      <c r="C96" s="70"/>
      <c r="D96" s="70"/>
      <c r="E96" s="70"/>
      <c r="F96" s="70"/>
      <c r="G96" s="70"/>
      <c r="H96" s="70"/>
      <c r="I96" s="70"/>
      <c r="J96" s="70"/>
      <c r="K96" s="70"/>
      <c r="L96" s="70"/>
      <c r="M96" s="70"/>
      <c r="N96" s="70"/>
      <c r="O96" s="70"/>
      <c r="P96" s="70"/>
      <c r="Q96" s="70"/>
      <c r="R96" s="70"/>
      <c r="S96" s="70"/>
      <c r="T96" s="70"/>
      <c r="U96" s="70"/>
      <c r="V96" s="70"/>
      <c r="W96" s="70"/>
      <c r="X96" s="70"/>
      <c r="Y96" s="70"/>
      <c r="Z96" s="70"/>
    </row>
    <row r="97" ht="12.75" customHeight="1">
      <c r="A97" s="68"/>
      <c r="B97" s="70"/>
      <c r="C97" s="70"/>
      <c r="D97" s="70"/>
      <c r="E97" s="70"/>
      <c r="F97" s="70"/>
      <c r="G97" s="70"/>
      <c r="H97" s="70"/>
      <c r="I97" s="70"/>
      <c r="J97" s="70"/>
      <c r="K97" s="70"/>
      <c r="L97" s="70"/>
      <c r="M97" s="70"/>
      <c r="N97" s="70"/>
      <c r="O97" s="70"/>
      <c r="P97" s="70"/>
      <c r="Q97" s="70"/>
      <c r="R97" s="70"/>
      <c r="S97" s="70"/>
      <c r="T97" s="70"/>
      <c r="U97" s="70"/>
      <c r="V97" s="70"/>
      <c r="W97" s="70"/>
      <c r="X97" s="70"/>
      <c r="Y97" s="70"/>
      <c r="Z97" s="70"/>
    </row>
    <row r="98" ht="12.75" customHeight="1">
      <c r="A98" s="68"/>
      <c r="B98" s="70"/>
      <c r="C98" s="70"/>
      <c r="D98" s="70"/>
      <c r="E98" s="70"/>
      <c r="F98" s="70"/>
      <c r="G98" s="70"/>
      <c r="H98" s="70"/>
      <c r="I98" s="70"/>
      <c r="J98" s="70"/>
      <c r="K98" s="70"/>
      <c r="L98" s="70"/>
      <c r="M98" s="70"/>
      <c r="N98" s="70"/>
      <c r="O98" s="70"/>
      <c r="P98" s="70" t="s">
        <v>5726</v>
      </c>
      <c r="Q98" s="70"/>
      <c r="R98" s="70"/>
      <c r="S98" s="70"/>
      <c r="T98" s="70"/>
      <c r="U98" s="70"/>
      <c r="V98" s="70"/>
      <c r="W98" s="70"/>
      <c r="X98" s="70"/>
      <c r="Y98" s="70"/>
      <c r="Z98" s="70"/>
    </row>
    <row r="99" ht="12.75" customHeight="1">
      <c r="A99" s="68"/>
      <c r="B99" s="70"/>
      <c r="C99" s="70"/>
      <c r="D99" s="70"/>
      <c r="E99" s="70"/>
      <c r="F99" s="70"/>
      <c r="G99" s="70"/>
      <c r="H99" s="70"/>
      <c r="I99" s="70"/>
      <c r="J99" s="70"/>
      <c r="K99" s="70"/>
      <c r="L99" s="70"/>
      <c r="M99" s="70"/>
      <c r="N99" s="70"/>
      <c r="O99" s="70"/>
      <c r="P99" s="70"/>
      <c r="Q99" s="70"/>
      <c r="R99" s="70"/>
      <c r="S99" s="70"/>
      <c r="T99" s="70"/>
      <c r="U99" s="70"/>
      <c r="V99" s="70"/>
      <c r="W99" s="70"/>
      <c r="X99" s="70"/>
      <c r="Y99" s="70"/>
      <c r="Z99" s="70"/>
    </row>
    <row r="100" ht="12.75" customHeight="1">
      <c r="A100" s="68"/>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ht="12.75" customHeight="1">
      <c r="A101" s="68"/>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ht="12.75" customHeight="1">
      <c r="A102" s="68"/>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ht="12.75" customHeight="1">
      <c r="A103" s="68"/>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ht="12.75" customHeight="1">
      <c r="A104" s="68"/>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ht="12.75" customHeight="1">
      <c r="A105" s="68"/>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ht="12.75" customHeight="1">
      <c r="A106" s="68"/>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ht="12.75" customHeight="1">
      <c r="A107" s="68"/>
      <c r="B107" s="70"/>
      <c r="C107" s="70"/>
      <c r="D107" s="70"/>
      <c r="E107" s="70"/>
      <c r="F107" s="70"/>
      <c r="G107" s="70"/>
      <c r="H107" s="70"/>
      <c r="I107" s="70"/>
      <c r="J107" s="70"/>
      <c r="K107" s="70"/>
      <c r="L107" s="70"/>
      <c r="M107" s="70"/>
      <c r="N107" s="70"/>
      <c r="O107" s="70"/>
      <c r="P107" s="75" t="s">
        <v>5782</v>
      </c>
      <c r="Q107" s="70"/>
      <c r="R107" s="70"/>
      <c r="S107" s="70"/>
      <c r="T107" s="70"/>
      <c r="U107" s="70"/>
      <c r="V107" s="70"/>
      <c r="W107" s="70"/>
      <c r="X107" s="70"/>
      <c r="Y107" s="70"/>
      <c r="Z107" s="70"/>
    </row>
    <row r="108" ht="12.75" customHeight="1">
      <c r="A108" s="68"/>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ht="12.75" customHeight="1">
      <c r="A109" s="68"/>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ht="12.75" customHeight="1">
      <c r="A110" s="68"/>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ht="12.75" customHeight="1">
      <c r="A111" s="68"/>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ht="12.75" customHeight="1">
      <c r="A112" s="68"/>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ht="12.75" customHeight="1">
      <c r="A113" s="68"/>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ht="12.75" customHeight="1">
      <c r="A114" s="68"/>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ht="12.75" customHeight="1">
      <c r="A115" s="68"/>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ht="12.75" customHeight="1">
      <c r="A116" s="68"/>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ht="12.75" customHeight="1">
      <c r="A117" s="72">
        <v>7.0</v>
      </c>
      <c r="B117" s="73" t="s">
        <v>5788</v>
      </c>
      <c r="C117" s="54"/>
      <c r="D117" s="54"/>
      <c r="E117" s="54"/>
      <c r="F117" s="54"/>
      <c r="G117" s="54"/>
      <c r="H117" s="54"/>
      <c r="I117" s="54"/>
      <c r="J117" s="54"/>
      <c r="K117" s="54"/>
      <c r="L117" s="54"/>
      <c r="M117" s="54"/>
      <c r="N117" s="55"/>
      <c r="O117" s="74"/>
      <c r="P117" s="74"/>
      <c r="Q117" s="74"/>
      <c r="R117" s="74"/>
      <c r="S117" s="74"/>
      <c r="T117" s="70"/>
      <c r="U117" s="70"/>
      <c r="V117" s="70"/>
      <c r="W117" s="70"/>
      <c r="X117" s="70"/>
      <c r="Y117" s="70"/>
      <c r="Z117" s="70"/>
    </row>
    <row r="118" ht="12.75" customHeight="1">
      <c r="A118" s="68"/>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ht="12.75" customHeight="1">
      <c r="A119" s="68"/>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ht="12.75" customHeight="1">
      <c r="A120" s="68"/>
      <c r="B120" s="70"/>
      <c r="C120" s="70"/>
      <c r="D120" s="70"/>
      <c r="E120" s="70"/>
      <c r="F120" s="70"/>
      <c r="G120" s="70"/>
      <c r="H120" s="70"/>
      <c r="I120" s="70"/>
      <c r="J120" s="70"/>
      <c r="K120" s="70"/>
      <c r="L120" s="70"/>
      <c r="M120" s="70"/>
      <c r="N120" s="70"/>
      <c r="O120" s="70"/>
      <c r="P120" s="70" t="s">
        <v>5726</v>
      </c>
      <c r="Q120" s="70"/>
      <c r="R120" s="70"/>
      <c r="S120" s="70"/>
      <c r="T120" s="70"/>
      <c r="U120" s="70"/>
      <c r="V120" s="70"/>
      <c r="W120" s="70"/>
      <c r="X120" s="70"/>
      <c r="Y120" s="70"/>
      <c r="Z120" s="70"/>
    </row>
    <row r="121" ht="12.75" customHeight="1">
      <c r="A121" s="68"/>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ht="12.75" customHeight="1">
      <c r="A122" s="68"/>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ht="12.75" customHeight="1">
      <c r="A123" s="68"/>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ht="12.75" customHeight="1">
      <c r="A124" s="68"/>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ht="12.75" customHeight="1">
      <c r="A125" s="68"/>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ht="12.75" customHeight="1">
      <c r="A126" s="68"/>
      <c r="B126" s="70"/>
      <c r="C126" s="70"/>
      <c r="D126" s="70"/>
      <c r="E126" s="70"/>
      <c r="F126" s="70"/>
      <c r="G126" s="70"/>
      <c r="H126" s="70"/>
      <c r="I126" s="70"/>
      <c r="J126" s="70"/>
      <c r="K126" s="70"/>
      <c r="L126" s="70"/>
      <c r="M126" s="70"/>
      <c r="N126" s="70"/>
      <c r="O126" s="70"/>
      <c r="P126" s="75" t="s">
        <v>5785</v>
      </c>
      <c r="Q126" s="70"/>
      <c r="R126" s="70"/>
      <c r="S126" s="70"/>
      <c r="T126" s="70"/>
      <c r="U126" s="70"/>
      <c r="V126" s="70"/>
      <c r="W126" s="70"/>
      <c r="X126" s="70"/>
      <c r="Y126" s="70"/>
      <c r="Z126" s="70"/>
    </row>
    <row r="127" ht="12.75" customHeight="1">
      <c r="A127" s="68"/>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ht="12.75" customHeight="1">
      <c r="A128" s="68"/>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ht="12.75" customHeight="1">
      <c r="A129" s="68"/>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ht="12.75" customHeight="1">
      <c r="A130" s="68"/>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ht="12.75" customHeight="1">
      <c r="A131" s="68"/>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ht="12.75" customHeight="1">
      <c r="A132" s="68"/>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ht="12.75" customHeight="1">
      <c r="A133" s="68"/>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ht="12.75" customHeight="1">
      <c r="A134" s="68"/>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ht="12.75" customHeight="1">
      <c r="A135" s="68"/>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ht="12.75" customHeight="1">
      <c r="A136" s="72">
        <v>8.0</v>
      </c>
      <c r="B136" s="73" t="s">
        <v>5789</v>
      </c>
      <c r="C136" s="54"/>
      <c r="D136" s="54"/>
      <c r="E136" s="54"/>
      <c r="F136" s="54"/>
      <c r="G136" s="54"/>
      <c r="H136" s="54"/>
      <c r="I136" s="54"/>
      <c r="J136" s="54"/>
      <c r="K136" s="54"/>
      <c r="L136" s="54"/>
      <c r="M136" s="54"/>
      <c r="N136" s="55"/>
      <c r="O136" s="74"/>
      <c r="P136" s="74"/>
      <c r="Q136" s="74"/>
      <c r="R136" s="74"/>
      <c r="S136" s="74"/>
      <c r="T136" s="70"/>
      <c r="U136" s="70"/>
      <c r="V136" s="70"/>
      <c r="W136" s="70"/>
      <c r="X136" s="70"/>
      <c r="Y136" s="70"/>
      <c r="Z136" s="70"/>
    </row>
    <row r="137" ht="12.75" customHeight="1">
      <c r="A137" s="68"/>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ht="12.75" customHeight="1">
      <c r="A138" s="68"/>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ht="12.75" customHeight="1">
      <c r="A139" s="68"/>
      <c r="B139" s="70"/>
      <c r="C139" s="70"/>
      <c r="D139" s="70"/>
      <c r="E139" s="70"/>
      <c r="F139" s="70"/>
      <c r="G139" s="70"/>
      <c r="H139" s="70"/>
      <c r="I139" s="70"/>
      <c r="J139" s="70"/>
      <c r="K139" s="70"/>
      <c r="L139" s="70"/>
      <c r="M139" s="70"/>
      <c r="N139" s="70"/>
      <c r="O139" s="70"/>
      <c r="P139" s="70" t="s">
        <v>5726</v>
      </c>
      <c r="Q139" s="70"/>
      <c r="R139" s="70"/>
      <c r="S139" s="70"/>
      <c r="T139" s="70"/>
      <c r="U139" s="70"/>
      <c r="V139" s="70"/>
      <c r="W139" s="70"/>
      <c r="X139" s="70"/>
      <c r="Y139" s="70"/>
      <c r="Z139" s="70"/>
    </row>
    <row r="140" ht="12.75" customHeight="1">
      <c r="A140" s="68"/>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ht="12.75" customHeight="1">
      <c r="A141" s="68"/>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ht="12.75" customHeight="1">
      <c r="A142" s="68"/>
      <c r="B142" s="70"/>
      <c r="C142" s="70"/>
      <c r="D142" s="70"/>
      <c r="E142" s="70"/>
      <c r="F142" s="70"/>
      <c r="G142" s="70"/>
      <c r="H142" s="70"/>
      <c r="I142" s="70"/>
      <c r="J142" s="70"/>
      <c r="K142" s="70"/>
      <c r="L142" s="70"/>
      <c r="M142" s="70"/>
      <c r="N142" s="70"/>
      <c r="O142" s="70"/>
      <c r="P142" s="75" t="s">
        <v>5782</v>
      </c>
      <c r="Q142" s="70"/>
      <c r="R142" s="70"/>
      <c r="S142" s="70"/>
      <c r="T142" s="70"/>
      <c r="U142" s="70"/>
      <c r="V142" s="70"/>
      <c r="W142" s="70"/>
      <c r="X142" s="70"/>
      <c r="Y142" s="70"/>
      <c r="Z142" s="70"/>
    </row>
    <row r="143" ht="12.75" customHeight="1">
      <c r="A143" s="68"/>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ht="12.75" customHeight="1">
      <c r="A144" s="68"/>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ht="12.75" customHeight="1">
      <c r="A145" s="68"/>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ht="12.75" customHeight="1">
      <c r="A146" s="68"/>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ht="12.75" customHeight="1">
      <c r="A147" s="68"/>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ht="12.75" customHeight="1">
      <c r="A148" s="72">
        <v>9.0</v>
      </c>
      <c r="B148" s="73" t="s">
        <v>5790</v>
      </c>
      <c r="C148" s="54"/>
      <c r="D148" s="54"/>
      <c r="E148" s="54"/>
      <c r="F148" s="54"/>
      <c r="G148" s="54"/>
      <c r="H148" s="54"/>
      <c r="I148" s="54"/>
      <c r="J148" s="54"/>
      <c r="K148" s="54"/>
      <c r="L148" s="54"/>
      <c r="M148" s="54"/>
      <c r="N148" s="55"/>
      <c r="O148" s="74"/>
      <c r="P148" s="74"/>
      <c r="Q148" s="74"/>
      <c r="R148" s="74"/>
      <c r="S148" s="74"/>
      <c r="T148" s="70"/>
      <c r="U148" s="70"/>
      <c r="V148" s="70"/>
      <c r="W148" s="70"/>
      <c r="X148" s="70"/>
      <c r="Y148" s="70"/>
      <c r="Z148" s="70"/>
    </row>
    <row r="149" ht="12.75" customHeight="1">
      <c r="A149" s="68"/>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ht="12.75" customHeight="1">
      <c r="A150" s="68"/>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ht="12.75" customHeight="1">
      <c r="A151" s="68"/>
      <c r="B151" s="70"/>
      <c r="C151" s="70"/>
      <c r="D151" s="70"/>
      <c r="E151" s="70"/>
      <c r="F151" s="70"/>
      <c r="G151" s="70"/>
      <c r="H151" s="70"/>
      <c r="I151" s="70"/>
      <c r="J151" s="70"/>
      <c r="K151" s="70"/>
      <c r="L151" s="70"/>
      <c r="M151" s="70"/>
      <c r="N151" s="70"/>
      <c r="O151" s="70"/>
      <c r="P151" s="70" t="s">
        <v>5726</v>
      </c>
      <c r="Q151" s="70"/>
      <c r="R151" s="70"/>
      <c r="S151" s="70"/>
      <c r="T151" s="70"/>
      <c r="U151" s="70"/>
      <c r="V151" s="70"/>
      <c r="W151" s="70"/>
      <c r="X151" s="70"/>
      <c r="Y151" s="70"/>
      <c r="Z151" s="70"/>
    </row>
    <row r="152" ht="12.75" customHeight="1">
      <c r="A152" s="68"/>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ht="12.75" customHeight="1">
      <c r="A153" s="68"/>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ht="12.75" customHeight="1">
      <c r="A154" s="68"/>
      <c r="B154" s="70"/>
      <c r="C154" s="70"/>
      <c r="D154" s="70"/>
      <c r="E154" s="70"/>
      <c r="F154" s="70"/>
      <c r="G154" s="70"/>
      <c r="H154" s="70"/>
      <c r="I154" s="70"/>
      <c r="J154" s="70"/>
      <c r="K154" s="70"/>
      <c r="L154" s="70"/>
      <c r="M154" s="70"/>
      <c r="N154" s="70"/>
      <c r="O154" s="70"/>
      <c r="P154" s="75" t="s">
        <v>5782</v>
      </c>
      <c r="Q154" s="70"/>
      <c r="R154" s="70"/>
      <c r="S154" s="70"/>
      <c r="T154" s="70"/>
      <c r="U154" s="70"/>
      <c r="V154" s="70"/>
      <c r="W154" s="70"/>
      <c r="X154" s="70"/>
      <c r="Y154" s="70"/>
      <c r="Z154" s="70"/>
    </row>
    <row r="155" ht="12.75" customHeight="1">
      <c r="A155" s="68"/>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ht="12.75" customHeight="1">
      <c r="A156" s="68"/>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ht="12.75" customHeight="1">
      <c r="A157" s="68"/>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ht="12.75" customHeight="1">
      <c r="A158" s="68"/>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ht="12.75" customHeight="1">
      <c r="A159" s="68"/>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ht="12.75" customHeight="1">
      <c r="A160" s="68"/>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ht="12.75" customHeight="1">
      <c r="A161" s="68"/>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ht="12.75" customHeight="1">
      <c r="A162" s="68"/>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ht="12.75" customHeight="1">
      <c r="A163" s="68"/>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ht="12.75" customHeight="1">
      <c r="A164" s="68"/>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ht="12.75" customHeight="1">
      <c r="A165" s="68"/>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ht="12.75" customHeight="1">
      <c r="A166" s="68"/>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ht="12.75" customHeight="1">
      <c r="A167" s="68"/>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ht="12.75" customHeight="1">
      <c r="A168" s="68"/>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ht="12.75" customHeight="1">
      <c r="A169" s="68"/>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ht="12.75" customHeight="1">
      <c r="A170" s="68"/>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ht="12.75" customHeight="1">
      <c r="A171" s="68"/>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ht="12.75" customHeight="1">
      <c r="A172" s="68"/>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ht="12.75" customHeight="1">
      <c r="A173" s="68"/>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ht="12.75" customHeight="1">
      <c r="A174" s="68"/>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ht="12.75" customHeight="1">
      <c r="A175" s="68"/>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ht="12.75" customHeight="1">
      <c r="A176" s="68"/>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ht="12.75" customHeight="1">
      <c r="A177" s="68"/>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ht="12.75" customHeight="1">
      <c r="A178" s="68"/>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ht="12.75" customHeight="1">
      <c r="A179" s="68"/>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ht="12.75" customHeight="1">
      <c r="A180" s="68"/>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ht="12.75" customHeight="1">
      <c r="A181" s="68"/>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ht="12.75" customHeight="1">
      <c r="A182" s="68"/>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ht="12.75" customHeight="1">
      <c r="A183" s="68"/>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ht="12.75" customHeight="1">
      <c r="A184" s="68"/>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ht="12.75" customHeight="1">
      <c r="A185" s="68"/>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ht="12.75" customHeight="1">
      <c r="A186" s="68"/>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ht="12.75" customHeight="1">
      <c r="A187" s="68"/>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ht="12.75" customHeight="1">
      <c r="A188" s="68"/>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ht="12.75" customHeight="1">
      <c r="A189" s="68"/>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ht="12.75" customHeight="1">
      <c r="A190" s="68"/>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ht="12.75" customHeight="1">
      <c r="A191" s="68"/>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ht="12.75" customHeight="1">
      <c r="A192" s="68"/>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ht="12.75" customHeight="1">
      <c r="A193" s="68"/>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ht="12.75" customHeight="1">
      <c r="A194" s="68"/>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ht="12.75" customHeight="1">
      <c r="A195" s="68"/>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ht="12.75" customHeight="1">
      <c r="A196" s="68"/>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ht="12.75" customHeight="1">
      <c r="A197" s="68"/>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ht="12.75" customHeight="1">
      <c r="A198" s="68"/>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ht="12.75" customHeight="1">
      <c r="A199" s="68"/>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ht="12.75" customHeight="1">
      <c r="A200" s="68"/>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ht="12.75" customHeight="1">
      <c r="A201" s="68"/>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ht="12.75" customHeight="1">
      <c r="A202" s="68"/>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ht="12.75" customHeight="1">
      <c r="A203" s="68"/>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ht="12.75" customHeight="1">
      <c r="A204" s="68"/>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ht="12.75" customHeight="1">
      <c r="A205" s="68"/>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ht="12.75" customHeight="1">
      <c r="A206" s="68"/>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ht="12.75" customHeight="1">
      <c r="A207" s="68"/>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ht="12.75" customHeight="1">
      <c r="A208" s="68"/>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ht="12.75" customHeight="1">
      <c r="A209" s="68"/>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ht="12.75" customHeight="1">
      <c r="A210" s="68"/>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ht="12.75" customHeight="1">
      <c r="A211" s="68"/>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ht="12.75" customHeight="1">
      <c r="A212" s="68"/>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ht="12.75" customHeight="1">
      <c r="A213" s="68"/>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ht="12.75" customHeight="1">
      <c r="A214" s="68"/>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ht="12.75" customHeight="1">
      <c r="A215" s="68"/>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ht="12.75" customHeight="1">
      <c r="A216" s="68"/>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ht="12.75" customHeight="1">
      <c r="A217" s="68"/>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ht="12.75" customHeight="1">
      <c r="A218" s="68"/>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ht="12.75" customHeight="1">
      <c r="A219" s="68"/>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ht="12.75" customHeight="1">
      <c r="A220" s="68"/>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ht="12.75" customHeight="1">
      <c r="A221" s="68"/>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ht="12.75" customHeight="1">
      <c r="A222" s="68"/>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ht="12.75" customHeight="1">
      <c r="A223" s="68"/>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ht="12.75" customHeight="1">
      <c r="A224" s="68"/>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ht="12.75" customHeight="1">
      <c r="A225" s="68"/>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ht="12.75" customHeight="1">
      <c r="A226" s="68"/>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ht="12.75" customHeight="1">
      <c r="A227" s="68"/>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ht="12.75" customHeight="1">
      <c r="A228" s="68"/>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ht="12.75" customHeight="1">
      <c r="A229" s="68"/>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ht="12.75" customHeight="1">
      <c r="A230" s="68"/>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ht="12.75" customHeight="1">
      <c r="A231" s="68"/>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ht="12.75" customHeight="1">
      <c r="A232" s="68"/>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ht="12.75" customHeight="1">
      <c r="A233" s="68"/>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ht="12.75" customHeight="1">
      <c r="A234" s="68"/>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ht="12.75" customHeight="1">
      <c r="A235" s="68"/>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ht="12.75" customHeight="1">
      <c r="A236" s="68"/>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ht="12.75" customHeight="1">
      <c r="A237" s="68"/>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ht="12.75" customHeight="1">
      <c r="A238" s="68"/>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ht="12.75" customHeight="1">
      <c r="A239" s="68"/>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ht="12.75" customHeight="1">
      <c r="A240" s="68"/>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ht="12.75" customHeight="1">
      <c r="A241" s="68"/>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ht="12.75" customHeight="1">
      <c r="A242" s="68"/>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ht="12.75" customHeight="1">
      <c r="A243" s="68"/>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ht="12.75" customHeight="1">
      <c r="A244" s="68"/>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ht="12.75" customHeight="1">
      <c r="A245" s="68"/>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ht="12.75" customHeight="1">
      <c r="A246" s="68"/>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ht="12.75" customHeight="1">
      <c r="A247" s="68"/>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ht="12.75" customHeight="1">
      <c r="A248" s="68"/>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ht="12.75" customHeight="1">
      <c r="A249" s="68"/>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ht="12.75" customHeight="1">
      <c r="A250" s="68"/>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ht="12.75" customHeight="1">
      <c r="A251" s="68"/>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ht="12.75" customHeight="1">
      <c r="A252" s="68"/>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ht="12.75" customHeight="1">
      <c r="A253" s="68"/>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ht="12.75" customHeight="1">
      <c r="A254" s="68"/>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ht="12.75" customHeight="1">
      <c r="A255" s="68"/>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ht="12.75" customHeight="1">
      <c r="A256" s="68"/>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ht="12.75" customHeight="1">
      <c r="A257" s="68"/>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ht="12.75" customHeight="1">
      <c r="A258" s="68"/>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ht="12.75" customHeight="1">
      <c r="A259" s="68"/>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ht="12.75" customHeight="1">
      <c r="A260" s="68"/>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ht="12.75" customHeight="1">
      <c r="A261" s="68"/>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ht="12.75" customHeight="1">
      <c r="A262" s="68"/>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ht="12.75" customHeight="1">
      <c r="A263" s="68"/>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ht="12.75" customHeight="1">
      <c r="A264" s="68"/>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ht="12.75" customHeight="1">
      <c r="A265" s="68"/>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ht="12.75" customHeight="1">
      <c r="A266" s="68"/>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ht="12.75" customHeight="1">
      <c r="A267" s="68"/>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ht="12.75" customHeight="1">
      <c r="A268" s="68"/>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ht="12.75" customHeight="1">
      <c r="A269" s="68"/>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ht="12.75" customHeight="1">
      <c r="A270" s="68"/>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ht="12.75" customHeight="1">
      <c r="A271" s="68"/>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ht="12.75" customHeight="1">
      <c r="A272" s="68"/>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ht="12.75" customHeight="1">
      <c r="A273" s="68"/>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ht="12.75" customHeight="1">
      <c r="A274" s="68"/>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ht="12.75" customHeight="1">
      <c r="A275" s="68"/>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ht="12.75" customHeight="1">
      <c r="A276" s="68"/>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ht="12.75" customHeight="1">
      <c r="A277" s="68"/>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ht="12.75" customHeight="1">
      <c r="A278" s="68"/>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ht="12.75" customHeight="1">
      <c r="A279" s="68"/>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ht="12.75" customHeight="1">
      <c r="A280" s="68"/>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ht="12.75" customHeight="1">
      <c r="A281" s="68"/>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ht="12.75" customHeight="1">
      <c r="A282" s="68"/>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ht="12.75" customHeight="1">
      <c r="A283" s="68"/>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ht="12.75" customHeight="1">
      <c r="A284" s="68"/>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ht="12.75" customHeight="1">
      <c r="A285" s="68"/>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ht="12.75" customHeight="1">
      <c r="A286" s="68"/>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ht="12.75" customHeight="1">
      <c r="A287" s="68"/>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ht="12.75" customHeight="1">
      <c r="A288" s="68"/>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ht="12.75" customHeight="1">
      <c r="A289" s="68"/>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ht="12.75" customHeight="1">
      <c r="A290" s="68"/>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ht="12.75" customHeight="1">
      <c r="A291" s="68"/>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ht="12.75" customHeight="1">
      <c r="A292" s="68"/>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ht="12.75" customHeight="1">
      <c r="A293" s="68"/>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ht="12.75" customHeight="1">
      <c r="A294" s="68"/>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ht="12.75" customHeight="1">
      <c r="A295" s="68"/>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ht="12.75" customHeight="1">
      <c r="A296" s="68"/>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ht="12.75" customHeight="1">
      <c r="A297" s="68"/>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ht="12.75" customHeight="1">
      <c r="A298" s="68"/>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ht="12.75" customHeight="1">
      <c r="A299" s="68"/>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ht="12.75" customHeight="1">
      <c r="A300" s="68"/>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ht="12.75" customHeight="1">
      <c r="A301" s="68"/>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ht="12.75" customHeight="1">
      <c r="A302" s="68"/>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ht="12.75" customHeight="1">
      <c r="A303" s="68"/>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ht="12.75" customHeight="1">
      <c r="A304" s="68"/>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ht="12.75" customHeight="1">
      <c r="A305" s="68"/>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ht="12.75" customHeight="1">
      <c r="A306" s="68"/>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ht="12.75" customHeight="1">
      <c r="A307" s="68"/>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ht="12.75" customHeight="1">
      <c r="A308" s="68"/>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ht="12.75" customHeight="1">
      <c r="A309" s="68"/>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ht="12.75" customHeight="1">
      <c r="A310" s="68"/>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ht="12.75" customHeight="1">
      <c r="A311" s="68"/>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ht="12.75" customHeight="1">
      <c r="A312" s="68"/>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ht="12.75" customHeight="1">
      <c r="A313" s="68"/>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ht="12.75" customHeight="1">
      <c r="A314" s="68"/>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ht="12.75" customHeight="1">
      <c r="A315" s="68"/>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ht="12.75" customHeight="1">
      <c r="A316" s="68"/>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ht="12.75" customHeight="1">
      <c r="A317" s="68"/>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ht="12.75" customHeight="1">
      <c r="A318" s="68"/>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ht="12.75" customHeight="1">
      <c r="A319" s="68"/>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ht="12.75" customHeight="1">
      <c r="A320" s="68"/>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ht="12.75" customHeight="1">
      <c r="A321" s="68"/>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ht="12.75" customHeight="1">
      <c r="A322" s="68"/>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ht="12.75" customHeight="1">
      <c r="A323" s="68"/>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ht="12.75" customHeight="1">
      <c r="A324" s="68"/>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ht="12.75" customHeight="1">
      <c r="A325" s="68"/>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ht="12.75" customHeight="1">
      <c r="A326" s="68"/>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ht="12.75" customHeight="1">
      <c r="A327" s="68"/>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ht="12.75" customHeight="1">
      <c r="A328" s="68"/>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ht="12.75" customHeight="1">
      <c r="A329" s="68"/>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ht="12.75" customHeight="1">
      <c r="A330" s="68"/>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ht="12.75" customHeight="1">
      <c r="A331" s="68"/>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ht="12.75" customHeight="1">
      <c r="A332" s="68"/>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ht="12.75" customHeight="1">
      <c r="A333" s="68"/>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ht="12.75" customHeight="1">
      <c r="A334" s="68"/>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ht="12.75" customHeight="1">
      <c r="A335" s="68"/>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ht="12.75" customHeight="1">
      <c r="A336" s="68"/>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ht="12.75" customHeight="1">
      <c r="A337" s="68"/>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ht="12.75" customHeight="1">
      <c r="A338" s="68"/>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ht="12.75" customHeight="1">
      <c r="A339" s="68"/>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ht="12.75" customHeight="1">
      <c r="A340" s="68"/>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ht="12.75" customHeight="1">
      <c r="A341" s="68"/>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ht="12.75" customHeight="1">
      <c r="A342" s="68"/>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ht="12.75" customHeight="1">
      <c r="A343" s="68"/>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ht="12.75" customHeight="1">
      <c r="A344" s="68"/>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ht="12.75" customHeight="1">
      <c r="A345" s="68"/>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ht="12.75" customHeight="1">
      <c r="A346" s="68"/>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ht="12.75" customHeight="1">
      <c r="A347" s="68"/>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ht="12.75" customHeight="1">
      <c r="A348" s="68"/>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ht="12.75" customHeight="1">
      <c r="A349" s="68"/>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ht="12.75" customHeight="1">
      <c r="A350" s="68"/>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ht="12.75" customHeight="1">
      <c r="A351" s="68"/>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ht="12.75" customHeight="1">
      <c r="A352" s="68"/>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ht="12.75" customHeight="1">
      <c r="A353" s="68"/>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ht="12.75" customHeight="1">
      <c r="A354" s="68"/>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ht="12.75" customHeight="1">
      <c r="A355" s="68"/>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ht="12.75" customHeight="1">
      <c r="A356" s="68"/>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ht="12.75" customHeight="1">
      <c r="A357" s="68"/>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ht="12.75" customHeight="1">
      <c r="A358" s="68"/>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ht="12.75" customHeight="1">
      <c r="A359" s="68"/>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ht="12.75" customHeight="1">
      <c r="A360" s="68"/>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ht="12.75" customHeight="1">
      <c r="A361" s="68"/>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ht="12.75" customHeight="1">
      <c r="A362" s="68"/>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ht="12.75" customHeight="1">
      <c r="A363" s="68"/>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ht="12.75" customHeight="1">
      <c r="A364" s="68"/>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ht="12.75" customHeight="1">
      <c r="A365" s="68"/>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ht="12.75" customHeight="1">
      <c r="A366" s="68"/>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ht="12.75" customHeight="1">
      <c r="A367" s="68"/>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ht="12.75" customHeight="1">
      <c r="A368" s="68"/>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ht="12.75" customHeight="1">
      <c r="A369" s="68"/>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ht="12.75" customHeight="1">
      <c r="A370" s="68"/>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ht="12.75" customHeight="1">
      <c r="A371" s="68"/>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ht="12.75" customHeight="1">
      <c r="A372" s="68"/>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ht="12.75" customHeight="1">
      <c r="A373" s="68"/>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ht="12.75" customHeight="1">
      <c r="A374" s="68"/>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ht="12.75" customHeight="1">
      <c r="A375" s="68"/>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ht="12.75" customHeight="1">
      <c r="A376" s="68"/>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ht="12.75" customHeight="1">
      <c r="A377" s="68"/>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ht="12.75" customHeight="1">
      <c r="A378" s="68"/>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ht="12.75" customHeight="1">
      <c r="A379" s="68"/>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ht="12.75" customHeight="1">
      <c r="A380" s="68"/>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ht="12.75" customHeight="1">
      <c r="A381" s="68"/>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ht="12.75" customHeight="1">
      <c r="A382" s="68"/>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ht="12.75" customHeight="1">
      <c r="A383" s="68"/>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ht="12.75" customHeight="1">
      <c r="A384" s="68"/>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ht="12.75" customHeight="1">
      <c r="A385" s="68"/>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ht="12.75" customHeight="1">
      <c r="A386" s="68"/>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ht="12.75" customHeight="1">
      <c r="A387" s="68"/>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ht="12.75" customHeight="1">
      <c r="A388" s="68"/>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ht="12.75" customHeight="1">
      <c r="A389" s="68"/>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ht="12.75" customHeight="1">
      <c r="A390" s="68"/>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ht="12.75" customHeight="1">
      <c r="A391" s="68"/>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ht="12.75" customHeight="1">
      <c r="A392" s="68"/>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ht="12.75" customHeight="1">
      <c r="A393" s="68"/>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ht="12.75" customHeight="1">
      <c r="A394" s="68"/>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ht="12.75" customHeight="1">
      <c r="A395" s="68"/>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ht="12.75" customHeight="1">
      <c r="A396" s="68"/>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ht="12.75" customHeight="1">
      <c r="A397" s="68"/>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ht="12.75" customHeight="1">
      <c r="A398" s="68"/>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ht="12.75" customHeight="1">
      <c r="A399" s="68"/>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ht="12.75" customHeight="1">
      <c r="A400" s="68"/>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ht="12.75" customHeight="1">
      <c r="A401" s="68"/>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ht="12.75" customHeight="1">
      <c r="A402" s="68"/>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ht="12.75" customHeight="1">
      <c r="A403" s="68"/>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ht="12.75" customHeight="1">
      <c r="A404" s="68"/>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ht="12.75" customHeight="1">
      <c r="A405" s="68"/>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ht="12.75" customHeight="1">
      <c r="A406" s="68"/>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ht="12.75" customHeight="1">
      <c r="A407" s="68"/>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ht="12.75" customHeight="1">
      <c r="A408" s="68"/>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ht="12.75" customHeight="1">
      <c r="A409" s="68"/>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ht="12.75" customHeight="1">
      <c r="A410" s="68"/>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ht="12.75" customHeight="1">
      <c r="A411" s="68"/>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ht="12.75" customHeight="1">
      <c r="A412" s="68"/>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ht="12.75" customHeight="1">
      <c r="A413" s="68"/>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ht="12.75" customHeight="1">
      <c r="A414" s="68"/>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ht="12.75" customHeight="1">
      <c r="A415" s="68"/>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ht="12.75" customHeight="1">
      <c r="A416" s="68"/>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ht="12.75" customHeight="1">
      <c r="A417" s="68"/>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ht="12.75" customHeight="1">
      <c r="A418" s="68"/>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ht="12.75" customHeight="1">
      <c r="A419" s="68"/>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ht="12.75" customHeight="1">
      <c r="A420" s="68"/>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ht="12.75" customHeight="1">
      <c r="A421" s="68"/>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ht="12.75" customHeight="1">
      <c r="A422" s="68"/>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ht="12.75" customHeight="1">
      <c r="A423" s="68"/>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ht="12.75" customHeight="1">
      <c r="A424" s="68"/>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ht="12.75" customHeight="1">
      <c r="A425" s="68"/>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ht="12.75" customHeight="1">
      <c r="A426" s="68"/>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ht="12.75" customHeight="1">
      <c r="A427" s="68"/>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ht="12.75" customHeight="1">
      <c r="A428" s="68"/>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ht="12.75" customHeight="1">
      <c r="A429" s="68"/>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ht="12.75" customHeight="1">
      <c r="A430" s="68"/>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ht="12.75" customHeight="1">
      <c r="A431" s="68"/>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ht="12.75" customHeight="1">
      <c r="A432" s="68"/>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ht="12.75" customHeight="1">
      <c r="A433" s="68"/>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ht="12.75" customHeight="1">
      <c r="A434" s="68"/>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ht="12.75" customHeight="1">
      <c r="A435" s="68"/>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ht="12.75" customHeight="1">
      <c r="A436" s="68"/>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ht="12.75" customHeight="1">
      <c r="A437" s="68"/>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ht="12.75" customHeight="1">
      <c r="A438" s="68"/>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ht="12.75" customHeight="1">
      <c r="A439" s="68"/>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ht="12.75" customHeight="1">
      <c r="A440" s="68"/>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ht="12.75" customHeight="1">
      <c r="A441" s="68"/>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ht="12.75" customHeight="1">
      <c r="A442" s="68"/>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ht="12.75" customHeight="1">
      <c r="A443" s="68"/>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ht="12.75" customHeight="1">
      <c r="A444" s="68"/>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ht="12.75" customHeight="1">
      <c r="A445" s="68"/>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ht="12.75" customHeight="1">
      <c r="A446" s="68"/>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ht="12.75" customHeight="1">
      <c r="A447" s="68"/>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ht="12.75" customHeight="1">
      <c r="A448" s="68"/>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ht="12.75" customHeight="1">
      <c r="A449" s="68"/>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ht="12.75" customHeight="1">
      <c r="A450" s="68"/>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ht="12.75" customHeight="1">
      <c r="A451" s="68"/>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ht="12.75" customHeight="1">
      <c r="A452" s="68"/>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ht="12.75" customHeight="1">
      <c r="A453" s="68"/>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ht="12.75" customHeight="1">
      <c r="A454" s="68"/>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ht="12.75" customHeight="1">
      <c r="A455" s="68"/>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ht="12.75" customHeight="1">
      <c r="A456" s="68"/>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ht="12.75" customHeight="1">
      <c r="A457" s="68"/>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ht="12.75" customHeight="1">
      <c r="A458" s="68"/>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ht="12.75" customHeight="1">
      <c r="A459" s="68"/>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ht="12.75" customHeight="1">
      <c r="A460" s="68"/>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ht="12.75" customHeight="1">
      <c r="A461" s="68"/>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ht="12.75" customHeight="1">
      <c r="A462" s="68"/>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ht="12.75" customHeight="1">
      <c r="A463" s="68"/>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ht="12.75" customHeight="1">
      <c r="A464" s="68"/>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ht="12.75" customHeight="1">
      <c r="A465" s="68"/>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ht="12.75" customHeight="1">
      <c r="A466" s="68"/>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ht="12.75" customHeight="1">
      <c r="A467" s="68"/>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ht="12.75" customHeight="1">
      <c r="A468" s="68"/>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ht="12.75" customHeight="1">
      <c r="A469" s="68"/>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ht="12.75" customHeight="1">
      <c r="A470" s="68"/>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ht="12.75" customHeight="1">
      <c r="A471" s="68"/>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ht="12.75" customHeight="1">
      <c r="A472" s="68"/>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ht="12.75" customHeight="1">
      <c r="A473" s="68"/>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ht="12.75" customHeight="1">
      <c r="A474" s="68"/>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ht="12.75" customHeight="1">
      <c r="A475" s="68"/>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ht="12.75" customHeight="1">
      <c r="A476" s="68"/>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ht="12.75" customHeight="1">
      <c r="A477" s="68"/>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ht="12.75" customHeight="1">
      <c r="A478" s="68"/>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ht="12.75" customHeight="1">
      <c r="A479" s="68"/>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ht="12.75" customHeight="1">
      <c r="A480" s="68"/>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ht="12.75" customHeight="1">
      <c r="A481" s="68"/>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ht="12.75" customHeight="1">
      <c r="A482" s="68"/>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ht="12.75" customHeight="1">
      <c r="A483" s="68"/>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ht="12.75" customHeight="1">
      <c r="A484" s="68"/>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ht="12.75" customHeight="1">
      <c r="A485" s="68"/>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ht="12.75" customHeight="1">
      <c r="A486" s="68"/>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ht="12.75" customHeight="1">
      <c r="A487" s="68"/>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ht="12.75" customHeight="1">
      <c r="A488" s="68"/>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ht="12.75" customHeight="1">
      <c r="A489" s="68"/>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ht="12.75" customHeight="1">
      <c r="A490" s="68"/>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ht="12.75" customHeight="1">
      <c r="A491" s="68"/>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ht="12.75" customHeight="1">
      <c r="A492" s="68"/>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ht="12.75" customHeight="1">
      <c r="A493" s="68"/>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ht="12.75" customHeight="1">
      <c r="A494" s="68"/>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ht="12.75" customHeight="1">
      <c r="A495" s="68"/>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ht="12.75" customHeight="1">
      <c r="A496" s="68"/>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ht="12.75" customHeight="1">
      <c r="A497" s="68"/>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ht="12.75" customHeight="1">
      <c r="A498" s="68"/>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ht="12.75" customHeight="1">
      <c r="A499" s="68"/>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ht="12.75" customHeight="1">
      <c r="A500" s="68"/>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ht="12.75" customHeight="1">
      <c r="A501" s="68"/>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ht="12.75" customHeight="1">
      <c r="A502" s="68"/>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ht="12.75" customHeight="1">
      <c r="A503" s="68"/>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ht="12.75" customHeight="1">
      <c r="A504" s="68"/>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ht="12.75" customHeight="1">
      <c r="A505" s="68"/>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ht="12.75" customHeight="1">
      <c r="A506" s="68"/>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ht="12.75" customHeight="1">
      <c r="A507" s="68"/>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ht="12.75" customHeight="1">
      <c r="A508" s="68"/>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ht="12.75" customHeight="1">
      <c r="A509" s="68"/>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ht="12.75" customHeight="1">
      <c r="A510" s="68"/>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ht="12.75" customHeight="1">
      <c r="A511" s="68"/>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ht="12.75" customHeight="1">
      <c r="A512" s="68"/>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ht="12.75" customHeight="1">
      <c r="A513" s="68"/>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ht="12.75" customHeight="1">
      <c r="A514" s="68"/>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ht="12.75" customHeight="1">
      <c r="A515" s="68"/>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ht="12.75" customHeight="1">
      <c r="A516" s="68"/>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ht="12.75" customHeight="1">
      <c r="A517" s="68"/>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ht="12.75" customHeight="1">
      <c r="A518" s="68"/>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ht="12.75" customHeight="1">
      <c r="A519" s="68"/>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ht="12.75" customHeight="1">
      <c r="A520" s="68"/>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ht="12.75" customHeight="1">
      <c r="A521" s="68"/>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ht="12.75" customHeight="1">
      <c r="A522" s="68"/>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ht="12.75" customHeight="1">
      <c r="A523" s="68"/>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ht="12.75" customHeight="1">
      <c r="A524" s="68"/>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ht="12.75" customHeight="1">
      <c r="A525" s="68"/>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ht="12.75" customHeight="1">
      <c r="A526" s="68"/>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ht="12.75" customHeight="1">
      <c r="A527" s="68"/>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ht="12.75" customHeight="1">
      <c r="A528" s="68"/>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ht="12.75" customHeight="1">
      <c r="A529" s="68"/>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ht="12.75" customHeight="1">
      <c r="A530" s="68"/>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ht="12.75" customHeight="1">
      <c r="A531" s="68"/>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ht="12.75" customHeight="1">
      <c r="A532" s="68"/>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ht="12.75" customHeight="1">
      <c r="A533" s="68"/>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ht="12.75" customHeight="1">
      <c r="A534" s="68"/>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ht="12.75" customHeight="1">
      <c r="A535" s="68"/>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ht="12.75" customHeight="1">
      <c r="A536" s="68"/>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ht="12.75" customHeight="1">
      <c r="A537" s="68"/>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ht="12.75" customHeight="1">
      <c r="A538" s="68"/>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ht="12.75" customHeight="1">
      <c r="A539" s="68"/>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ht="12.75" customHeight="1">
      <c r="A540" s="68"/>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ht="12.75" customHeight="1">
      <c r="A541" s="68"/>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ht="12.75" customHeight="1">
      <c r="A542" s="68"/>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ht="12.75" customHeight="1">
      <c r="A543" s="68"/>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ht="12.75" customHeight="1">
      <c r="A544" s="68"/>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ht="12.75" customHeight="1">
      <c r="A545" s="68"/>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ht="12.75" customHeight="1">
      <c r="A546" s="68"/>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ht="12.75" customHeight="1">
      <c r="A547" s="68"/>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ht="12.75" customHeight="1">
      <c r="A548" s="68"/>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ht="12.75" customHeight="1">
      <c r="A549" s="68"/>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ht="12.75" customHeight="1">
      <c r="A550" s="68"/>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ht="12.75" customHeight="1">
      <c r="A551" s="68"/>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ht="12.75" customHeight="1">
      <c r="A552" s="68"/>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ht="12.75" customHeight="1">
      <c r="A553" s="68"/>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ht="12.75" customHeight="1">
      <c r="A554" s="68"/>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ht="12.75" customHeight="1">
      <c r="A555" s="68"/>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ht="12.75" customHeight="1">
      <c r="A556" s="68"/>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ht="12.75" customHeight="1">
      <c r="A557" s="68"/>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ht="12.75" customHeight="1">
      <c r="A558" s="68"/>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ht="12.75" customHeight="1">
      <c r="A559" s="68"/>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ht="12.75" customHeight="1">
      <c r="A560" s="68"/>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ht="12.75" customHeight="1">
      <c r="A561" s="68"/>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ht="12.75" customHeight="1">
      <c r="A562" s="68"/>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ht="12.75" customHeight="1">
      <c r="A563" s="68"/>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ht="12.75" customHeight="1">
      <c r="A564" s="68"/>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ht="12.75" customHeight="1">
      <c r="A565" s="68"/>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ht="12.75" customHeight="1">
      <c r="A566" s="68"/>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ht="12.75" customHeight="1">
      <c r="A567" s="68"/>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ht="12.75" customHeight="1">
      <c r="A568" s="68"/>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ht="12.75" customHeight="1">
      <c r="A569" s="68"/>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ht="12.75" customHeight="1">
      <c r="A570" s="68"/>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ht="12.75" customHeight="1">
      <c r="A571" s="68"/>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ht="12.75" customHeight="1">
      <c r="A572" s="68"/>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ht="12.75" customHeight="1">
      <c r="A573" s="68"/>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ht="12.75" customHeight="1">
      <c r="A574" s="68"/>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ht="12.75" customHeight="1">
      <c r="A575" s="68"/>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ht="12.75" customHeight="1">
      <c r="A576" s="68"/>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ht="12.75" customHeight="1">
      <c r="A577" s="68"/>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ht="12.75" customHeight="1">
      <c r="A578" s="68"/>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ht="12.75" customHeight="1">
      <c r="A579" s="68"/>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ht="12.75" customHeight="1">
      <c r="A580" s="68"/>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ht="12.75" customHeight="1">
      <c r="A581" s="68"/>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ht="12.75" customHeight="1">
      <c r="A582" s="68"/>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ht="12.75" customHeight="1">
      <c r="A583" s="68"/>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ht="12.75" customHeight="1">
      <c r="A584" s="68"/>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ht="12.75" customHeight="1">
      <c r="A585" s="68"/>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ht="12.75" customHeight="1">
      <c r="A586" s="68"/>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ht="12.75" customHeight="1">
      <c r="A587" s="68"/>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ht="12.75" customHeight="1">
      <c r="A588" s="68"/>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ht="12.75" customHeight="1">
      <c r="A589" s="68"/>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ht="12.75" customHeight="1">
      <c r="A590" s="68"/>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ht="12.75" customHeight="1">
      <c r="A591" s="68"/>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ht="12.75" customHeight="1">
      <c r="A592" s="68"/>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ht="12.75" customHeight="1">
      <c r="A593" s="68"/>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ht="12.75" customHeight="1">
      <c r="A594" s="68"/>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ht="12.75" customHeight="1">
      <c r="A595" s="68"/>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ht="12.75" customHeight="1">
      <c r="A596" s="68"/>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ht="12.75" customHeight="1">
      <c r="A597" s="68"/>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ht="12.75" customHeight="1">
      <c r="A598" s="68"/>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ht="12.75" customHeight="1">
      <c r="A599" s="68"/>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ht="12.75" customHeight="1">
      <c r="A600" s="68"/>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ht="12.75" customHeight="1">
      <c r="A601" s="68"/>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ht="12.75" customHeight="1">
      <c r="A602" s="68"/>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ht="12.75" customHeight="1">
      <c r="A603" s="68"/>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ht="12.75" customHeight="1">
      <c r="A604" s="68"/>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ht="12.75" customHeight="1">
      <c r="A605" s="68"/>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ht="12.75" customHeight="1">
      <c r="A606" s="68"/>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ht="12.75" customHeight="1">
      <c r="A607" s="68"/>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ht="12.75" customHeight="1">
      <c r="A608" s="68"/>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ht="12.75" customHeight="1">
      <c r="A609" s="68"/>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ht="12.75" customHeight="1">
      <c r="A610" s="68"/>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ht="12.75" customHeight="1">
      <c r="A611" s="68"/>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ht="12.75" customHeight="1">
      <c r="A612" s="68"/>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ht="12.75" customHeight="1">
      <c r="A613" s="68"/>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ht="12.75" customHeight="1">
      <c r="A614" s="68"/>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ht="12.75" customHeight="1">
      <c r="A615" s="68"/>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ht="12.75" customHeight="1">
      <c r="A616" s="68"/>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ht="12.75" customHeight="1">
      <c r="A617" s="68"/>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ht="12.75" customHeight="1">
      <c r="A618" s="68"/>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ht="12.75" customHeight="1">
      <c r="A619" s="68"/>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ht="12.75" customHeight="1">
      <c r="A620" s="68"/>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ht="12.75" customHeight="1">
      <c r="A621" s="68"/>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ht="12.75" customHeight="1">
      <c r="A622" s="68"/>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ht="12.75" customHeight="1">
      <c r="A623" s="68"/>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ht="12.75" customHeight="1">
      <c r="A624" s="68"/>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ht="12.75" customHeight="1">
      <c r="A625" s="68"/>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ht="12.75" customHeight="1">
      <c r="A626" s="68"/>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ht="12.75" customHeight="1">
      <c r="A627" s="68"/>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ht="12.75" customHeight="1">
      <c r="A628" s="68"/>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ht="12.75" customHeight="1">
      <c r="A629" s="68"/>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ht="12.75" customHeight="1">
      <c r="A630" s="68"/>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ht="12.75" customHeight="1">
      <c r="A631" s="68"/>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ht="12.75" customHeight="1">
      <c r="A632" s="68"/>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ht="12.75" customHeight="1">
      <c r="A633" s="68"/>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ht="12.75" customHeight="1">
      <c r="A634" s="68"/>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ht="12.75" customHeight="1">
      <c r="A635" s="68"/>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ht="12.75" customHeight="1">
      <c r="A636" s="68"/>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ht="12.75" customHeight="1">
      <c r="A637" s="68"/>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ht="12.75" customHeight="1">
      <c r="A638" s="68"/>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ht="12.75" customHeight="1">
      <c r="A639" s="68"/>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ht="12.75" customHeight="1">
      <c r="A640" s="68"/>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ht="12.75" customHeight="1">
      <c r="A641" s="68"/>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ht="12.75" customHeight="1">
      <c r="A642" s="68"/>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ht="12.75" customHeight="1">
      <c r="A643" s="68"/>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ht="12.75" customHeight="1">
      <c r="A644" s="68"/>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ht="12.75" customHeight="1">
      <c r="A645" s="68"/>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ht="12.75" customHeight="1">
      <c r="A646" s="68"/>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ht="12.75" customHeight="1">
      <c r="A647" s="68"/>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ht="12.75" customHeight="1">
      <c r="A648" s="68"/>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ht="12.75" customHeight="1">
      <c r="A649" s="68"/>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ht="12.75" customHeight="1">
      <c r="A650" s="68"/>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ht="12.75" customHeight="1">
      <c r="A651" s="68"/>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ht="12.75" customHeight="1">
      <c r="A652" s="68"/>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ht="12.75" customHeight="1">
      <c r="A653" s="68"/>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ht="12.75" customHeight="1">
      <c r="A654" s="68"/>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ht="12.75" customHeight="1">
      <c r="A655" s="68"/>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ht="12.75" customHeight="1">
      <c r="A656" s="68"/>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ht="12.75" customHeight="1">
      <c r="A657" s="68"/>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ht="12.75" customHeight="1">
      <c r="A658" s="68"/>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ht="12.75" customHeight="1">
      <c r="A659" s="68"/>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ht="12.75" customHeight="1">
      <c r="A660" s="68"/>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ht="12.75" customHeight="1">
      <c r="A661" s="68"/>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ht="12.75" customHeight="1">
      <c r="A662" s="68"/>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ht="12.75" customHeight="1">
      <c r="A663" s="68"/>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ht="12.75" customHeight="1">
      <c r="A664" s="68"/>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ht="12.75" customHeight="1">
      <c r="A665" s="68"/>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ht="12.75" customHeight="1">
      <c r="A666" s="68"/>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ht="12.75" customHeight="1">
      <c r="A667" s="68"/>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ht="12.75" customHeight="1">
      <c r="A668" s="68"/>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ht="12.75" customHeight="1">
      <c r="A669" s="68"/>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ht="12.75" customHeight="1">
      <c r="A670" s="68"/>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ht="12.75" customHeight="1">
      <c r="A671" s="68"/>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ht="12.75" customHeight="1">
      <c r="A672" s="68"/>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ht="12.75" customHeight="1">
      <c r="A673" s="68"/>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ht="12.75" customHeight="1">
      <c r="A674" s="68"/>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ht="12.75" customHeight="1">
      <c r="A675" s="68"/>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ht="12.75" customHeight="1">
      <c r="A676" s="68"/>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ht="12.75" customHeight="1">
      <c r="A677" s="68"/>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ht="12.75" customHeight="1">
      <c r="A678" s="68"/>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ht="12.75" customHeight="1">
      <c r="A679" s="68"/>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ht="12.75" customHeight="1">
      <c r="A680" s="68"/>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ht="12.75" customHeight="1">
      <c r="A681" s="68"/>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ht="12.75" customHeight="1">
      <c r="A682" s="68"/>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ht="12.75" customHeight="1">
      <c r="A683" s="68"/>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ht="12.75" customHeight="1">
      <c r="A684" s="68"/>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ht="12.75" customHeight="1">
      <c r="A685" s="68"/>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ht="12.75" customHeight="1">
      <c r="A686" s="68"/>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ht="12.75" customHeight="1">
      <c r="A687" s="68"/>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ht="12.75" customHeight="1">
      <c r="A688" s="68"/>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ht="12.75" customHeight="1">
      <c r="A689" s="68"/>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ht="12.75" customHeight="1">
      <c r="A690" s="68"/>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ht="12.75" customHeight="1">
      <c r="A691" s="68"/>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ht="12.75" customHeight="1">
      <c r="A692" s="68"/>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ht="12.75" customHeight="1">
      <c r="A693" s="68"/>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ht="12.75" customHeight="1">
      <c r="A694" s="68"/>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ht="12.75" customHeight="1">
      <c r="A695" s="68"/>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ht="12.75" customHeight="1">
      <c r="A696" s="68"/>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ht="12.75" customHeight="1">
      <c r="A697" s="68"/>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ht="12.75" customHeight="1">
      <c r="A698" s="68"/>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ht="12.75" customHeight="1">
      <c r="A699" s="68"/>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ht="12.75" customHeight="1">
      <c r="A700" s="68"/>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ht="12.75" customHeight="1">
      <c r="A701" s="68"/>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ht="12.75" customHeight="1">
      <c r="A702" s="68"/>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ht="12.75" customHeight="1">
      <c r="A703" s="68"/>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ht="12.75" customHeight="1">
      <c r="A704" s="68"/>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ht="12.75" customHeight="1">
      <c r="A705" s="68"/>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ht="12.75" customHeight="1">
      <c r="A706" s="68"/>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ht="12.75" customHeight="1">
      <c r="A707" s="68"/>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ht="12.75" customHeight="1">
      <c r="A708" s="68"/>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ht="12.75" customHeight="1">
      <c r="A709" s="68"/>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ht="12.75" customHeight="1">
      <c r="A710" s="68"/>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ht="12.75" customHeight="1">
      <c r="A711" s="68"/>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ht="12.75" customHeight="1">
      <c r="A712" s="68"/>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ht="12.75" customHeight="1">
      <c r="A713" s="68"/>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ht="12.75" customHeight="1">
      <c r="A714" s="68"/>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ht="12.75" customHeight="1">
      <c r="A715" s="68"/>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ht="12.75" customHeight="1">
      <c r="A716" s="68"/>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ht="12.75" customHeight="1">
      <c r="A717" s="68"/>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ht="12.75" customHeight="1">
      <c r="A718" s="68"/>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ht="12.75" customHeight="1">
      <c r="A719" s="68"/>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ht="12.75" customHeight="1">
      <c r="A720" s="68"/>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ht="12.75" customHeight="1">
      <c r="A721" s="68"/>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ht="12.75" customHeight="1">
      <c r="A722" s="68"/>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ht="12.75" customHeight="1">
      <c r="A723" s="68"/>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ht="12.75" customHeight="1">
      <c r="A724" s="68"/>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ht="12.75" customHeight="1">
      <c r="A725" s="68"/>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ht="12.75" customHeight="1">
      <c r="A726" s="68"/>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ht="12.75" customHeight="1">
      <c r="A727" s="68"/>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ht="12.75" customHeight="1">
      <c r="A728" s="68"/>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ht="12.75" customHeight="1">
      <c r="A729" s="68"/>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ht="12.75" customHeight="1">
      <c r="A730" s="68"/>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ht="12.75" customHeight="1">
      <c r="A731" s="68"/>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ht="12.75" customHeight="1">
      <c r="A732" s="68"/>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ht="12.75" customHeight="1">
      <c r="A733" s="68"/>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ht="12.75" customHeight="1">
      <c r="A734" s="68"/>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ht="12.75" customHeight="1">
      <c r="A735" s="68"/>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ht="12.75" customHeight="1">
      <c r="A736" s="68"/>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ht="12.75" customHeight="1">
      <c r="A737" s="68"/>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ht="12.75" customHeight="1">
      <c r="A738" s="68"/>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ht="12.75" customHeight="1">
      <c r="A739" s="68"/>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ht="12.75" customHeight="1">
      <c r="A740" s="68"/>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ht="12.75" customHeight="1">
      <c r="A741" s="68"/>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ht="12.75" customHeight="1">
      <c r="A742" s="68"/>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ht="12.75" customHeight="1">
      <c r="A743" s="68"/>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ht="12.75" customHeight="1">
      <c r="A744" s="68"/>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ht="12.75" customHeight="1">
      <c r="A745" s="68"/>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ht="12.75" customHeight="1">
      <c r="A746" s="68"/>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ht="12.75" customHeight="1">
      <c r="A747" s="68"/>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ht="12.75" customHeight="1">
      <c r="A748" s="68"/>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ht="12.75" customHeight="1">
      <c r="A749" s="68"/>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ht="12.75" customHeight="1">
      <c r="A750" s="68"/>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ht="12.75" customHeight="1">
      <c r="A751" s="68"/>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ht="12.75" customHeight="1">
      <c r="A752" s="68"/>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ht="12.75" customHeight="1">
      <c r="A753" s="68"/>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ht="12.75" customHeight="1">
      <c r="A754" s="68"/>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ht="12.75" customHeight="1">
      <c r="A755" s="68"/>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ht="12.75" customHeight="1">
      <c r="A756" s="68"/>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ht="12.75" customHeight="1">
      <c r="A757" s="68"/>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ht="12.75" customHeight="1">
      <c r="A758" s="68"/>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ht="12.75" customHeight="1">
      <c r="A759" s="68"/>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ht="12.75" customHeight="1">
      <c r="A760" s="68"/>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ht="12.75" customHeight="1">
      <c r="A761" s="68"/>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ht="12.75" customHeight="1">
      <c r="A762" s="68"/>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ht="12.75" customHeight="1">
      <c r="A763" s="68"/>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ht="12.75" customHeight="1">
      <c r="A764" s="68"/>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ht="12.75" customHeight="1">
      <c r="A765" s="68"/>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ht="12.75" customHeight="1">
      <c r="A766" s="68"/>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ht="12.75" customHeight="1">
      <c r="A767" s="68"/>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ht="12.75" customHeight="1">
      <c r="A768" s="68"/>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ht="12.75" customHeight="1">
      <c r="A769" s="68"/>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ht="12.75" customHeight="1">
      <c r="A770" s="68"/>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ht="12.75" customHeight="1">
      <c r="A771" s="68"/>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ht="12.75" customHeight="1">
      <c r="A772" s="68"/>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ht="12.75" customHeight="1">
      <c r="A773" s="68"/>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ht="12.75" customHeight="1">
      <c r="A774" s="68"/>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ht="12.75" customHeight="1">
      <c r="A775" s="68"/>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ht="12.75" customHeight="1">
      <c r="A776" s="68"/>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ht="12.75" customHeight="1">
      <c r="A777" s="68"/>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ht="12.75" customHeight="1">
      <c r="A778" s="68"/>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ht="12.75" customHeight="1">
      <c r="A779" s="68"/>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ht="12.75" customHeight="1">
      <c r="A780" s="68"/>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ht="12.75" customHeight="1">
      <c r="A781" s="68"/>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ht="12.75" customHeight="1">
      <c r="A782" s="68"/>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ht="12.75" customHeight="1">
      <c r="A783" s="68"/>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ht="12.75" customHeight="1">
      <c r="A784" s="68"/>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ht="12.75" customHeight="1">
      <c r="A785" s="68"/>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ht="12.75" customHeight="1">
      <c r="A786" s="68"/>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ht="12.75" customHeight="1">
      <c r="A787" s="68"/>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ht="12.75" customHeight="1">
      <c r="A788" s="68"/>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ht="12.75" customHeight="1">
      <c r="A789" s="68"/>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ht="12.75" customHeight="1">
      <c r="A790" s="68"/>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ht="12.75" customHeight="1">
      <c r="A791" s="68"/>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ht="12.75" customHeight="1">
      <c r="A792" s="68"/>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ht="12.75" customHeight="1">
      <c r="A793" s="68"/>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ht="12.75" customHeight="1">
      <c r="A794" s="68"/>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ht="12.75" customHeight="1">
      <c r="A795" s="68"/>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ht="12.75" customHeight="1">
      <c r="A796" s="68"/>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ht="12.75" customHeight="1">
      <c r="A797" s="68"/>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ht="12.75" customHeight="1">
      <c r="A798" s="68"/>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ht="12.75" customHeight="1">
      <c r="A799" s="68"/>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ht="12.75" customHeight="1">
      <c r="A800" s="68"/>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ht="12.75" customHeight="1">
      <c r="A801" s="68"/>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ht="12.75" customHeight="1">
      <c r="A802" s="68"/>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ht="12.75" customHeight="1">
      <c r="A803" s="68"/>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ht="12.75" customHeight="1">
      <c r="A804" s="68"/>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ht="12.75" customHeight="1">
      <c r="A805" s="68"/>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ht="12.75" customHeight="1">
      <c r="A806" s="68"/>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ht="12.75" customHeight="1">
      <c r="A807" s="68"/>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ht="12.75" customHeight="1">
      <c r="A808" s="68"/>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ht="12.75" customHeight="1">
      <c r="A809" s="68"/>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ht="12.75" customHeight="1">
      <c r="A810" s="68"/>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ht="12.75" customHeight="1">
      <c r="A811" s="68"/>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ht="12.75" customHeight="1">
      <c r="A812" s="68"/>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ht="12.75" customHeight="1">
      <c r="A813" s="68"/>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ht="12.75" customHeight="1">
      <c r="A814" s="68"/>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ht="12.75" customHeight="1">
      <c r="A815" s="68"/>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ht="12.75" customHeight="1">
      <c r="A816" s="68"/>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ht="12.75" customHeight="1">
      <c r="A817" s="68"/>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ht="12.75" customHeight="1">
      <c r="A818" s="68"/>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ht="12.75" customHeight="1">
      <c r="A819" s="68"/>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ht="12.75" customHeight="1">
      <c r="A820" s="68"/>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ht="12.75" customHeight="1">
      <c r="A821" s="68"/>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ht="12.75" customHeight="1">
      <c r="A822" s="68"/>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ht="12.75" customHeight="1">
      <c r="A823" s="68"/>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ht="12.75" customHeight="1">
      <c r="A824" s="68"/>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ht="12.75" customHeight="1">
      <c r="A825" s="68"/>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ht="12.75" customHeight="1">
      <c r="A826" s="68"/>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ht="12.75" customHeight="1">
      <c r="A827" s="68"/>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ht="12.75" customHeight="1">
      <c r="A828" s="68"/>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ht="12.75" customHeight="1">
      <c r="A829" s="68"/>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ht="12.75" customHeight="1">
      <c r="A830" s="68"/>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ht="12.75" customHeight="1">
      <c r="A831" s="68"/>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ht="12.75" customHeight="1">
      <c r="A832" s="68"/>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ht="12.75" customHeight="1">
      <c r="A833" s="68"/>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ht="12.75" customHeight="1">
      <c r="A834" s="68"/>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ht="12.75" customHeight="1">
      <c r="A835" s="68"/>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ht="12.75" customHeight="1">
      <c r="A836" s="68"/>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ht="12.75" customHeight="1">
      <c r="A837" s="68"/>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ht="12.75" customHeight="1">
      <c r="A838" s="68"/>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ht="12.75" customHeight="1">
      <c r="A839" s="68"/>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ht="12.75" customHeight="1">
      <c r="A840" s="68"/>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ht="12.75" customHeight="1">
      <c r="A841" s="68"/>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ht="12.75" customHeight="1">
      <c r="A842" s="68"/>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ht="12.75" customHeight="1">
      <c r="A843" s="68"/>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ht="12.75" customHeight="1">
      <c r="A844" s="68"/>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ht="12.75" customHeight="1">
      <c r="A845" s="68"/>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ht="12.75" customHeight="1">
      <c r="A846" s="68"/>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ht="12.75" customHeight="1">
      <c r="A847" s="68"/>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ht="12.75" customHeight="1">
      <c r="A848" s="68"/>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ht="12.75" customHeight="1">
      <c r="A849" s="68"/>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ht="12.75" customHeight="1">
      <c r="A850" s="68"/>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ht="12.75" customHeight="1">
      <c r="A851" s="68"/>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ht="12.75" customHeight="1">
      <c r="A852" s="68"/>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ht="12.75" customHeight="1">
      <c r="A853" s="68"/>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ht="12.75" customHeight="1">
      <c r="A854" s="68"/>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ht="12.75" customHeight="1">
      <c r="A855" s="68"/>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ht="12.75" customHeight="1">
      <c r="A856" s="68"/>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ht="12.75" customHeight="1">
      <c r="A857" s="68"/>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ht="12.75" customHeight="1">
      <c r="A858" s="68"/>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ht="12.75" customHeight="1">
      <c r="A859" s="68"/>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ht="12.75" customHeight="1">
      <c r="A860" s="68"/>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ht="12.75" customHeight="1">
      <c r="A861" s="68"/>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ht="12.75" customHeight="1">
      <c r="A862" s="68"/>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ht="12.75" customHeight="1">
      <c r="A863" s="68"/>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ht="12.75" customHeight="1">
      <c r="A864" s="68"/>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ht="12.75" customHeight="1">
      <c r="A865" s="68"/>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ht="12.75" customHeight="1">
      <c r="A866" s="68"/>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ht="12.75" customHeight="1">
      <c r="A867" s="68"/>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ht="12.75" customHeight="1">
      <c r="A868" s="68"/>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ht="12.75" customHeight="1">
      <c r="A869" s="68"/>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ht="12.75" customHeight="1">
      <c r="A870" s="68"/>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ht="12.75" customHeight="1">
      <c r="A871" s="68"/>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ht="12.75" customHeight="1">
      <c r="A872" s="68"/>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ht="12.75" customHeight="1">
      <c r="A873" s="68"/>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ht="12.75" customHeight="1">
      <c r="A874" s="68"/>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ht="12.75" customHeight="1">
      <c r="A875" s="68"/>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ht="12.75" customHeight="1">
      <c r="A876" s="68"/>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ht="12.75" customHeight="1">
      <c r="A877" s="68"/>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ht="12.75" customHeight="1">
      <c r="A878" s="68"/>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ht="12.75" customHeight="1">
      <c r="A879" s="68"/>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ht="12.75" customHeight="1">
      <c r="A880" s="68"/>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ht="12.75" customHeight="1">
      <c r="A881" s="68"/>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ht="12.75" customHeight="1">
      <c r="A882" s="68"/>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ht="12.75" customHeight="1">
      <c r="A883" s="68"/>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ht="12.75" customHeight="1">
      <c r="A884" s="68"/>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ht="12.75" customHeight="1">
      <c r="A885" s="68"/>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ht="12.75" customHeight="1">
      <c r="A886" s="68"/>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ht="12.75" customHeight="1">
      <c r="A887" s="68"/>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ht="12.75" customHeight="1">
      <c r="A888" s="68"/>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ht="12.75" customHeight="1">
      <c r="A889" s="68"/>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ht="12.75" customHeight="1">
      <c r="A890" s="68"/>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ht="12.75" customHeight="1">
      <c r="A891" s="68"/>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ht="12.75" customHeight="1">
      <c r="A892" s="68"/>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ht="12.75" customHeight="1">
      <c r="A893" s="68"/>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ht="12.75" customHeight="1">
      <c r="A894" s="68"/>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ht="12.75" customHeight="1">
      <c r="A895" s="68"/>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ht="12.75" customHeight="1">
      <c r="A896" s="68"/>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ht="12.75" customHeight="1">
      <c r="A897" s="68"/>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ht="12.75" customHeight="1">
      <c r="A898" s="68"/>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ht="12.75" customHeight="1">
      <c r="A899" s="68"/>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ht="12.75" customHeight="1">
      <c r="A900" s="68"/>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ht="12.75" customHeight="1">
      <c r="A901" s="68"/>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ht="12.75" customHeight="1">
      <c r="A902" s="68"/>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ht="12.75" customHeight="1">
      <c r="A903" s="68"/>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ht="12.75" customHeight="1">
      <c r="A904" s="68"/>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ht="12.75" customHeight="1">
      <c r="A905" s="68"/>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ht="12.75" customHeight="1">
      <c r="A906" s="68"/>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ht="12.75" customHeight="1">
      <c r="A907" s="68"/>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ht="12.75" customHeight="1">
      <c r="A908" s="68"/>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ht="12.75" customHeight="1">
      <c r="A909" s="68"/>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ht="12.75" customHeight="1">
      <c r="A910" s="68"/>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ht="12.75" customHeight="1">
      <c r="A911" s="68"/>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ht="12.75" customHeight="1">
      <c r="A912" s="68"/>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ht="12.75" customHeight="1">
      <c r="A913" s="68"/>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ht="12.75" customHeight="1">
      <c r="A914" s="68"/>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ht="12.75" customHeight="1">
      <c r="A915" s="68"/>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ht="12.75" customHeight="1">
      <c r="A916" s="68"/>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ht="12.75" customHeight="1">
      <c r="A917" s="68"/>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ht="12.75" customHeight="1">
      <c r="A918" s="68"/>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ht="12.75" customHeight="1">
      <c r="A919" s="68"/>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ht="12.75" customHeight="1">
      <c r="A920" s="68"/>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ht="12.75" customHeight="1">
      <c r="A921" s="68"/>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ht="12.75" customHeight="1">
      <c r="A922" s="68"/>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ht="12.75" customHeight="1">
      <c r="A923" s="68"/>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ht="12.75" customHeight="1">
      <c r="A924" s="68"/>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ht="12.75" customHeight="1">
      <c r="A925" s="68"/>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ht="12.75" customHeight="1">
      <c r="A926" s="68"/>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ht="12.75" customHeight="1">
      <c r="A927" s="68"/>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ht="12.75" customHeight="1">
      <c r="A928" s="68"/>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ht="12.75" customHeight="1">
      <c r="A929" s="68"/>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ht="12.75" customHeight="1">
      <c r="A930" s="68"/>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ht="12.75" customHeight="1">
      <c r="A931" s="68"/>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ht="12.75" customHeight="1">
      <c r="A932" s="68"/>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ht="12.75" customHeight="1">
      <c r="A933" s="68"/>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ht="12.75" customHeight="1">
      <c r="A934" s="68"/>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ht="12.75" customHeight="1">
      <c r="A935" s="68"/>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ht="12.75" customHeight="1">
      <c r="A936" s="68"/>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ht="12.75" customHeight="1">
      <c r="A937" s="68"/>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ht="12.75" customHeight="1">
      <c r="A938" s="68"/>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ht="12.75" customHeight="1">
      <c r="A939" s="68"/>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ht="12.75" customHeight="1">
      <c r="A940" s="68"/>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ht="12.75" customHeight="1">
      <c r="A941" s="68"/>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ht="12.75" customHeight="1">
      <c r="A942" s="68"/>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ht="12.75" customHeight="1">
      <c r="A943" s="68"/>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ht="12.75" customHeight="1">
      <c r="A944" s="68"/>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ht="12.75" customHeight="1">
      <c r="A945" s="68"/>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ht="12.75" customHeight="1">
      <c r="A946" s="68"/>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ht="12.75" customHeight="1">
      <c r="A947" s="68"/>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ht="12.75" customHeight="1">
      <c r="A948" s="68"/>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ht="12.75" customHeight="1">
      <c r="A949" s="68"/>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ht="12.75" customHeight="1">
      <c r="A950" s="68"/>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ht="12.75" customHeight="1">
      <c r="A951" s="68"/>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ht="12.75" customHeight="1">
      <c r="A952" s="68"/>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ht="12.75" customHeight="1">
      <c r="A953" s="68"/>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ht="12.75" customHeight="1">
      <c r="A954" s="68"/>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ht="12.75" customHeight="1">
      <c r="A955" s="68"/>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ht="12.75" customHeight="1">
      <c r="A956" s="68"/>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ht="12.75" customHeight="1">
      <c r="A957" s="68"/>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ht="12.75" customHeight="1">
      <c r="A958" s="68"/>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ht="12.75" customHeight="1">
      <c r="A959" s="68"/>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ht="12.75" customHeight="1">
      <c r="A960" s="68"/>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ht="12.75" customHeight="1">
      <c r="A961" s="68"/>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ht="12.75" customHeight="1">
      <c r="A962" s="68"/>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ht="12.75" customHeight="1">
      <c r="A963" s="68"/>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ht="12.75" customHeight="1">
      <c r="A964" s="68"/>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ht="12.75" customHeight="1">
      <c r="A965" s="68"/>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ht="12.75" customHeight="1">
      <c r="A966" s="68"/>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ht="12.75" customHeight="1">
      <c r="A967" s="68"/>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ht="12.75" customHeight="1">
      <c r="A968" s="68"/>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ht="12.75" customHeight="1">
      <c r="A969" s="68"/>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ht="12.75" customHeight="1">
      <c r="A970" s="68"/>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ht="12.75" customHeight="1">
      <c r="A971" s="68"/>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ht="12.75" customHeight="1">
      <c r="A972" s="68"/>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ht="12.75" customHeight="1">
      <c r="A973" s="68"/>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ht="12.75" customHeight="1">
      <c r="A974" s="68"/>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ht="12.75" customHeight="1">
      <c r="A975" s="68"/>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ht="12.75" customHeight="1">
      <c r="A976" s="68"/>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ht="12.75" customHeight="1">
      <c r="A977" s="68"/>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ht="12.75" customHeight="1">
      <c r="A978" s="68"/>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ht="12.75" customHeight="1">
      <c r="A979" s="68"/>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ht="12.75" customHeight="1">
      <c r="A980" s="68"/>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ht="12.75" customHeight="1">
      <c r="A981" s="68"/>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ht="12.75" customHeight="1">
      <c r="A982" s="68"/>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ht="12.75" customHeight="1">
      <c r="A983" s="68"/>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ht="12.75" customHeight="1">
      <c r="A984" s="68"/>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ht="12.75" customHeight="1">
      <c r="A985" s="68"/>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ht="12.75" customHeight="1">
      <c r="A986" s="68"/>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ht="12.75" customHeight="1">
      <c r="A987" s="68"/>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ht="12.75" customHeight="1">
      <c r="A988" s="68"/>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ht="12.75" customHeight="1">
      <c r="A989" s="68"/>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ht="12.75" customHeight="1">
      <c r="A990" s="68"/>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ht="12.75" customHeight="1">
      <c r="A991" s="68"/>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ht="12.75" customHeight="1">
      <c r="A992" s="68"/>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ht="12.75" customHeight="1">
      <c r="A993" s="68"/>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ht="12.75" customHeight="1">
      <c r="A994" s="68"/>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ht="12.75" customHeight="1">
      <c r="A995" s="68"/>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ht="12.75" customHeight="1">
      <c r="A996" s="68"/>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ht="12.75" customHeight="1">
      <c r="A997" s="68"/>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ht="12.75" customHeight="1">
      <c r="A998" s="68"/>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ht="12.75" customHeight="1">
      <c r="A999" s="68"/>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ht="12.75" customHeight="1">
      <c r="A1000" s="68"/>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sheetData>
  <mergeCells count="10">
    <mergeCell ref="B117:N117"/>
    <mergeCell ref="B136:N136"/>
    <mergeCell ref="B148:N148"/>
    <mergeCell ref="A2:U3"/>
    <mergeCell ref="B7:N7"/>
    <mergeCell ref="B26:N26"/>
    <mergeCell ref="B40:N40"/>
    <mergeCell ref="B54:N54"/>
    <mergeCell ref="B74:N74"/>
    <mergeCell ref="B95:N9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4.43" defaultRowHeight="15.0"/>
  <cols>
    <col customWidth="1" min="1" max="1" width="4.71"/>
    <col customWidth="1" min="2" max="12" width="9.14"/>
    <col customWidth="1" min="13" max="13" width="14.43"/>
    <col customWidth="1" min="14" max="26" width="9.14"/>
  </cols>
  <sheetData>
    <row r="1" ht="12.75" customHeight="1">
      <c r="A1" s="68"/>
      <c r="B1" s="76"/>
      <c r="C1" s="76"/>
      <c r="D1" s="76"/>
      <c r="E1" s="76"/>
      <c r="F1" s="76"/>
      <c r="G1" s="76"/>
      <c r="H1" s="76"/>
      <c r="I1" s="76"/>
      <c r="J1" s="76"/>
      <c r="K1" s="76"/>
      <c r="L1" s="76"/>
      <c r="M1" s="76"/>
      <c r="N1" s="76"/>
      <c r="O1" s="76"/>
      <c r="P1" s="76"/>
      <c r="Q1" s="76"/>
      <c r="R1" s="76"/>
      <c r="S1" s="76"/>
      <c r="T1" s="76"/>
      <c r="U1" s="76"/>
      <c r="V1" s="76"/>
      <c r="W1" s="76"/>
      <c r="X1" s="76"/>
      <c r="Y1" s="76"/>
      <c r="Z1" s="76"/>
    </row>
    <row r="2" ht="12.75" customHeight="1">
      <c r="A2" s="72">
        <v>1.0</v>
      </c>
      <c r="B2" s="51" t="s">
        <v>5791</v>
      </c>
      <c r="C2" s="27"/>
      <c r="D2" s="27"/>
      <c r="E2" s="27"/>
      <c r="F2" s="27"/>
      <c r="G2" s="27"/>
      <c r="H2" s="27"/>
      <c r="I2" s="27"/>
      <c r="J2" s="27"/>
      <c r="K2" s="27"/>
      <c r="L2" s="28"/>
      <c r="M2" s="76"/>
      <c r="N2" s="76"/>
      <c r="O2" s="76"/>
      <c r="P2" s="76"/>
      <c r="Q2" s="76"/>
      <c r="R2" s="76"/>
      <c r="S2" s="76"/>
      <c r="T2" s="76"/>
      <c r="U2" s="76"/>
      <c r="V2" s="76"/>
      <c r="W2" s="76"/>
      <c r="X2" s="76"/>
      <c r="Y2" s="76"/>
      <c r="Z2" s="76"/>
    </row>
    <row r="3" ht="12.75" customHeight="1">
      <c r="A3" s="72"/>
      <c r="B3" s="31"/>
      <c r="C3" s="32"/>
      <c r="D3" s="32"/>
      <c r="E3" s="32"/>
      <c r="F3" s="32"/>
      <c r="G3" s="32"/>
      <c r="H3" s="32"/>
      <c r="I3" s="32"/>
      <c r="J3" s="32"/>
      <c r="K3" s="32"/>
      <c r="L3" s="33"/>
      <c r="M3" s="76"/>
      <c r="N3" s="76"/>
      <c r="O3" s="76"/>
      <c r="P3" s="76"/>
      <c r="Q3" s="76"/>
      <c r="R3" s="76"/>
      <c r="S3" s="76"/>
      <c r="T3" s="76"/>
      <c r="U3" s="76"/>
      <c r="V3" s="76"/>
      <c r="W3" s="76"/>
      <c r="X3" s="76"/>
      <c r="Y3" s="76"/>
      <c r="Z3" s="76"/>
    </row>
    <row r="4" ht="12.75" customHeight="1">
      <c r="A4" s="68"/>
      <c r="B4" s="76"/>
      <c r="C4" s="76"/>
      <c r="D4" s="76"/>
      <c r="E4" s="76"/>
      <c r="F4" s="76"/>
      <c r="G4" s="76"/>
      <c r="H4" s="76"/>
      <c r="I4" s="76"/>
      <c r="J4" s="76"/>
      <c r="K4" s="76"/>
      <c r="L4" s="76"/>
      <c r="M4" s="76"/>
      <c r="N4" s="76"/>
      <c r="O4" s="76"/>
      <c r="P4" s="76"/>
      <c r="Q4" s="76"/>
      <c r="R4" s="76"/>
      <c r="S4" s="76"/>
      <c r="T4" s="76"/>
      <c r="U4" s="76"/>
      <c r="V4" s="76"/>
      <c r="W4" s="76"/>
      <c r="X4" s="76"/>
      <c r="Y4" s="76"/>
      <c r="Z4" s="76"/>
    </row>
    <row r="5" ht="12.75" customHeight="1">
      <c r="A5" s="68"/>
      <c r="B5" s="76"/>
      <c r="C5" s="76"/>
      <c r="D5" s="76"/>
      <c r="E5" s="76"/>
      <c r="F5" s="76"/>
      <c r="G5" s="76"/>
      <c r="H5" s="76"/>
      <c r="I5" s="76"/>
      <c r="J5" s="76"/>
      <c r="K5" s="76"/>
      <c r="L5" s="76"/>
      <c r="N5" s="77" t="s">
        <v>5792</v>
      </c>
      <c r="O5" s="77" t="s">
        <v>5793</v>
      </c>
      <c r="P5" s="76"/>
      <c r="Q5" s="76"/>
      <c r="R5" s="76"/>
      <c r="S5" s="76"/>
      <c r="T5" s="76"/>
      <c r="U5" s="76"/>
      <c r="V5" s="76"/>
      <c r="W5" s="76"/>
      <c r="X5" s="76"/>
      <c r="Y5" s="76"/>
      <c r="Z5" s="76"/>
    </row>
    <row r="6" ht="12.75" customHeight="1">
      <c r="A6" s="68"/>
      <c r="B6" s="76"/>
      <c r="C6" s="76"/>
      <c r="D6" s="76"/>
      <c r="E6" s="76"/>
      <c r="F6" s="76"/>
      <c r="G6" s="76"/>
      <c r="H6" s="76"/>
      <c r="I6" s="76"/>
      <c r="J6" s="76"/>
      <c r="K6" s="76"/>
      <c r="L6" s="76"/>
      <c r="M6" s="76"/>
      <c r="N6" s="77">
        <v>1.0</v>
      </c>
      <c r="O6" s="77">
        <v>1.0</v>
      </c>
      <c r="P6" s="76"/>
      <c r="Q6" s="76"/>
      <c r="R6" s="76"/>
      <c r="S6" s="76"/>
      <c r="T6" s="76"/>
      <c r="U6" s="76"/>
      <c r="V6" s="76"/>
      <c r="W6" s="76"/>
      <c r="X6" s="76"/>
      <c r="Y6" s="76"/>
      <c r="Z6" s="76"/>
    </row>
    <row r="7" ht="12.75" customHeight="1">
      <c r="A7" s="68"/>
      <c r="B7" s="76"/>
      <c r="C7" s="76"/>
      <c r="D7" s="76"/>
      <c r="E7" s="76"/>
      <c r="F7" s="76"/>
      <c r="G7" s="76"/>
      <c r="H7" s="76"/>
      <c r="I7" s="76"/>
      <c r="J7" s="76"/>
      <c r="K7" s="76"/>
      <c r="L7" s="76"/>
      <c r="M7" s="76"/>
      <c r="N7" s="77">
        <v>2.0</v>
      </c>
      <c r="O7" s="77">
        <v>2.0</v>
      </c>
      <c r="P7" s="76"/>
      <c r="Q7" s="76"/>
      <c r="R7" s="76"/>
      <c r="S7" s="76"/>
      <c r="T7" s="76"/>
      <c r="U7" s="76"/>
      <c r="V7" s="76"/>
      <c r="W7" s="76"/>
      <c r="X7" s="76"/>
      <c r="Y7" s="76"/>
      <c r="Z7" s="76"/>
    </row>
    <row r="8" ht="12.75" customHeight="1">
      <c r="A8" s="68"/>
      <c r="B8" s="76"/>
      <c r="C8" s="76"/>
      <c r="D8" s="76"/>
      <c r="E8" s="76"/>
      <c r="F8" s="76"/>
      <c r="G8" s="76"/>
      <c r="H8" s="76"/>
      <c r="I8" s="76"/>
      <c r="J8" s="76"/>
      <c r="K8" s="76"/>
      <c r="L8" s="76"/>
      <c r="M8" s="76"/>
      <c r="N8" s="77">
        <v>3.0</v>
      </c>
      <c r="O8" s="77">
        <v>3.0</v>
      </c>
      <c r="P8" s="76"/>
      <c r="Q8" s="76"/>
      <c r="R8" s="76"/>
      <c r="S8" s="76"/>
      <c r="T8" s="76"/>
      <c r="U8" s="76"/>
      <c r="V8" s="76"/>
      <c r="W8" s="76"/>
      <c r="X8" s="76"/>
      <c r="Y8" s="76"/>
      <c r="Z8" s="76"/>
    </row>
    <row r="9" ht="12.75" customHeight="1">
      <c r="A9" s="68"/>
      <c r="B9" s="76"/>
      <c r="C9" s="76"/>
      <c r="D9" s="76"/>
      <c r="E9" s="76"/>
      <c r="F9" s="76"/>
      <c r="G9" s="76"/>
      <c r="H9" s="76"/>
      <c r="I9" s="76"/>
      <c r="J9" s="76"/>
      <c r="K9" s="76"/>
      <c r="L9" s="76"/>
      <c r="M9" s="76"/>
      <c r="N9" s="77">
        <v>4.0</v>
      </c>
      <c r="O9" s="77">
        <v>4.0</v>
      </c>
      <c r="P9" s="76"/>
      <c r="Q9" s="76"/>
      <c r="R9" s="76"/>
      <c r="S9" s="76"/>
      <c r="T9" s="76"/>
      <c r="U9" s="76"/>
      <c r="V9" s="76"/>
      <c r="W9" s="76"/>
      <c r="X9" s="76"/>
      <c r="Y9" s="76"/>
      <c r="Z9" s="76"/>
    </row>
    <row r="10" ht="12.75" customHeight="1">
      <c r="A10" s="68"/>
      <c r="B10" s="76"/>
      <c r="C10" s="76"/>
      <c r="D10" s="76"/>
      <c r="E10" s="76"/>
      <c r="F10" s="76"/>
      <c r="G10" s="76"/>
      <c r="H10" s="76"/>
      <c r="I10" s="76"/>
      <c r="J10" s="76"/>
      <c r="K10" s="76"/>
      <c r="L10" s="76"/>
      <c r="M10" s="76"/>
      <c r="N10" s="77">
        <v>5.0</v>
      </c>
      <c r="O10" s="77">
        <v>5.0</v>
      </c>
      <c r="P10" s="76"/>
      <c r="Q10" s="76"/>
      <c r="R10" s="76"/>
      <c r="S10" s="76"/>
      <c r="T10" s="76"/>
      <c r="U10" s="76"/>
      <c r="V10" s="76"/>
      <c r="W10" s="76"/>
      <c r="X10" s="76"/>
      <c r="Y10" s="76"/>
      <c r="Z10" s="76"/>
    </row>
    <row r="11" ht="12.75" customHeight="1">
      <c r="A11" s="68"/>
      <c r="B11" s="76"/>
      <c r="C11" s="76"/>
      <c r="D11" s="76"/>
      <c r="E11" s="76"/>
      <c r="F11" s="76"/>
      <c r="G11" s="76"/>
      <c r="H11" s="76"/>
      <c r="I11" s="76"/>
      <c r="J11" s="76"/>
      <c r="K11" s="76"/>
      <c r="L11" s="76"/>
      <c r="M11" s="76"/>
      <c r="N11" s="76"/>
      <c r="O11" s="76"/>
      <c r="P11" s="76"/>
      <c r="Q11" s="76"/>
      <c r="R11" s="76"/>
      <c r="S11" s="76"/>
      <c r="T11" s="76"/>
      <c r="U11" s="76"/>
      <c r="V11" s="76"/>
      <c r="W11" s="76"/>
      <c r="X11" s="76"/>
      <c r="Y11" s="76"/>
      <c r="Z11" s="76"/>
    </row>
    <row r="12" ht="12.75" customHeight="1">
      <c r="A12" s="68"/>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ht="12.75" customHeight="1">
      <c r="A13" s="68"/>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row r="14" ht="12.75" customHeight="1">
      <c r="A14" s="68"/>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ht="12.75" customHeight="1">
      <c r="A15" s="68"/>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row r="16" ht="12.75" customHeight="1">
      <c r="A16" s="68"/>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ht="12.75" customHeight="1">
      <c r="A17" s="68"/>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ht="12.75" customHeight="1">
      <c r="A18" s="68"/>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ht="12.75" customHeight="1">
      <c r="A19" s="68"/>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ht="12.75" customHeight="1">
      <c r="A20" s="68"/>
      <c r="B20" s="77" t="s">
        <v>5794</v>
      </c>
      <c r="C20" s="76"/>
      <c r="D20" s="76"/>
      <c r="E20" s="76"/>
      <c r="F20" s="76"/>
      <c r="G20" s="76"/>
      <c r="H20" s="76"/>
      <c r="I20" s="76"/>
      <c r="J20" s="76"/>
      <c r="K20" s="76"/>
      <c r="L20" s="76"/>
      <c r="M20" s="76"/>
      <c r="N20" s="76"/>
      <c r="O20" s="76"/>
      <c r="P20" s="76"/>
      <c r="Q20" s="76"/>
      <c r="R20" s="76"/>
      <c r="S20" s="76"/>
      <c r="T20" s="76"/>
      <c r="U20" s="76"/>
      <c r="V20" s="76"/>
      <c r="W20" s="76"/>
      <c r="X20" s="76"/>
      <c r="Y20" s="76"/>
      <c r="Z20" s="76"/>
    </row>
    <row r="21" ht="12.75" customHeight="1">
      <c r="A21" s="68"/>
      <c r="B21" s="77" t="s">
        <v>5795</v>
      </c>
      <c r="C21" s="76"/>
      <c r="D21" s="76"/>
      <c r="E21" s="76"/>
      <c r="F21" s="76"/>
      <c r="G21" s="76"/>
      <c r="H21" s="76"/>
      <c r="I21" s="76"/>
      <c r="J21" s="76"/>
      <c r="K21" s="76"/>
      <c r="L21" s="76"/>
      <c r="M21" s="76"/>
      <c r="N21" s="76"/>
      <c r="O21" s="76"/>
      <c r="P21" s="76"/>
      <c r="Q21" s="76"/>
      <c r="R21" s="76"/>
      <c r="S21" s="76"/>
      <c r="T21" s="76"/>
      <c r="U21" s="76"/>
      <c r="V21" s="76"/>
      <c r="W21" s="76"/>
      <c r="X21" s="76"/>
      <c r="Y21" s="76"/>
      <c r="Z21" s="76"/>
    </row>
    <row r="22" ht="12.75" customHeight="1">
      <c r="A22" s="68"/>
      <c r="B22" s="77" t="s">
        <v>5796</v>
      </c>
      <c r="C22" s="76"/>
      <c r="D22" s="76"/>
      <c r="E22" s="76"/>
      <c r="F22" s="76"/>
      <c r="G22" s="76"/>
      <c r="H22" s="76"/>
      <c r="I22" s="76"/>
      <c r="J22" s="76"/>
      <c r="K22" s="76"/>
      <c r="L22" s="76"/>
      <c r="M22" s="76"/>
      <c r="N22" s="76"/>
      <c r="O22" s="76"/>
      <c r="P22" s="76"/>
      <c r="Q22" s="76"/>
      <c r="R22" s="76"/>
      <c r="S22" s="76"/>
      <c r="T22" s="76"/>
      <c r="U22" s="76"/>
      <c r="V22" s="76"/>
      <c r="W22" s="76"/>
      <c r="X22" s="76"/>
      <c r="Y22" s="76"/>
      <c r="Z22" s="76"/>
    </row>
    <row r="23" ht="12.75" customHeight="1">
      <c r="A23" s="68"/>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row r="24" ht="12.75" customHeight="1">
      <c r="A24" s="72">
        <v>2.0</v>
      </c>
      <c r="B24" s="51" t="s">
        <v>5797</v>
      </c>
      <c r="C24" s="27"/>
      <c r="D24" s="27"/>
      <c r="E24" s="27"/>
      <c r="F24" s="27"/>
      <c r="G24" s="27"/>
      <c r="H24" s="27"/>
      <c r="I24" s="27"/>
      <c r="J24" s="27"/>
      <c r="K24" s="27"/>
      <c r="L24" s="28"/>
      <c r="M24" s="76"/>
      <c r="N24" s="76"/>
      <c r="O24" s="76"/>
      <c r="P24" s="76"/>
      <c r="Q24" s="76"/>
      <c r="R24" s="76"/>
      <c r="S24" s="76"/>
      <c r="T24" s="76"/>
      <c r="U24" s="76"/>
      <c r="V24" s="76"/>
      <c r="W24" s="76"/>
      <c r="X24" s="76"/>
      <c r="Y24" s="76"/>
      <c r="Z24" s="76"/>
    </row>
    <row r="25" ht="12.75" customHeight="1">
      <c r="A25" s="72"/>
      <c r="B25" s="31"/>
      <c r="C25" s="32"/>
      <c r="D25" s="32"/>
      <c r="E25" s="32"/>
      <c r="F25" s="32"/>
      <c r="G25" s="32"/>
      <c r="H25" s="32"/>
      <c r="I25" s="32"/>
      <c r="J25" s="32"/>
      <c r="K25" s="32"/>
      <c r="L25" s="33"/>
      <c r="M25" s="76"/>
      <c r="N25" s="76"/>
      <c r="O25" s="76"/>
      <c r="P25" s="76"/>
      <c r="Q25" s="76"/>
      <c r="R25" s="76"/>
      <c r="S25" s="76"/>
      <c r="T25" s="76"/>
      <c r="U25" s="76"/>
      <c r="V25" s="76"/>
      <c r="W25" s="76"/>
      <c r="X25" s="76"/>
      <c r="Y25" s="76"/>
      <c r="Z25" s="76"/>
    </row>
    <row r="26" ht="12.75" customHeight="1">
      <c r="A26" s="68"/>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ht="12.75" customHeight="1">
      <c r="A27" s="68"/>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ht="12.75" customHeight="1">
      <c r="A28" s="68"/>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ht="12.75" customHeight="1">
      <c r="A29" s="68"/>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row r="30" ht="12.75" customHeight="1">
      <c r="A30" s="68"/>
      <c r="B30" s="76"/>
      <c r="C30" s="76"/>
      <c r="D30" s="76"/>
      <c r="E30" s="76"/>
      <c r="F30" s="76"/>
      <c r="G30" s="76"/>
      <c r="H30" s="76"/>
      <c r="I30" s="76"/>
      <c r="J30" s="76"/>
      <c r="K30" s="76"/>
      <c r="L30" s="76"/>
      <c r="M30" s="76"/>
      <c r="N30" s="76"/>
      <c r="O30" s="76"/>
      <c r="P30" s="76"/>
      <c r="Q30" s="76"/>
      <c r="R30" s="76"/>
      <c r="S30" s="76"/>
      <c r="T30" s="76"/>
      <c r="U30" s="76"/>
      <c r="V30" s="76"/>
      <c r="W30" s="76"/>
      <c r="X30" s="76"/>
      <c r="Y30" s="76"/>
      <c r="Z30" s="76"/>
    </row>
    <row r="31" ht="12.75" customHeight="1">
      <c r="A31" s="68"/>
      <c r="B31" s="76"/>
      <c r="C31" s="76"/>
      <c r="D31" s="76"/>
      <c r="E31" s="76"/>
      <c r="F31" s="76"/>
      <c r="G31" s="76"/>
      <c r="H31" s="76"/>
      <c r="I31" s="76"/>
      <c r="J31" s="76"/>
      <c r="K31" s="76"/>
      <c r="L31" s="76"/>
      <c r="M31" s="76"/>
      <c r="N31" s="76"/>
      <c r="O31" s="76"/>
      <c r="P31" s="76"/>
      <c r="Q31" s="76"/>
      <c r="R31" s="76"/>
      <c r="S31" s="76"/>
      <c r="T31" s="76"/>
      <c r="U31" s="76"/>
      <c r="V31" s="76"/>
      <c r="W31" s="76"/>
      <c r="X31" s="76"/>
      <c r="Y31" s="76"/>
      <c r="Z31" s="76"/>
    </row>
    <row r="32" ht="12.75" customHeight="1">
      <c r="A32" s="68"/>
      <c r="B32" s="76"/>
      <c r="C32" s="76"/>
      <c r="D32" s="76"/>
      <c r="E32" s="76"/>
      <c r="F32" s="76"/>
      <c r="G32" s="76"/>
      <c r="H32" s="76"/>
      <c r="I32" s="76"/>
      <c r="J32" s="76"/>
      <c r="K32" s="76"/>
      <c r="L32" s="76"/>
      <c r="M32" s="76"/>
      <c r="N32" s="76"/>
      <c r="O32" s="76"/>
      <c r="P32" s="76"/>
      <c r="Q32" s="76"/>
      <c r="R32" s="76"/>
      <c r="S32" s="76"/>
      <c r="T32" s="76"/>
      <c r="U32" s="76"/>
      <c r="V32" s="76"/>
      <c r="W32" s="76"/>
      <c r="X32" s="76"/>
      <c r="Y32" s="76"/>
      <c r="Z32" s="76"/>
    </row>
    <row r="33" ht="12.75" customHeight="1">
      <c r="A33" s="68"/>
      <c r="B33" s="76"/>
      <c r="C33" s="76"/>
      <c r="D33" s="76"/>
      <c r="E33" s="76"/>
      <c r="F33" s="76"/>
      <c r="G33" s="76"/>
      <c r="H33" s="76"/>
      <c r="I33" s="76"/>
      <c r="J33" s="76"/>
      <c r="K33" s="76"/>
      <c r="L33" s="76"/>
      <c r="M33" s="76"/>
      <c r="N33" s="76"/>
      <c r="O33" s="76"/>
      <c r="P33" s="76"/>
      <c r="Q33" s="76"/>
      <c r="R33" s="76"/>
      <c r="S33" s="76"/>
      <c r="T33" s="76"/>
      <c r="U33" s="76"/>
      <c r="V33" s="76"/>
      <c r="W33" s="76"/>
      <c r="X33" s="76"/>
      <c r="Y33" s="76"/>
      <c r="Z33" s="76"/>
    </row>
    <row r="34" ht="12.75" customHeight="1">
      <c r="A34" s="68"/>
      <c r="B34" s="76"/>
      <c r="C34" s="76"/>
      <c r="D34" s="76"/>
      <c r="E34" s="76"/>
      <c r="F34" s="76"/>
      <c r="G34" s="76"/>
      <c r="H34" s="76"/>
      <c r="I34" s="76"/>
      <c r="J34" s="76"/>
      <c r="K34" s="76"/>
      <c r="L34" s="76"/>
      <c r="M34" s="76"/>
      <c r="N34" s="76"/>
      <c r="O34" s="76"/>
      <c r="P34" s="76"/>
      <c r="Q34" s="76"/>
      <c r="R34" s="76"/>
      <c r="S34" s="76"/>
      <c r="T34" s="76"/>
      <c r="U34" s="76"/>
      <c r="V34" s="76"/>
      <c r="W34" s="76"/>
      <c r="X34" s="76"/>
      <c r="Y34" s="76"/>
      <c r="Z34" s="76"/>
    </row>
    <row r="35" ht="12.75" customHeight="1">
      <c r="A35" s="68"/>
      <c r="B35" s="76"/>
      <c r="C35" s="76"/>
      <c r="D35" s="76"/>
      <c r="E35" s="76"/>
      <c r="F35" s="76"/>
      <c r="G35" s="76"/>
      <c r="H35" s="76"/>
      <c r="I35" s="76"/>
      <c r="J35" s="76"/>
      <c r="K35" s="76"/>
      <c r="L35" s="76"/>
      <c r="M35" s="76"/>
      <c r="N35" s="76"/>
      <c r="O35" s="76"/>
      <c r="P35" s="76"/>
      <c r="Q35" s="76"/>
      <c r="R35" s="76"/>
      <c r="S35" s="76"/>
      <c r="T35" s="76"/>
      <c r="U35" s="76"/>
      <c r="V35" s="76"/>
      <c r="W35" s="76"/>
      <c r="X35" s="76"/>
      <c r="Y35" s="76"/>
      <c r="Z35" s="76"/>
    </row>
    <row r="36" ht="12.75" customHeight="1">
      <c r="A36" s="68"/>
      <c r="B36" s="76"/>
      <c r="C36" s="76"/>
      <c r="D36" s="76"/>
      <c r="E36" s="76"/>
      <c r="F36" s="76"/>
      <c r="G36" s="76"/>
      <c r="H36" s="76"/>
      <c r="I36" s="76"/>
      <c r="J36" s="76"/>
      <c r="K36" s="76"/>
      <c r="L36" s="76"/>
      <c r="M36" s="76"/>
      <c r="N36" s="76"/>
      <c r="O36" s="76"/>
      <c r="P36" s="76"/>
      <c r="Q36" s="76"/>
      <c r="R36" s="76"/>
      <c r="S36" s="76"/>
      <c r="T36" s="76"/>
      <c r="U36" s="76"/>
      <c r="V36" s="76"/>
      <c r="W36" s="76"/>
      <c r="X36" s="76"/>
      <c r="Y36" s="76"/>
      <c r="Z36" s="76"/>
    </row>
    <row r="37" ht="12.75" customHeight="1">
      <c r="A37" s="68"/>
      <c r="B37" s="76"/>
      <c r="C37" s="76"/>
      <c r="D37" s="76"/>
      <c r="E37" s="76"/>
      <c r="F37" s="76"/>
      <c r="G37" s="76"/>
      <c r="H37" s="76"/>
      <c r="I37" s="76"/>
      <c r="J37" s="76"/>
      <c r="K37" s="76"/>
      <c r="L37" s="76"/>
      <c r="M37" s="76"/>
      <c r="N37" s="76"/>
      <c r="O37" s="76"/>
      <c r="P37" s="76"/>
      <c r="Q37" s="76"/>
      <c r="R37" s="76"/>
      <c r="S37" s="76"/>
      <c r="T37" s="76"/>
      <c r="U37" s="76"/>
      <c r="V37" s="76"/>
      <c r="W37" s="76"/>
      <c r="X37" s="76"/>
      <c r="Y37" s="76"/>
      <c r="Z37" s="76"/>
    </row>
    <row r="38" ht="12.75" customHeight="1">
      <c r="A38" s="68"/>
      <c r="B38" s="76"/>
      <c r="C38" s="76"/>
      <c r="D38" s="76"/>
      <c r="E38" s="76"/>
      <c r="F38" s="76"/>
      <c r="G38" s="76"/>
      <c r="H38" s="76"/>
      <c r="I38" s="76"/>
      <c r="J38" s="76"/>
      <c r="K38" s="76"/>
      <c r="L38" s="76"/>
      <c r="M38" s="76"/>
      <c r="N38" s="76"/>
      <c r="O38" s="76"/>
      <c r="P38" s="76"/>
      <c r="Q38" s="76"/>
      <c r="R38" s="76"/>
      <c r="S38" s="76"/>
      <c r="T38" s="76"/>
      <c r="U38" s="76"/>
      <c r="V38" s="76"/>
      <c r="W38" s="76"/>
      <c r="X38" s="76"/>
      <c r="Y38" s="76"/>
      <c r="Z38" s="76"/>
    </row>
    <row r="39" ht="12.75" customHeight="1">
      <c r="A39" s="68"/>
      <c r="B39" s="76"/>
      <c r="C39" s="76"/>
      <c r="D39" s="76"/>
      <c r="E39" s="76"/>
      <c r="F39" s="76"/>
      <c r="G39" s="76"/>
      <c r="H39" s="76"/>
      <c r="I39" s="76"/>
      <c r="J39" s="76"/>
      <c r="K39" s="76"/>
      <c r="L39" s="76"/>
      <c r="M39" s="76"/>
      <c r="N39" s="76"/>
      <c r="O39" s="76"/>
      <c r="P39" s="76"/>
      <c r="Q39" s="76"/>
      <c r="R39" s="76"/>
      <c r="S39" s="76"/>
      <c r="T39" s="76"/>
      <c r="U39" s="76"/>
      <c r="V39" s="76"/>
      <c r="W39" s="76"/>
      <c r="X39" s="76"/>
      <c r="Y39" s="76"/>
      <c r="Z39" s="76"/>
    </row>
    <row r="40" ht="12.75" customHeight="1">
      <c r="A40" s="68"/>
      <c r="B40" s="76"/>
      <c r="C40" s="76"/>
      <c r="D40" s="76"/>
      <c r="E40" s="76"/>
      <c r="F40" s="76"/>
      <c r="G40" s="76"/>
      <c r="H40" s="76"/>
      <c r="I40" s="76"/>
      <c r="J40" s="76"/>
      <c r="K40" s="76"/>
      <c r="L40" s="76"/>
      <c r="M40" s="76"/>
      <c r="N40" s="76"/>
      <c r="O40" s="76"/>
      <c r="P40" s="76"/>
      <c r="Q40" s="76"/>
      <c r="R40" s="76"/>
      <c r="S40" s="76"/>
      <c r="T40" s="76"/>
      <c r="U40" s="76"/>
      <c r="V40" s="76"/>
      <c r="W40" s="76"/>
      <c r="X40" s="76"/>
      <c r="Y40" s="76"/>
      <c r="Z40" s="76"/>
    </row>
    <row r="41" ht="12.75" customHeight="1">
      <c r="A41" s="68"/>
      <c r="B41" s="76"/>
      <c r="C41" s="76"/>
      <c r="D41" s="76"/>
      <c r="E41" s="76"/>
      <c r="F41" s="76"/>
      <c r="G41" s="76"/>
      <c r="H41" s="76"/>
      <c r="I41" s="76"/>
      <c r="J41" s="76"/>
      <c r="K41" s="76"/>
      <c r="L41" s="76"/>
      <c r="M41" s="76"/>
      <c r="N41" s="76"/>
      <c r="O41" s="76"/>
      <c r="P41" s="76"/>
      <c r="Q41" s="76"/>
      <c r="R41" s="76"/>
      <c r="S41" s="76"/>
      <c r="T41" s="76"/>
      <c r="U41" s="76"/>
      <c r="V41" s="76"/>
      <c r="W41" s="76"/>
      <c r="X41" s="76"/>
      <c r="Y41" s="76"/>
      <c r="Z41" s="76"/>
    </row>
    <row r="42" ht="12.75" customHeight="1">
      <c r="A42" s="68"/>
      <c r="B42" s="76"/>
      <c r="C42" s="76"/>
      <c r="D42" s="76"/>
      <c r="E42" s="76"/>
      <c r="F42" s="76"/>
      <c r="G42" s="76"/>
      <c r="H42" s="76"/>
      <c r="I42" s="76"/>
      <c r="J42" s="76"/>
      <c r="K42" s="76"/>
      <c r="L42" s="76"/>
      <c r="M42" s="76"/>
      <c r="N42" s="76"/>
      <c r="O42" s="76"/>
      <c r="P42" s="76"/>
      <c r="Q42" s="76"/>
      <c r="R42" s="76"/>
      <c r="S42" s="76"/>
      <c r="T42" s="76"/>
      <c r="U42" s="76"/>
      <c r="V42" s="76"/>
      <c r="W42" s="76"/>
      <c r="X42" s="76"/>
      <c r="Y42" s="76"/>
      <c r="Z42" s="76"/>
    </row>
    <row r="43" ht="12.75" customHeight="1">
      <c r="A43" s="68"/>
      <c r="B43" s="76"/>
      <c r="C43" s="76"/>
      <c r="D43" s="76"/>
      <c r="E43" s="76"/>
      <c r="F43" s="76"/>
      <c r="G43" s="76"/>
      <c r="H43" s="76"/>
      <c r="I43" s="76"/>
      <c r="J43" s="76"/>
      <c r="K43" s="76"/>
      <c r="L43" s="76"/>
      <c r="M43" s="76"/>
      <c r="N43" s="76"/>
      <c r="O43" s="76"/>
      <c r="P43" s="76"/>
      <c r="Q43" s="76"/>
      <c r="R43" s="76"/>
      <c r="S43" s="76"/>
      <c r="T43" s="76"/>
      <c r="U43" s="76"/>
      <c r="V43" s="76"/>
      <c r="W43" s="76"/>
      <c r="X43" s="76"/>
      <c r="Y43" s="76"/>
      <c r="Z43" s="76"/>
    </row>
    <row r="44" ht="12.75" customHeight="1">
      <c r="A44" s="68"/>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ht="12.75" customHeight="1">
      <c r="A45" s="68"/>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row r="46" ht="12.75" customHeight="1">
      <c r="A46" s="72">
        <v>3.0</v>
      </c>
      <c r="B46" s="51" t="s">
        <v>5798</v>
      </c>
      <c r="C46" s="27"/>
      <c r="D46" s="27"/>
      <c r="E46" s="27"/>
      <c r="F46" s="27"/>
      <c r="G46" s="27"/>
      <c r="H46" s="27"/>
      <c r="I46" s="27"/>
      <c r="J46" s="27"/>
      <c r="K46" s="27"/>
      <c r="L46" s="28"/>
      <c r="M46" s="76"/>
      <c r="N46" s="76"/>
      <c r="O46" s="76"/>
      <c r="P46" s="76"/>
      <c r="Q46" s="76"/>
      <c r="R46" s="76"/>
      <c r="S46" s="76"/>
      <c r="T46" s="76"/>
      <c r="U46" s="76"/>
      <c r="V46" s="76"/>
      <c r="W46" s="76"/>
      <c r="X46" s="76"/>
      <c r="Y46" s="76"/>
      <c r="Z46" s="76"/>
    </row>
    <row r="47" ht="12.75" customHeight="1">
      <c r="A47" s="72"/>
      <c r="B47" s="31"/>
      <c r="C47" s="32"/>
      <c r="D47" s="32"/>
      <c r="E47" s="32"/>
      <c r="F47" s="32"/>
      <c r="G47" s="32"/>
      <c r="H47" s="32"/>
      <c r="I47" s="32"/>
      <c r="J47" s="32"/>
      <c r="K47" s="32"/>
      <c r="L47" s="33"/>
      <c r="M47" s="76"/>
      <c r="N47" s="76"/>
      <c r="O47" s="76"/>
      <c r="P47" s="76"/>
      <c r="Q47" s="76"/>
      <c r="R47" s="76"/>
      <c r="S47" s="76"/>
      <c r="T47" s="76"/>
      <c r="U47" s="76"/>
      <c r="V47" s="76"/>
      <c r="W47" s="76"/>
      <c r="X47" s="76"/>
      <c r="Y47" s="76"/>
      <c r="Z47" s="76"/>
    </row>
    <row r="48" ht="12.75" customHeight="1">
      <c r="A48" s="68"/>
      <c r="B48" s="76"/>
      <c r="C48" s="76"/>
      <c r="D48" s="76"/>
      <c r="E48" s="76"/>
      <c r="F48" s="76"/>
      <c r="G48" s="76"/>
      <c r="H48" s="76"/>
      <c r="I48" s="76"/>
      <c r="J48" s="76"/>
      <c r="K48" s="76"/>
      <c r="L48" s="76"/>
      <c r="M48" s="76"/>
      <c r="N48" s="76"/>
      <c r="O48" s="76"/>
      <c r="P48" s="76"/>
      <c r="Q48" s="76"/>
      <c r="R48" s="76"/>
      <c r="S48" s="76"/>
      <c r="T48" s="76"/>
      <c r="U48" s="76"/>
      <c r="V48" s="76"/>
      <c r="W48" s="76"/>
      <c r="X48" s="76"/>
      <c r="Y48" s="76"/>
      <c r="Z48" s="76"/>
    </row>
    <row r="49" ht="12.75" customHeight="1">
      <c r="A49" s="68"/>
      <c r="B49" s="76"/>
      <c r="C49" s="76"/>
      <c r="D49" s="76"/>
      <c r="E49" s="76"/>
      <c r="F49" s="76"/>
      <c r="G49" s="76"/>
      <c r="H49" s="76"/>
      <c r="I49" s="76"/>
      <c r="J49" s="76"/>
      <c r="K49" s="76"/>
      <c r="L49" s="76"/>
      <c r="M49" s="76"/>
      <c r="N49" s="76"/>
      <c r="O49" s="76"/>
      <c r="P49" s="76"/>
      <c r="Q49" s="76"/>
      <c r="R49" s="76"/>
      <c r="S49" s="76"/>
      <c r="T49" s="76"/>
      <c r="U49" s="76"/>
      <c r="V49" s="76"/>
      <c r="W49" s="76"/>
      <c r="X49" s="76"/>
      <c r="Y49" s="76"/>
      <c r="Z49" s="76"/>
    </row>
    <row r="50" ht="12.75" customHeight="1">
      <c r="A50" s="68"/>
      <c r="B50" s="76"/>
      <c r="C50" s="76"/>
      <c r="D50" s="76"/>
      <c r="E50" s="76"/>
      <c r="F50" s="76"/>
      <c r="G50" s="76"/>
      <c r="H50" s="76"/>
      <c r="I50" s="76"/>
      <c r="J50" s="76"/>
      <c r="K50" s="76"/>
      <c r="L50" s="77"/>
      <c r="M50" s="77" t="s">
        <v>5799</v>
      </c>
      <c r="N50" s="77" t="s">
        <v>5800</v>
      </c>
      <c r="O50" s="76"/>
      <c r="P50" s="76"/>
      <c r="Q50" s="76"/>
      <c r="R50" s="76"/>
      <c r="S50" s="76"/>
      <c r="T50" s="76"/>
      <c r="U50" s="76"/>
      <c r="V50" s="76"/>
      <c r="W50" s="76"/>
      <c r="X50" s="76"/>
      <c r="Y50" s="76"/>
      <c r="Z50" s="76"/>
    </row>
    <row r="51" ht="12.75" customHeight="1">
      <c r="A51" s="68"/>
      <c r="B51" s="76"/>
      <c r="C51" s="76"/>
      <c r="D51" s="76"/>
      <c r="E51" s="76"/>
      <c r="F51" s="76"/>
      <c r="G51" s="76"/>
      <c r="H51" s="76"/>
      <c r="I51" s="76"/>
      <c r="J51" s="76"/>
      <c r="K51" s="76"/>
      <c r="L51" s="77"/>
      <c r="M51" s="77" t="s">
        <v>5801</v>
      </c>
      <c r="N51" s="77">
        <v>8.0</v>
      </c>
      <c r="P51" s="76"/>
      <c r="Q51" s="76"/>
      <c r="R51" s="76"/>
      <c r="S51" s="76"/>
      <c r="T51" s="76"/>
      <c r="U51" s="76"/>
      <c r="V51" s="76"/>
      <c r="W51" s="76"/>
      <c r="X51" s="76"/>
      <c r="Y51" s="76"/>
      <c r="Z51" s="76"/>
    </row>
    <row r="52" ht="12.75" customHeight="1">
      <c r="A52" s="68"/>
      <c r="B52" s="76"/>
      <c r="C52" s="76"/>
      <c r="D52" s="76"/>
      <c r="E52" s="76"/>
      <c r="F52" s="76"/>
      <c r="G52" s="76"/>
      <c r="H52" s="76"/>
      <c r="I52" s="76"/>
      <c r="J52" s="76"/>
      <c r="K52" s="76"/>
      <c r="L52" s="77"/>
      <c r="M52" s="77" t="s">
        <v>1228</v>
      </c>
      <c r="N52" s="77">
        <v>7.0</v>
      </c>
      <c r="P52" s="76"/>
      <c r="Q52" s="76"/>
      <c r="R52" s="76"/>
      <c r="S52" s="76"/>
      <c r="T52" s="76"/>
      <c r="U52" s="76"/>
      <c r="V52" s="76"/>
      <c r="W52" s="76"/>
      <c r="X52" s="76"/>
      <c r="Y52" s="76"/>
      <c r="Z52" s="76"/>
    </row>
    <row r="53" ht="12.75" customHeight="1">
      <c r="A53" s="68"/>
      <c r="B53" s="76"/>
      <c r="C53" s="76"/>
      <c r="D53" s="76"/>
      <c r="E53" s="76"/>
      <c r="F53" s="76"/>
      <c r="G53" s="76"/>
      <c r="H53" s="76"/>
      <c r="I53" s="76"/>
      <c r="J53" s="76"/>
      <c r="K53" s="76"/>
      <c r="L53" s="77"/>
      <c r="M53" s="77" t="s">
        <v>5802</v>
      </c>
      <c r="N53" s="77">
        <v>10.0</v>
      </c>
      <c r="P53" s="76"/>
      <c r="Q53" s="76"/>
      <c r="R53" s="76"/>
      <c r="S53" s="76"/>
      <c r="T53" s="76"/>
      <c r="U53" s="76"/>
      <c r="V53" s="76"/>
      <c r="W53" s="76"/>
      <c r="X53" s="76"/>
      <c r="Y53" s="76"/>
      <c r="Z53" s="76"/>
    </row>
    <row r="54" ht="12.75" customHeight="1">
      <c r="A54" s="68"/>
      <c r="B54" s="76"/>
      <c r="C54" s="76"/>
      <c r="D54" s="76"/>
      <c r="E54" s="76"/>
      <c r="F54" s="76"/>
      <c r="G54" s="76"/>
      <c r="H54" s="76"/>
      <c r="I54" s="76"/>
      <c r="J54" s="76"/>
      <c r="K54" s="76"/>
      <c r="L54" s="77"/>
      <c r="M54" s="77" t="s">
        <v>5803</v>
      </c>
      <c r="N54" s="77">
        <v>9.0</v>
      </c>
      <c r="P54" s="76"/>
      <c r="Q54" s="76"/>
      <c r="R54" s="76"/>
      <c r="S54" s="76"/>
      <c r="T54" s="76"/>
      <c r="U54" s="76"/>
      <c r="V54" s="76"/>
      <c r="W54" s="76"/>
      <c r="X54" s="76"/>
      <c r="Y54" s="76"/>
      <c r="Z54" s="76"/>
    </row>
    <row r="55" ht="12.75" customHeight="1">
      <c r="A55" s="68"/>
      <c r="B55" s="76"/>
      <c r="C55" s="76"/>
      <c r="D55" s="76"/>
      <c r="E55" s="76"/>
      <c r="F55" s="76"/>
      <c r="G55" s="76"/>
      <c r="H55" s="76"/>
      <c r="I55" s="76"/>
      <c r="J55" s="76"/>
      <c r="K55" s="76"/>
      <c r="L55" s="77"/>
      <c r="M55" s="77" t="s">
        <v>5804</v>
      </c>
      <c r="N55" s="77">
        <v>6.0</v>
      </c>
      <c r="P55" s="76"/>
      <c r="Q55" s="76"/>
      <c r="R55" s="76"/>
      <c r="S55" s="76"/>
      <c r="T55" s="76"/>
      <c r="U55" s="76"/>
      <c r="V55" s="76"/>
      <c r="W55" s="76"/>
      <c r="X55" s="76"/>
      <c r="Y55" s="76"/>
      <c r="Z55" s="76"/>
    </row>
    <row r="56" ht="12.75" customHeight="1">
      <c r="A56" s="68"/>
      <c r="B56" s="76"/>
      <c r="C56" s="76"/>
      <c r="D56" s="76"/>
      <c r="E56" s="76"/>
      <c r="F56" s="76"/>
      <c r="G56" s="76"/>
      <c r="H56" s="76"/>
      <c r="I56" s="76"/>
      <c r="J56" s="76"/>
      <c r="K56" s="76"/>
      <c r="L56" s="77"/>
      <c r="M56" s="77" t="s">
        <v>5805</v>
      </c>
      <c r="N56" s="77">
        <v>5.0</v>
      </c>
      <c r="P56" s="76"/>
      <c r="Q56" s="76"/>
      <c r="R56" s="76"/>
      <c r="S56" s="76"/>
      <c r="T56" s="76"/>
      <c r="U56" s="76"/>
      <c r="V56" s="76"/>
      <c r="W56" s="76"/>
      <c r="X56" s="76"/>
      <c r="Y56" s="76"/>
      <c r="Z56" s="76"/>
    </row>
    <row r="57" ht="12.75" customHeight="1">
      <c r="A57" s="68"/>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ht="12.75" customHeight="1">
      <c r="A58" s="68"/>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ht="12.75" customHeight="1">
      <c r="A59" s="68"/>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ht="12.75" customHeight="1">
      <c r="A60" s="68"/>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ht="12.75" customHeight="1">
      <c r="A61" s="68"/>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ht="12.75" customHeight="1">
      <c r="A62" s="68"/>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ht="12.75" customHeight="1">
      <c r="A63" s="68"/>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ht="12.75" customHeight="1">
      <c r="A64" s="68"/>
      <c r="B64" s="76"/>
      <c r="C64" s="77" t="s">
        <v>5806</v>
      </c>
      <c r="D64" s="76"/>
      <c r="E64" s="76"/>
      <c r="F64" s="76"/>
      <c r="G64" s="76"/>
      <c r="H64" s="76"/>
      <c r="I64" s="76"/>
      <c r="J64" s="76"/>
      <c r="K64" s="76"/>
      <c r="L64" s="76"/>
      <c r="M64" s="76"/>
      <c r="N64" s="76"/>
      <c r="O64" s="76"/>
      <c r="P64" s="76"/>
      <c r="Q64" s="76"/>
      <c r="R64" s="76"/>
      <c r="S64" s="76"/>
      <c r="T64" s="76"/>
      <c r="U64" s="76"/>
      <c r="V64" s="76"/>
      <c r="W64" s="76"/>
      <c r="X64" s="76"/>
      <c r="Y64" s="76"/>
      <c r="Z64" s="76"/>
    </row>
    <row r="65" ht="12.75" customHeight="1">
      <c r="A65" s="68"/>
      <c r="B65" s="76"/>
      <c r="C65" s="77" t="s">
        <v>5807</v>
      </c>
      <c r="D65" s="76"/>
      <c r="E65" s="76"/>
      <c r="F65" s="76"/>
      <c r="G65" s="76"/>
      <c r="H65" s="76"/>
      <c r="I65" s="76"/>
      <c r="J65" s="76"/>
      <c r="K65" s="76"/>
      <c r="L65" s="76"/>
      <c r="M65" s="76"/>
      <c r="N65" s="76"/>
      <c r="O65" s="76"/>
      <c r="P65" s="76"/>
      <c r="Q65" s="76"/>
      <c r="R65" s="76"/>
      <c r="S65" s="76"/>
      <c r="T65" s="76"/>
      <c r="U65" s="76"/>
      <c r="V65" s="76"/>
      <c r="W65" s="76"/>
      <c r="X65" s="76"/>
      <c r="Y65" s="76"/>
      <c r="Z65" s="76"/>
    </row>
    <row r="66" ht="12.75" customHeight="1">
      <c r="A66" s="68"/>
      <c r="B66" s="76"/>
      <c r="C66" s="77" t="s">
        <v>5808</v>
      </c>
      <c r="D66" s="76"/>
      <c r="E66" s="76"/>
      <c r="F66" s="76"/>
      <c r="G66" s="76"/>
      <c r="H66" s="76"/>
      <c r="I66" s="76"/>
      <c r="J66" s="76"/>
      <c r="K66" s="76"/>
      <c r="L66" s="76"/>
      <c r="M66" s="76"/>
      <c r="N66" s="76"/>
      <c r="O66" s="76"/>
      <c r="P66" s="76"/>
      <c r="Q66" s="76"/>
      <c r="R66" s="76"/>
      <c r="S66" s="76"/>
      <c r="T66" s="76"/>
      <c r="U66" s="76"/>
      <c r="V66" s="76"/>
      <c r="W66" s="76"/>
      <c r="X66" s="76"/>
      <c r="Y66" s="76"/>
      <c r="Z66" s="76"/>
    </row>
    <row r="67" ht="12.75" customHeight="1">
      <c r="A67" s="68"/>
      <c r="B67" s="76"/>
      <c r="C67" s="78" t="s">
        <v>5809</v>
      </c>
      <c r="D67" s="76"/>
      <c r="E67" s="76"/>
      <c r="F67" s="76"/>
      <c r="G67" s="76"/>
      <c r="H67" s="76"/>
      <c r="I67" s="76"/>
      <c r="J67" s="76"/>
      <c r="K67" s="76"/>
      <c r="L67" s="76"/>
      <c r="M67" s="76"/>
      <c r="N67" s="76"/>
      <c r="O67" s="76"/>
      <c r="P67" s="76"/>
      <c r="Q67" s="76"/>
      <c r="R67" s="76"/>
      <c r="S67" s="76"/>
      <c r="T67" s="76"/>
      <c r="U67" s="76"/>
      <c r="V67" s="76"/>
      <c r="W67" s="76"/>
      <c r="X67" s="76"/>
      <c r="Y67" s="76"/>
      <c r="Z67" s="76"/>
    </row>
    <row r="68" ht="12.75" customHeight="1">
      <c r="A68" s="72">
        <v>4.0</v>
      </c>
      <c r="B68" s="51" t="s">
        <v>5810</v>
      </c>
      <c r="C68" s="27"/>
      <c r="D68" s="27"/>
      <c r="E68" s="27"/>
      <c r="F68" s="27"/>
      <c r="G68" s="27"/>
      <c r="H68" s="27"/>
      <c r="I68" s="27"/>
      <c r="J68" s="27"/>
      <c r="K68" s="27"/>
      <c r="L68" s="28"/>
      <c r="M68" s="76"/>
      <c r="N68" s="76"/>
      <c r="O68" s="76"/>
      <c r="P68" s="76"/>
      <c r="Q68" s="76"/>
      <c r="R68" s="76"/>
      <c r="S68" s="76"/>
      <c r="T68" s="76"/>
      <c r="U68" s="76"/>
      <c r="V68" s="76"/>
      <c r="W68" s="76"/>
      <c r="X68" s="76"/>
      <c r="Y68" s="76"/>
      <c r="Z68" s="76"/>
    </row>
    <row r="69" ht="12.75" customHeight="1">
      <c r="A69" s="72"/>
      <c r="B69" s="31"/>
      <c r="C69" s="32"/>
      <c r="D69" s="32"/>
      <c r="E69" s="32"/>
      <c r="F69" s="32"/>
      <c r="G69" s="32"/>
      <c r="H69" s="32"/>
      <c r="I69" s="32"/>
      <c r="J69" s="32"/>
      <c r="K69" s="32"/>
      <c r="L69" s="33"/>
      <c r="M69" s="76"/>
      <c r="N69" s="76"/>
      <c r="O69" s="76"/>
      <c r="P69" s="76"/>
      <c r="Q69" s="76"/>
      <c r="R69" s="76"/>
      <c r="S69" s="76"/>
      <c r="T69" s="76"/>
      <c r="U69" s="76"/>
      <c r="V69" s="76"/>
      <c r="W69" s="76"/>
      <c r="X69" s="76"/>
      <c r="Y69" s="76"/>
      <c r="Z69" s="76"/>
    </row>
    <row r="70" ht="12.75" customHeight="1">
      <c r="A70" s="68"/>
      <c r="B70" s="76"/>
      <c r="C70" s="76"/>
      <c r="D70" s="76"/>
      <c r="E70" s="76"/>
      <c r="F70" s="76"/>
      <c r="G70" s="76"/>
      <c r="H70" s="76"/>
      <c r="I70" s="76"/>
      <c r="J70" s="76"/>
      <c r="K70" s="76"/>
      <c r="L70" s="76"/>
      <c r="M70" s="76"/>
      <c r="N70" s="76"/>
      <c r="O70" s="76"/>
      <c r="P70" s="76"/>
      <c r="Q70" s="76"/>
      <c r="R70" s="76"/>
      <c r="S70" s="76"/>
      <c r="T70" s="76"/>
      <c r="U70" s="76"/>
      <c r="V70" s="76"/>
      <c r="W70" s="76"/>
      <c r="X70" s="76"/>
      <c r="Y70" s="76"/>
      <c r="Z70" s="76"/>
    </row>
    <row r="71" ht="12.75" customHeight="1">
      <c r="A71" s="68"/>
      <c r="B71" s="76"/>
      <c r="C71" s="76"/>
      <c r="D71" s="76"/>
      <c r="E71" s="76"/>
      <c r="F71" s="76"/>
      <c r="G71" s="76"/>
      <c r="H71" s="76"/>
      <c r="I71" s="76"/>
      <c r="J71" s="76"/>
      <c r="K71" s="76"/>
      <c r="L71" s="76"/>
      <c r="M71" s="76"/>
      <c r="N71" s="76"/>
      <c r="O71" s="76"/>
      <c r="P71" s="76"/>
      <c r="Q71" s="76"/>
      <c r="R71" s="76"/>
      <c r="S71" s="76"/>
      <c r="T71" s="76"/>
      <c r="U71" s="76"/>
      <c r="V71" s="76"/>
      <c r="W71" s="76"/>
      <c r="X71" s="76"/>
      <c r="Y71" s="76"/>
      <c r="Z71" s="76"/>
    </row>
    <row r="72" ht="12.75" customHeight="1">
      <c r="A72" s="68"/>
      <c r="B72" s="76"/>
      <c r="C72" s="76"/>
      <c r="D72" s="76"/>
      <c r="E72" s="76"/>
      <c r="F72" s="76"/>
      <c r="G72" s="76"/>
      <c r="H72" s="76"/>
      <c r="I72" s="76"/>
      <c r="J72" s="76"/>
      <c r="K72" s="76"/>
      <c r="L72" s="76"/>
      <c r="M72" s="76"/>
      <c r="N72" s="76"/>
      <c r="O72" s="76"/>
      <c r="P72" s="76"/>
      <c r="Q72" s="76"/>
      <c r="R72" s="76"/>
      <c r="S72" s="76"/>
      <c r="T72" s="76"/>
      <c r="U72" s="76"/>
      <c r="V72" s="76"/>
      <c r="W72" s="76"/>
      <c r="X72" s="76"/>
      <c r="Y72" s="76"/>
      <c r="Z72" s="76"/>
    </row>
    <row r="73" ht="12.75" customHeight="1">
      <c r="A73" s="68"/>
      <c r="B73" s="76"/>
      <c r="C73" s="76"/>
      <c r="D73" s="76"/>
      <c r="E73" s="76"/>
      <c r="F73" s="76"/>
      <c r="G73" s="76"/>
      <c r="H73" s="76"/>
      <c r="I73" s="76"/>
      <c r="J73" s="76"/>
      <c r="K73" s="76"/>
      <c r="L73" s="76"/>
      <c r="M73" s="76"/>
      <c r="N73" s="76"/>
      <c r="O73" s="76"/>
      <c r="P73" s="76"/>
      <c r="Q73" s="76"/>
      <c r="R73" s="76"/>
      <c r="S73" s="76"/>
      <c r="T73" s="76"/>
      <c r="U73" s="76"/>
      <c r="V73" s="76"/>
      <c r="W73" s="76"/>
      <c r="X73" s="76"/>
      <c r="Y73" s="76"/>
      <c r="Z73" s="76"/>
    </row>
    <row r="74" ht="12.75" customHeight="1">
      <c r="A74" s="68"/>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ht="12.75" customHeight="1">
      <c r="A75" s="68"/>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ht="12.75" customHeight="1">
      <c r="A76" s="68"/>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ht="12.75" customHeight="1">
      <c r="A77" s="68"/>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ht="12.75" customHeight="1">
      <c r="A78" s="68"/>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ht="12.75" customHeight="1">
      <c r="A79" s="68"/>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ht="12.75" customHeight="1">
      <c r="A80" s="68"/>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ht="12.75" customHeight="1">
      <c r="A81" s="68"/>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ht="12.75" customHeight="1">
      <c r="A82" s="68"/>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ht="12.75" customHeight="1">
      <c r="A83" s="68"/>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ht="12.75" customHeight="1">
      <c r="A84" s="68"/>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ht="12.75" customHeight="1">
      <c r="A85" s="68"/>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ht="12.75" customHeight="1">
      <c r="A86" s="68"/>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ht="12.75" customHeight="1">
      <c r="A87" s="68"/>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ht="12.75" customHeight="1">
      <c r="A88" s="68"/>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ht="12.75" customHeight="1">
      <c r="A89" s="68"/>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ht="12.75" customHeight="1">
      <c r="A90" s="68"/>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ht="12.75" customHeight="1">
      <c r="A91" s="68"/>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ht="12.75" customHeight="1">
      <c r="A92" s="68"/>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ht="12.75" customHeight="1">
      <c r="A93" s="68"/>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ht="12.75" customHeight="1">
      <c r="A94" s="68"/>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ht="12.75" customHeight="1">
      <c r="A95" s="68"/>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ht="12.75" customHeight="1">
      <c r="A96" s="68"/>
      <c r="B96" s="77" t="s">
        <v>5811</v>
      </c>
      <c r="C96" s="76"/>
      <c r="D96" s="76"/>
      <c r="E96" s="76"/>
      <c r="F96" s="76"/>
      <c r="G96" s="76"/>
      <c r="H96" s="76"/>
      <c r="I96" s="76"/>
      <c r="J96" s="76"/>
      <c r="K96" s="76"/>
      <c r="L96" s="76"/>
      <c r="M96" s="76"/>
      <c r="N96" s="76"/>
      <c r="O96" s="76"/>
      <c r="P96" s="76"/>
      <c r="Q96" s="76"/>
      <c r="R96" s="76"/>
      <c r="S96" s="76"/>
      <c r="T96" s="76"/>
      <c r="U96" s="76"/>
      <c r="V96" s="76"/>
      <c r="W96" s="76"/>
      <c r="X96" s="76"/>
      <c r="Y96" s="76"/>
      <c r="Z96" s="76"/>
    </row>
    <row r="97" ht="12.75" customHeight="1">
      <c r="A97" s="68"/>
      <c r="B97" s="77" t="s">
        <v>5812</v>
      </c>
      <c r="C97" s="76"/>
      <c r="D97" s="76"/>
      <c r="E97" s="76"/>
      <c r="F97" s="76"/>
      <c r="G97" s="76"/>
      <c r="H97" s="76"/>
      <c r="I97" s="76"/>
      <c r="J97" s="76"/>
      <c r="K97" s="76"/>
      <c r="L97" s="76"/>
      <c r="M97" s="76"/>
      <c r="N97" s="76"/>
      <c r="O97" s="76"/>
      <c r="P97" s="76"/>
      <c r="Q97" s="76"/>
      <c r="R97" s="76"/>
      <c r="S97" s="76"/>
      <c r="T97" s="76"/>
      <c r="U97" s="76"/>
      <c r="V97" s="76"/>
      <c r="W97" s="76"/>
      <c r="X97" s="76"/>
      <c r="Y97" s="76"/>
      <c r="Z97" s="76"/>
    </row>
    <row r="98" ht="12.75" customHeight="1">
      <c r="A98" s="68"/>
      <c r="B98" s="77" t="s">
        <v>5813</v>
      </c>
      <c r="C98" s="76"/>
      <c r="D98" s="76"/>
      <c r="E98" s="76"/>
      <c r="F98" s="76"/>
      <c r="G98" s="76"/>
      <c r="H98" s="76"/>
      <c r="I98" s="76"/>
      <c r="J98" s="76"/>
      <c r="K98" s="76"/>
      <c r="L98" s="76"/>
      <c r="M98" s="76"/>
      <c r="N98" s="76"/>
      <c r="O98" s="76"/>
      <c r="P98" s="76"/>
      <c r="Q98" s="76"/>
      <c r="R98" s="76"/>
      <c r="S98" s="76"/>
      <c r="T98" s="76"/>
      <c r="U98" s="76"/>
      <c r="V98" s="76"/>
      <c r="W98" s="76"/>
      <c r="X98" s="76"/>
      <c r="Y98" s="76"/>
      <c r="Z98" s="76"/>
    </row>
    <row r="99" ht="12.75" customHeight="1">
      <c r="A99" s="68"/>
      <c r="B99" s="77" t="s">
        <v>5814</v>
      </c>
      <c r="C99" s="76"/>
      <c r="D99" s="76"/>
      <c r="E99" s="76"/>
      <c r="F99" s="76"/>
      <c r="G99" s="76"/>
      <c r="H99" s="76"/>
      <c r="I99" s="76"/>
      <c r="J99" s="76"/>
      <c r="K99" s="76"/>
      <c r="L99" s="76"/>
      <c r="M99" s="76"/>
      <c r="N99" s="76"/>
      <c r="O99" s="76"/>
      <c r="P99" s="76"/>
      <c r="Q99" s="76"/>
      <c r="R99" s="76"/>
      <c r="S99" s="76"/>
      <c r="T99" s="76"/>
      <c r="U99" s="76"/>
      <c r="V99" s="76"/>
      <c r="W99" s="76"/>
      <c r="X99" s="76"/>
      <c r="Y99" s="76"/>
      <c r="Z99" s="76"/>
    </row>
    <row r="100" ht="12.75" customHeight="1">
      <c r="A100" s="68"/>
      <c r="B100" s="77" t="s">
        <v>5815</v>
      </c>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ht="12.75" customHeight="1">
      <c r="A101" s="68"/>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ht="12.75" customHeight="1">
      <c r="A102" s="68"/>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ht="12.75" customHeight="1">
      <c r="A103" s="68"/>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ht="12.75" customHeight="1">
      <c r="A104" s="68"/>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ht="12.75" customHeight="1">
      <c r="A105" s="68"/>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ht="12.75" customHeight="1">
      <c r="A106" s="68"/>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ht="12.75" customHeight="1">
      <c r="A107" s="68"/>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ht="12.75" customHeight="1">
      <c r="A108" s="68"/>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ht="12.75" customHeight="1">
      <c r="A109" s="68"/>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ht="12.75" customHeight="1">
      <c r="A110" s="68"/>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ht="12.75" customHeight="1">
      <c r="A111" s="68"/>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ht="12.75" customHeight="1">
      <c r="A112" s="68"/>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ht="12.75" customHeight="1">
      <c r="A113" s="68"/>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ht="12.75" customHeight="1">
      <c r="A114" s="68"/>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ht="12.75" customHeight="1">
      <c r="A115" s="68"/>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ht="12.75" customHeight="1">
      <c r="A116" s="68"/>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ht="12.75" customHeight="1">
      <c r="A117" s="68"/>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ht="12.75" customHeight="1">
      <c r="A118" s="68"/>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ht="12.75" customHeight="1">
      <c r="A119" s="68"/>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ht="12.75" customHeight="1">
      <c r="A120" s="68"/>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ht="12.75" customHeight="1">
      <c r="A121" s="68"/>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ht="12.75" customHeight="1">
      <c r="A122" s="68"/>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ht="12.75" customHeight="1">
      <c r="A123" s="68"/>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ht="12.75" customHeight="1">
      <c r="A124" s="68"/>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ht="12.75" customHeight="1">
      <c r="A125" s="68"/>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ht="12.75" customHeight="1">
      <c r="A126" s="68"/>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ht="12.75" customHeight="1">
      <c r="A127" s="68"/>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ht="12.75" customHeight="1">
      <c r="A128" s="68"/>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ht="12.75" customHeight="1">
      <c r="A129" s="68"/>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ht="12.75" customHeight="1">
      <c r="A130" s="68"/>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ht="12.75" customHeight="1">
      <c r="A131" s="68"/>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ht="12.75" customHeight="1">
      <c r="A132" s="68"/>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ht="12.75" customHeight="1">
      <c r="A133" s="68"/>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ht="12.75" customHeight="1">
      <c r="A134" s="68"/>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ht="12.75" customHeight="1">
      <c r="A135" s="68"/>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ht="12.75" customHeight="1">
      <c r="A136" s="68"/>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ht="12.75" customHeight="1">
      <c r="A137" s="68"/>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ht="12.75" customHeight="1">
      <c r="A138" s="68"/>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ht="12.75" customHeight="1">
      <c r="A139" s="68"/>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ht="12.75" customHeight="1">
      <c r="A140" s="68"/>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ht="12.75" customHeight="1">
      <c r="A141" s="68"/>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ht="12.75" customHeight="1">
      <c r="A142" s="68"/>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ht="12.75" customHeight="1">
      <c r="A143" s="68"/>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ht="12.75" customHeight="1">
      <c r="A144" s="68"/>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ht="12.75" customHeight="1">
      <c r="A145" s="68"/>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ht="12.75" customHeight="1">
      <c r="A146" s="68"/>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ht="12.75" customHeight="1">
      <c r="A147" s="68"/>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ht="12.75" customHeight="1">
      <c r="A148" s="68"/>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ht="12.75" customHeight="1">
      <c r="A149" s="68"/>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ht="12.75" customHeight="1">
      <c r="A150" s="68"/>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ht="12.75" customHeight="1">
      <c r="A151" s="68"/>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ht="12.75" customHeight="1">
      <c r="A152" s="68"/>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ht="12.75" customHeight="1">
      <c r="A153" s="68"/>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ht="12.75" customHeight="1">
      <c r="A154" s="68"/>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ht="12.75" customHeight="1">
      <c r="A155" s="68"/>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ht="12.75" customHeight="1">
      <c r="A156" s="68"/>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ht="12.75" customHeight="1">
      <c r="A157" s="68"/>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ht="12.75" customHeight="1">
      <c r="A158" s="68"/>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ht="12.75" customHeight="1">
      <c r="A159" s="68"/>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ht="12.75" customHeight="1">
      <c r="A160" s="68"/>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ht="12.75" customHeight="1">
      <c r="A161" s="68"/>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ht="12.75" customHeight="1">
      <c r="A162" s="68"/>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ht="12.75" customHeight="1">
      <c r="A163" s="68"/>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ht="12.75" customHeight="1">
      <c r="A164" s="68"/>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ht="12.75" customHeight="1">
      <c r="A165" s="68"/>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ht="12.75" customHeight="1">
      <c r="A166" s="68"/>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ht="12.75" customHeight="1">
      <c r="A167" s="68"/>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ht="12.75" customHeight="1">
      <c r="A168" s="68"/>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ht="12.75" customHeight="1">
      <c r="A169" s="68"/>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ht="12.75" customHeight="1">
      <c r="A170" s="68"/>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ht="12.75" customHeight="1">
      <c r="A171" s="68"/>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ht="12.75" customHeight="1">
      <c r="A172" s="68"/>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ht="12.75" customHeight="1">
      <c r="A173" s="68"/>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ht="12.75" customHeight="1">
      <c r="A174" s="68"/>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ht="12.75" customHeight="1">
      <c r="A175" s="68"/>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ht="12.75" customHeight="1">
      <c r="A176" s="68"/>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ht="12.75" customHeight="1">
      <c r="A177" s="68"/>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ht="12.75" customHeight="1">
      <c r="A178" s="68"/>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ht="12.75" customHeight="1">
      <c r="A179" s="68"/>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ht="12.75" customHeight="1">
      <c r="A180" s="68"/>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ht="12.75" customHeight="1">
      <c r="A181" s="68"/>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ht="12.75" customHeight="1">
      <c r="A182" s="68"/>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ht="12.75" customHeight="1">
      <c r="A183" s="68"/>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ht="12.75" customHeight="1">
      <c r="A184" s="68"/>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ht="12.75" customHeight="1">
      <c r="A185" s="68"/>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ht="12.75" customHeight="1">
      <c r="A186" s="68"/>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ht="12.75" customHeight="1">
      <c r="A187" s="68"/>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ht="12.75" customHeight="1">
      <c r="A188" s="68"/>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ht="12.75" customHeight="1">
      <c r="A189" s="68"/>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ht="12.75" customHeight="1">
      <c r="A190" s="68"/>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ht="12.75" customHeight="1">
      <c r="A191" s="68"/>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ht="12.75" customHeight="1">
      <c r="A192" s="68"/>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ht="12.75" customHeight="1">
      <c r="A193" s="68"/>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ht="12.75" customHeight="1">
      <c r="A194" s="68"/>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ht="12.75" customHeight="1">
      <c r="A195" s="68"/>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ht="12.75" customHeight="1">
      <c r="A196" s="68"/>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ht="12.75" customHeight="1">
      <c r="A197" s="68"/>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ht="12.75" customHeight="1">
      <c r="A198" s="68"/>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ht="12.75" customHeight="1">
      <c r="A199" s="68"/>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ht="12.75" customHeight="1">
      <c r="A200" s="68"/>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ht="12.75" customHeight="1">
      <c r="A201" s="68"/>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ht="12.75" customHeight="1">
      <c r="A202" s="68"/>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ht="12.75" customHeight="1">
      <c r="A203" s="68"/>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ht="12.75" customHeight="1">
      <c r="A204" s="68"/>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ht="12.75" customHeight="1">
      <c r="A205" s="68"/>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ht="12.75" customHeight="1">
      <c r="A206" s="68"/>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ht="12.75" customHeight="1">
      <c r="A207" s="68"/>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ht="12.75" customHeight="1">
      <c r="A208" s="68"/>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ht="12.75" customHeight="1">
      <c r="A209" s="68"/>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ht="12.75" customHeight="1">
      <c r="A210" s="68"/>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ht="12.75" customHeight="1">
      <c r="A211" s="68"/>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ht="12.75" customHeight="1">
      <c r="A212" s="68"/>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ht="12.75" customHeight="1">
      <c r="A213" s="68"/>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ht="12.75" customHeight="1">
      <c r="A214" s="68"/>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ht="12.75" customHeight="1">
      <c r="A215" s="68"/>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ht="12.75" customHeight="1">
      <c r="A216" s="68"/>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ht="12.75" customHeight="1">
      <c r="A217" s="68"/>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ht="12.75" customHeight="1">
      <c r="A218" s="68"/>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ht="12.75" customHeight="1">
      <c r="A219" s="68"/>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ht="12.75" customHeight="1">
      <c r="A220" s="68"/>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ht="12.75" customHeight="1">
      <c r="A221" s="68"/>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ht="12.75" customHeight="1">
      <c r="A222" s="68"/>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ht="12.75" customHeight="1">
      <c r="A223" s="68"/>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ht="12.75" customHeight="1">
      <c r="A224" s="68"/>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ht="12.75" customHeight="1">
      <c r="A225" s="68"/>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ht="12.75" customHeight="1">
      <c r="A226" s="68"/>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ht="12.75" customHeight="1">
      <c r="A227" s="68"/>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ht="12.75" customHeight="1">
      <c r="A228" s="68"/>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ht="12.75" customHeight="1">
      <c r="A229" s="68"/>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ht="12.75" customHeight="1">
      <c r="A230" s="68"/>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ht="12.75" customHeight="1">
      <c r="A231" s="68"/>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ht="12.75" customHeight="1">
      <c r="A232" s="68"/>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ht="12.75" customHeight="1">
      <c r="A233" s="68"/>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ht="12.75" customHeight="1">
      <c r="A234" s="68"/>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ht="12.75" customHeight="1">
      <c r="A235" s="68"/>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ht="12.75" customHeight="1">
      <c r="A236" s="68"/>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ht="12.75" customHeight="1">
      <c r="A237" s="68"/>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ht="12.75" customHeight="1">
      <c r="A238" s="68"/>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ht="12.75" customHeight="1">
      <c r="A239" s="68"/>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ht="12.75" customHeight="1">
      <c r="A240" s="68"/>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ht="12.75" customHeight="1">
      <c r="A241" s="68"/>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ht="12.75" customHeight="1">
      <c r="A242" s="68"/>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ht="12.75" customHeight="1">
      <c r="A243" s="68"/>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ht="12.75" customHeight="1">
      <c r="A244" s="68"/>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ht="12.75" customHeight="1">
      <c r="A245" s="68"/>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ht="12.75" customHeight="1">
      <c r="A246" s="68"/>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ht="12.75" customHeight="1">
      <c r="A247" s="68"/>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ht="12.75" customHeight="1">
      <c r="A248" s="68"/>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ht="12.75" customHeight="1">
      <c r="A249" s="68"/>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ht="12.75" customHeight="1">
      <c r="A250" s="68"/>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ht="12.75" customHeight="1">
      <c r="A251" s="68"/>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ht="12.75" customHeight="1">
      <c r="A252" s="68"/>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ht="12.75" customHeight="1">
      <c r="A253" s="68"/>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ht="12.75" customHeight="1">
      <c r="A254" s="68"/>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ht="12.75" customHeight="1">
      <c r="A255" s="68"/>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ht="12.75" customHeight="1">
      <c r="A256" s="68"/>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ht="12.75" customHeight="1">
      <c r="A257" s="68"/>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ht="12.75" customHeight="1">
      <c r="A258" s="68"/>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ht="12.75" customHeight="1">
      <c r="A259" s="68"/>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ht="12.75" customHeight="1">
      <c r="A260" s="68"/>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ht="12.75" customHeight="1">
      <c r="A261" s="68"/>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ht="12.75" customHeight="1">
      <c r="A262" s="68"/>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ht="12.75" customHeight="1">
      <c r="A263" s="68"/>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ht="12.75" customHeight="1">
      <c r="A264" s="68"/>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ht="12.75" customHeight="1">
      <c r="A265" s="68"/>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ht="12.75" customHeight="1">
      <c r="A266" s="68"/>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ht="12.75" customHeight="1">
      <c r="A267" s="68"/>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ht="12.75" customHeight="1">
      <c r="A268" s="68"/>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ht="12.75" customHeight="1">
      <c r="A269" s="68"/>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ht="12.75" customHeight="1">
      <c r="A270" s="68"/>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ht="12.75" customHeight="1">
      <c r="A271" s="68"/>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ht="12.75" customHeight="1">
      <c r="A272" s="68"/>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ht="12.75" customHeight="1">
      <c r="A273" s="68"/>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ht="12.75" customHeight="1">
      <c r="A274" s="68"/>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ht="12.75" customHeight="1">
      <c r="A275" s="68"/>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ht="12.75" customHeight="1">
      <c r="A276" s="68"/>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ht="12.75" customHeight="1">
      <c r="A277" s="68"/>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ht="12.75" customHeight="1">
      <c r="A278" s="68"/>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ht="12.75" customHeight="1">
      <c r="A279" s="68"/>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ht="12.75" customHeight="1">
      <c r="A280" s="68"/>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ht="12.75" customHeight="1">
      <c r="A281" s="68"/>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ht="12.75" customHeight="1">
      <c r="A282" s="68"/>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ht="12.75" customHeight="1">
      <c r="A283" s="68"/>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ht="12.75" customHeight="1">
      <c r="A284" s="68"/>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ht="12.75" customHeight="1">
      <c r="A285" s="68"/>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ht="12.75" customHeight="1">
      <c r="A286" s="68"/>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ht="12.75" customHeight="1">
      <c r="A287" s="68"/>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ht="12.75" customHeight="1">
      <c r="A288" s="68"/>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ht="12.75" customHeight="1">
      <c r="A289" s="68"/>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ht="12.75" customHeight="1">
      <c r="A290" s="68"/>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ht="12.75" customHeight="1">
      <c r="A291" s="68"/>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ht="12.75" customHeight="1">
      <c r="A292" s="68"/>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ht="12.75" customHeight="1">
      <c r="A293" s="68"/>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ht="12.75" customHeight="1">
      <c r="A294" s="68"/>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ht="12.75" customHeight="1">
      <c r="A295" s="68"/>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ht="12.75" customHeight="1">
      <c r="A296" s="68"/>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ht="12.75" customHeight="1">
      <c r="A297" s="68"/>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ht="12.75" customHeight="1">
      <c r="A298" s="68"/>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ht="12.75" customHeight="1">
      <c r="A299" s="68"/>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ht="12.75" customHeight="1">
      <c r="A300" s="68"/>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ht="12.75" customHeight="1">
      <c r="A301" s="68"/>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ht="12.75" customHeight="1">
      <c r="A302" s="68"/>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ht="12.75" customHeight="1">
      <c r="A303" s="68"/>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ht="12.75" customHeight="1">
      <c r="A304" s="68"/>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ht="12.75" customHeight="1">
      <c r="A305" s="68"/>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ht="12.75" customHeight="1">
      <c r="A306" s="68"/>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ht="12.75" customHeight="1">
      <c r="A307" s="68"/>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ht="12.75" customHeight="1">
      <c r="A308" s="68"/>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ht="12.75" customHeight="1">
      <c r="A309" s="68"/>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ht="12.75" customHeight="1">
      <c r="A310" s="68"/>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ht="12.75" customHeight="1">
      <c r="A311" s="68"/>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ht="12.75" customHeight="1">
      <c r="A312" s="68"/>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ht="12.75" customHeight="1">
      <c r="A313" s="68"/>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ht="12.75" customHeight="1">
      <c r="A314" s="68"/>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ht="12.75" customHeight="1">
      <c r="A315" s="68"/>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ht="12.75" customHeight="1">
      <c r="A316" s="68"/>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ht="12.75" customHeight="1">
      <c r="A317" s="68"/>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ht="12.75" customHeight="1">
      <c r="A318" s="68"/>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ht="12.75" customHeight="1">
      <c r="A319" s="68"/>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ht="12.75" customHeight="1">
      <c r="A320" s="68"/>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ht="12.75" customHeight="1">
      <c r="A321" s="68"/>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ht="12.75" customHeight="1">
      <c r="A322" s="68"/>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ht="12.75" customHeight="1">
      <c r="A323" s="68"/>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ht="12.75" customHeight="1">
      <c r="A324" s="68"/>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ht="12.75" customHeight="1">
      <c r="A325" s="68"/>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ht="12.75" customHeight="1">
      <c r="A326" s="68"/>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ht="12.75" customHeight="1">
      <c r="A327" s="68"/>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ht="12.75" customHeight="1">
      <c r="A328" s="68"/>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ht="12.75" customHeight="1">
      <c r="A329" s="68"/>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ht="12.75" customHeight="1">
      <c r="A330" s="68"/>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ht="12.75" customHeight="1">
      <c r="A331" s="68"/>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ht="12.75" customHeight="1">
      <c r="A332" s="68"/>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ht="12.75" customHeight="1">
      <c r="A333" s="68"/>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ht="12.75" customHeight="1">
      <c r="A334" s="68"/>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ht="12.75" customHeight="1">
      <c r="A335" s="68"/>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ht="12.75" customHeight="1">
      <c r="A336" s="68"/>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ht="12.75" customHeight="1">
      <c r="A337" s="68"/>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ht="12.75" customHeight="1">
      <c r="A338" s="68"/>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ht="12.75" customHeight="1">
      <c r="A339" s="68"/>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ht="12.75" customHeight="1">
      <c r="A340" s="68"/>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ht="12.75" customHeight="1">
      <c r="A341" s="68"/>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ht="12.75" customHeight="1">
      <c r="A342" s="68"/>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ht="12.75" customHeight="1">
      <c r="A343" s="68"/>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ht="12.75" customHeight="1">
      <c r="A344" s="68"/>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ht="12.75" customHeight="1">
      <c r="A345" s="68"/>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ht="12.75" customHeight="1">
      <c r="A346" s="68"/>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ht="12.75" customHeight="1">
      <c r="A347" s="68"/>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ht="12.75" customHeight="1">
      <c r="A348" s="68"/>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ht="12.75" customHeight="1">
      <c r="A349" s="68"/>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ht="12.75" customHeight="1">
      <c r="A350" s="68"/>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ht="12.75" customHeight="1">
      <c r="A351" s="68"/>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ht="12.75" customHeight="1">
      <c r="A352" s="68"/>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ht="12.75" customHeight="1">
      <c r="A353" s="68"/>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ht="12.75" customHeight="1">
      <c r="A354" s="68"/>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ht="12.75" customHeight="1">
      <c r="A355" s="68"/>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ht="12.75" customHeight="1">
      <c r="A356" s="68"/>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ht="12.75" customHeight="1">
      <c r="A357" s="68"/>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ht="12.75" customHeight="1">
      <c r="A358" s="68"/>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ht="12.75" customHeight="1">
      <c r="A359" s="68"/>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ht="12.75" customHeight="1">
      <c r="A360" s="68"/>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ht="12.75" customHeight="1">
      <c r="A361" s="68"/>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ht="12.75" customHeight="1">
      <c r="A362" s="68"/>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ht="12.75" customHeight="1">
      <c r="A363" s="68"/>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ht="12.75" customHeight="1">
      <c r="A364" s="68"/>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ht="12.75" customHeight="1">
      <c r="A365" s="68"/>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ht="12.75" customHeight="1">
      <c r="A366" s="68"/>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ht="12.75" customHeight="1">
      <c r="A367" s="68"/>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ht="12.75" customHeight="1">
      <c r="A368" s="68"/>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ht="12.75" customHeight="1">
      <c r="A369" s="68"/>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ht="12.75" customHeight="1">
      <c r="A370" s="68"/>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ht="12.75" customHeight="1">
      <c r="A371" s="68"/>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ht="12.75" customHeight="1">
      <c r="A372" s="68"/>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ht="12.75" customHeight="1">
      <c r="A373" s="68"/>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ht="12.75" customHeight="1">
      <c r="A374" s="68"/>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ht="12.75" customHeight="1">
      <c r="A375" s="68"/>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ht="12.75" customHeight="1">
      <c r="A376" s="68"/>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ht="12.75" customHeight="1">
      <c r="A377" s="68"/>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ht="12.75" customHeight="1">
      <c r="A378" s="68"/>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ht="12.75" customHeight="1">
      <c r="A379" s="68"/>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ht="12.75" customHeight="1">
      <c r="A380" s="68"/>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ht="12.75" customHeight="1">
      <c r="A381" s="68"/>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ht="12.75" customHeight="1">
      <c r="A382" s="68"/>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ht="12.75" customHeight="1">
      <c r="A383" s="68"/>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ht="12.75" customHeight="1">
      <c r="A384" s="68"/>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ht="12.75" customHeight="1">
      <c r="A385" s="68"/>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ht="12.75" customHeight="1">
      <c r="A386" s="68"/>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ht="12.75" customHeight="1">
      <c r="A387" s="68"/>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ht="12.75" customHeight="1">
      <c r="A388" s="68"/>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ht="12.75" customHeight="1">
      <c r="A389" s="68"/>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ht="12.75" customHeight="1">
      <c r="A390" s="68"/>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ht="12.75" customHeight="1">
      <c r="A391" s="68"/>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ht="12.75" customHeight="1">
      <c r="A392" s="68"/>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ht="12.75" customHeight="1">
      <c r="A393" s="68"/>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ht="12.75" customHeight="1">
      <c r="A394" s="68"/>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ht="12.75" customHeight="1">
      <c r="A395" s="68"/>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ht="12.75" customHeight="1">
      <c r="A396" s="68"/>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ht="12.75" customHeight="1">
      <c r="A397" s="68"/>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ht="12.75" customHeight="1">
      <c r="A398" s="68"/>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ht="12.75" customHeight="1">
      <c r="A399" s="68"/>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ht="12.75" customHeight="1">
      <c r="A400" s="68"/>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ht="12.75" customHeight="1">
      <c r="A401" s="68"/>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ht="12.75" customHeight="1">
      <c r="A402" s="68"/>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ht="12.75" customHeight="1">
      <c r="A403" s="68"/>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ht="12.75" customHeight="1">
      <c r="A404" s="68"/>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ht="12.75" customHeight="1">
      <c r="A405" s="68"/>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ht="12.75" customHeight="1">
      <c r="A406" s="68"/>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ht="12.75" customHeight="1">
      <c r="A407" s="68"/>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ht="12.75" customHeight="1">
      <c r="A408" s="68"/>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ht="12.75" customHeight="1">
      <c r="A409" s="68"/>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ht="12.75" customHeight="1">
      <c r="A410" s="68"/>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ht="12.75" customHeight="1">
      <c r="A411" s="68"/>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ht="12.75" customHeight="1">
      <c r="A412" s="68"/>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ht="12.75" customHeight="1">
      <c r="A413" s="68"/>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ht="12.75" customHeight="1">
      <c r="A414" s="68"/>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ht="12.75" customHeight="1">
      <c r="A415" s="68"/>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ht="12.75" customHeight="1">
      <c r="A416" s="68"/>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ht="12.75" customHeight="1">
      <c r="A417" s="68"/>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ht="12.75" customHeight="1">
      <c r="A418" s="68"/>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ht="12.75" customHeight="1">
      <c r="A419" s="68"/>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ht="12.75" customHeight="1">
      <c r="A420" s="68"/>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ht="12.75" customHeight="1">
      <c r="A421" s="68"/>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ht="12.75" customHeight="1">
      <c r="A422" s="68"/>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ht="12.75" customHeight="1">
      <c r="A423" s="68"/>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ht="12.75" customHeight="1">
      <c r="A424" s="68"/>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ht="12.75" customHeight="1">
      <c r="A425" s="68"/>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ht="12.75" customHeight="1">
      <c r="A426" s="68"/>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ht="12.75" customHeight="1">
      <c r="A427" s="68"/>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ht="12.75" customHeight="1">
      <c r="A428" s="68"/>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ht="12.75" customHeight="1">
      <c r="A429" s="68"/>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ht="12.75" customHeight="1">
      <c r="A430" s="68"/>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ht="12.75" customHeight="1">
      <c r="A431" s="68"/>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ht="12.75" customHeight="1">
      <c r="A432" s="68"/>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ht="12.75" customHeight="1">
      <c r="A433" s="68"/>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ht="12.75" customHeight="1">
      <c r="A434" s="68"/>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ht="12.75" customHeight="1">
      <c r="A435" s="68"/>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ht="12.75" customHeight="1">
      <c r="A436" s="68"/>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ht="12.75" customHeight="1">
      <c r="A437" s="68"/>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ht="12.75" customHeight="1">
      <c r="A438" s="68"/>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ht="12.75" customHeight="1">
      <c r="A439" s="68"/>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ht="12.75" customHeight="1">
      <c r="A440" s="68"/>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ht="12.75" customHeight="1">
      <c r="A441" s="68"/>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ht="12.75" customHeight="1">
      <c r="A442" s="68"/>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ht="12.75" customHeight="1">
      <c r="A443" s="68"/>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ht="12.75" customHeight="1">
      <c r="A444" s="68"/>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ht="12.75" customHeight="1">
      <c r="A445" s="68"/>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ht="12.75" customHeight="1">
      <c r="A446" s="68"/>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ht="12.75" customHeight="1">
      <c r="A447" s="68"/>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ht="12.75" customHeight="1">
      <c r="A448" s="68"/>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ht="12.75" customHeight="1">
      <c r="A449" s="68"/>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ht="12.75" customHeight="1">
      <c r="A450" s="68"/>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ht="12.75" customHeight="1">
      <c r="A451" s="68"/>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ht="12.75" customHeight="1">
      <c r="A452" s="68"/>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ht="12.75" customHeight="1">
      <c r="A453" s="68"/>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ht="12.75" customHeight="1">
      <c r="A454" s="68"/>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ht="12.75" customHeight="1">
      <c r="A455" s="68"/>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ht="12.75" customHeight="1">
      <c r="A456" s="68"/>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ht="12.75" customHeight="1">
      <c r="A457" s="68"/>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ht="12.75" customHeight="1">
      <c r="A458" s="68"/>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ht="12.75" customHeight="1">
      <c r="A459" s="68"/>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ht="12.75" customHeight="1">
      <c r="A460" s="68"/>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ht="12.75" customHeight="1">
      <c r="A461" s="68"/>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ht="12.75" customHeight="1">
      <c r="A462" s="68"/>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ht="12.75" customHeight="1">
      <c r="A463" s="68"/>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ht="12.75" customHeight="1">
      <c r="A464" s="68"/>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ht="12.75" customHeight="1">
      <c r="A465" s="68"/>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ht="12.75" customHeight="1">
      <c r="A466" s="68"/>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ht="12.75" customHeight="1">
      <c r="A467" s="68"/>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ht="12.75" customHeight="1">
      <c r="A468" s="68"/>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ht="12.75" customHeight="1">
      <c r="A469" s="68"/>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ht="12.75" customHeight="1">
      <c r="A470" s="68"/>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ht="12.75" customHeight="1">
      <c r="A471" s="68"/>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ht="12.75" customHeight="1">
      <c r="A472" s="68"/>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ht="12.75" customHeight="1">
      <c r="A473" s="68"/>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ht="12.75" customHeight="1">
      <c r="A474" s="68"/>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ht="12.75" customHeight="1">
      <c r="A475" s="68"/>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ht="12.75" customHeight="1">
      <c r="A476" s="68"/>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ht="12.75" customHeight="1">
      <c r="A477" s="68"/>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ht="12.75" customHeight="1">
      <c r="A478" s="68"/>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ht="12.75" customHeight="1">
      <c r="A479" s="68"/>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ht="12.75" customHeight="1">
      <c r="A480" s="68"/>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ht="12.75" customHeight="1">
      <c r="A481" s="68"/>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ht="12.75" customHeight="1">
      <c r="A482" s="68"/>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ht="12.75" customHeight="1">
      <c r="A483" s="68"/>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ht="12.75" customHeight="1">
      <c r="A484" s="68"/>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ht="12.75" customHeight="1">
      <c r="A485" s="68"/>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ht="12.75" customHeight="1">
      <c r="A486" s="68"/>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ht="12.75" customHeight="1">
      <c r="A487" s="68"/>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ht="12.75" customHeight="1">
      <c r="A488" s="68"/>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ht="12.75" customHeight="1">
      <c r="A489" s="68"/>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ht="12.75" customHeight="1">
      <c r="A490" s="68"/>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ht="12.75" customHeight="1">
      <c r="A491" s="68"/>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ht="12.75" customHeight="1">
      <c r="A492" s="68"/>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ht="12.75" customHeight="1">
      <c r="A493" s="68"/>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ht="12.75" customHeight="1">
      <c r="A494" s="68"/>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ht="12.75" customHeight="1">
      <c r="A495" s="68"/>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ht="12.75" customHeight="1">
      <c r="A496" s="68"/>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ht="12.75" customHeight="1">
      <c r="A497" s="68"/>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ht="12.75" customHeight="1">
      <c r="A498" s="68"/>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ht="12.75" customHeight="1">
      <c r="A499" s="68"/>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ht="12.75" customHeight="1">
      <c r="A500" s="68"/>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ht="12.75" customHeight="1">
      <c r="A501" s="68"/>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ht="12.75" customHeight="1">
      <c r="A502" s="68"/>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ht="12.75" customHeight="1">
      <c r="A503" s="68"/>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ht="12.75" customHeight="1">
      <c r="A504" s="68"/>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ht="12.75" customHeight="1">
      <c r="A505" s="68"/>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ht="12.75" customHeight="1">
      <c r="A506" s="68"/>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ht="12.75" customHeight="1">
      <c r="A507" s="68"/>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ht="12.75" customHeight="1">
      <c r="A508" s="68"/>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ht="12.75" customHeight="1">
      <c r="A509" s="68"/>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ht="12.75" customHeight="1">
      <c r="A510" s="68"/>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ht="12.75" customHeight="1">
      <c r="A511" s="68"/>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ht="12.75" customHeight="1">
      <c r="A512" s="68"/>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ht="12.75" customHeight="1">
      <c r="A513" s="68"/>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ht="12.75" customHeight="1">
      <c r="A514" s="68"/>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ht="12.75" customHeight="1">
      <c r="A515" s="68"/>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ht="12.75" customHeight="1">
      <c r="A516" s="68"/>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ht="12.75" customHeight="1">
      <c r="A517" s="68"/>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ht="12.75" customHeight="1">
      <c r="A518" s="68"/>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ht="12.75" customHeight="1">
      <c r="A519" s="68"/>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ht="12.75" customHeight="1">
      <c r="A520" s="68"/>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ht="12.75" customHeight="1">
      <c r="A521" s="68"/>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ht="12.75" customHeight="1">
      <c r="A522" s="68"/>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ht="12.75" customHeight="1">
      <c r="A523" s="68"/>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ht="12.75" customHeight="1">
      <c r="A524" s="68"/>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ht="12.75" customHeight="1">
      <c r="A525" s="68"/>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ht="12.75" customHeight="1">
      <c r="A526" s="68"/>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ht="12.75" customHeight="1">
      <c r="A527" s="68"/>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ht="12.75" customHeight="1">
      <c r="A528" s="68"/>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ht="12.75" customHeight="1">
      <c r="A529" s="68"/>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ht="12.75" customHeight="1">
      <c r="A530" s="68"/>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ht="12.75" customHeight="1">
      <c r="A531" s="68"/>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ht="12.75" customHeight="1">
      <c r="A532" s="68"/>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ht="12.75" customHeight="1">
      <c r="A533" s="68"/>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ht="12.75" customHeight="1">
      <c r="A534" s="68"/>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ht="12.75" customHeight="1">
      <c r="A535" s="68"/>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ht="12.75" customHeight="1">
      <c r="A536" s="68"/>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ht="12.75" customHeight="1">
      <c r="A537" s="68"/>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ht="12.75" customHeight="1">
      <c r="A538" s="68"/>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ht="12.75" customHeight="1">
      <c r="A539" s="68"/>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ht="12.75" customHeight="1">
      <c r="A540" s="68"/>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ht="12.75" customHeight="1">
      <c r="A541" s="68"/>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ht="12.75" customHeight="1">
      <c r="A542" s="68"/>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ht="12.75" customHeight="1">
      <c r="A543" s="68"/>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ht="12.75" customHeight="1">
      <c r="A544" s="68"/>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ht="12.75" customHeight="1">
      <c r="A545" s="68"/>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ht="12.75" customHeight="1">
      <c r="A546" s="68"/>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ht="12.75" customHeight="1">
      <c r="A547" s="68"/>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ht="12.75" customHeight="1">
      <c r="A548" s="68"/>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ht="12.75" customHeight="1">
      <c r="A549" s="68"/>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ht="12.75" customHeight="1">
      <c r="A550" s="68"/>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ht="12.75" customHeight="1">
      <c r="A551" s="68"/>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ht="12.75" customHeight="1">
      <c r="A552" s="68"/>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ht="12.75" customHeight="1">
      <c r="A553" s="68"/>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ht="12.75" customHeight="1">
      <c r="A554" s="68"/>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ht="12.75" customHeight="1">
      <c r="A555" s="68"/>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ht="12.75" customHeight="1">
      <c r="A556" s="68"/>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ht="12.75" customHeight="1">
      <c r="A557" s="68"/>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ht="12.75" customHeight="1">
      <c r="A558" s="68"/>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ht="12.75" customHeight="1">
      <c r="A559" s="68"/>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ht="12.75" customHeight="1">
      <c r="A560" s="68"/>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ht="12.75" customHeight="1">
      <c r="A561" s="68"/>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ht="12.75" customHeight="1">
      <c r="A562" s="68"/>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ht="12.75" customHeight="1">
      <c r="A563" s="68"/>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ht="12.75" customHeight="1">
      <c r="A564" s="68"/>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ht="12.75" customHeight="1">
      <c r="A565" s="68"/>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ht="12.75" customHeight="1">
      <c r="A566" s="68"/>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ht="12.75" customHeight="1">
      <c r="A567" s="68"/>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ht="12.75" customHeight="1">
      <c r="A568" s="68"/>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ht="12.75" customHeight="1">
      <c r="A569" s="68"/>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ht="12.75" customHeight="1">
      <c r="A570" s="68"/>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ht="12.75" customHeight="1">
      <c r="A571" s="68"/>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ht="12.75" customHeight="1">
      <c r="A572" s="68"/>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ht="12.75" customHeight="1">
      <c r="A573" s="68"/>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ht="12.75" customHeight="1">
      <c r="A574" s="68"/>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ht="12.75" customHeight="1">
      <c r="A575" s="68"/>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ht="12.75" customHeight="1">
      <c r="A576" s="68"/>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ht="12.75" customHeight="1">
      <c r="A577" s="68"/>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ht="12.75" customHeight="1">
      <c r="A578" s="68"/>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ht="12.75" customHeight="1">
      <c r="A579" s="68"/>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ht="12.75" customHeight="1">
      <c r="A580" s="68"/>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ht="12.75" customHeight="1">
      <c r="A581" s="68"/>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ht="12.75" customHeight="1">
      <c r="A582" s="68"/>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ht="12.75" customHeight="1">
      <c r="A583" s="68"/>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ht="12.75" customHeight="1">
      <c r="A584" s="68"/>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ht="12.75" customHeight="1">
      <c r="A585" s="68"/>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ht="12.75" customHeight="1">
      <c r="A586" s="68"/>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ht="12.75" customHeight="1">
      <c r="A587" s="68"/>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ht="12.75" customHeight="1">
      <c r="A588" s="68"/>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ht="12.75" customHeight="1">
      <c r="A589" s="68"/>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ht="12.75" customHeight="1">
      <c r="A590" s="68"/>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ht="12.75" customHeight="1">
      <c r="A591" s="68"/>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ht="12.75" customHeight="1">
      <c r="A592" s="68"/>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ht="12.75" customHeight="1">
      <c r="A593" s="68"/>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ht="12.75" customHeight="1">
      <c r="A594" s="68"/>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ht="12.75" customHeight="1">
      <c r="A595" s="68"/>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ht="12.75" customHeight="1">
      <c r="A596" s="68"/>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ht="12.75" customHeight="1">
      <c r="A597" s="68"/>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ht="12.75" customHeight="1">
      <c r="A598" s="68"/>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ht="12.75" customHeight="1">
      <c r="A599" s="68"/>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ht="12.75" customHeight="1">
      <c r="A600" s="68"/>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ht="12.75" customHeight="1">
      <c r="A601" s="68"/>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ht="12.75" customHeight="1">
      <c r="A602" s="68"/>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ht="12.75" customHeight="1">
      <c r="A603" s="68"/>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ht="12.75" customHeight="1">
      <c r="A604" s="68"/>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ht="12.75" customHeight="1">
      <c r="A605" s="68"/>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ht="12.75" customHeight="1">
      <c r="A606" s="68"/>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ht="12.75" customHeight="1">
      <c r="A607" s="68"/>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ht="12.75" customHeight="1">
      <c r="A608" s="68"/>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ht="12.75" customHeight="1">
      <c r="A609" s="68"/>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ht="12.75" customHeight="1">
      <c r="A610" s="68"/>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ht="12.75" customHeight="1">
      <c r="A611" s="68"/>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ht="12.75" customHeight="1">
      <c r="A612" s="68"/>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ht="12.75" customHeight="1">
      <c r="A613" s="68"/>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ht="12.75" customHeight="1">
      <c r="A614" s="68"/>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ht="12.75" customHeight="1">
      <c r="A615" s="68"/>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ht="12.75" customHeight="1">
      <c r="A616" s="68"/>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ht="12.75" customHeight="1">
      <c r="A617" s="68"/>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ht="12.75" customHeight="1">
      <c r="A618" s="68"/>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ht="12.75" customHeight="1">
      <c r="A619" s="68"/>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ht="12.75" customHeight="1">
      <c r="A620" s="68"/>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ht="12.75" customHeight="1">
      <c r="A621" s="68"/>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ht="12.75" customHeight="1">
      <c r="A622" s="68"/>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ht="12.75" customHeight="1">
      <c r="A623" s="68"/>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ht="12.75" customHeight="1">
      <c r="A624" s="68"/>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ht="12.75" customHeight="1">
      <c r="A625" s="68"/>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ht="12.75" customHeight="1">
      <c r="A626" s="68"/>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ht="12.75" customHeight="1">
      <c r="A627" s="68"/>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ht="12.75" customHeight="1">
      <c r="A628" s="68"/>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ht="12.75" customHeight="1">
      <c r="A629" s="68"/>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ht="12.75" customHeight="1">
      <c r="A630" s="68"/>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ht="12.75" customHeight="1">
      <c r="A631" s="68"/>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ht="12.75" customHeight="1">
      <c r="A632" s="68"/>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ht="12.75" customHeight="1">
      <c r="A633" s="68"/>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ht="12.75" customHeight="1">
      <c r="A634" s="68"/>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ht="12.75" customHeight="1">
      <c r="A635" s="68"/>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ht="12.75" customHeight="1">
      <c r="A636" s="68"/>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ht="12.75" customHeight="1">
      <c r="A637" s="68"/>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ht="12.75" customHeight="1">
      <c r="A638" s="68"/>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ht="12.75" customHeight="1">
      <c r="A639" s="68"/>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ht="12.75" customHeight="1">
      <c r="A640" s="68"/>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ht="12.75" customHeight="1">
      <c r="A641" s="68"/>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ht="12.75" customHeight="1">
      <c r="A642" s="68"/>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ht="12.75" customHeight="1">
      <c r="A643" s="68"/>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ht="12.75" customHeight="1">
      <c r="A644" s="68"/>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ht="12.75" customHeight="1">
      <c r="A645" s="68"/>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ht="12.75" customHeight="1">
      <c r="A646" s="68"/>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ht="12.75" customHeight="1">
      <c r="A647" s="68"/>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ht="12.75" customHeight="1">
      <c r="A648" s="68"/>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ht="12.75" customHeight="1">
      <c r="A649" s="68"/>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ht="12.75" customHeight="1">
      <c r="A650" s="68"/>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ht="12.75" customHeight="1">
      <c r="A651" s="68"/>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ht="12.75" customHeight="1">
      <c r="A652" s="68"/>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ht="12.75" customHeight="1">
      <c r="A653" s="68"/>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ht="12.75" customHeight="1">
      <c r="A654" s="68"/>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ht="12.75" customHeight="1">
      <c r="A655" s="68"/>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ht="12.75" customHeight="1">
      <c r="A656" s="68"/>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ht="12.75" customHeight="1">
      <c r="A657" s="68"/>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ht="12.75" customHeight="1">
      <c r="A658" s="68"/>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ht="12.75" customHeight="1">
      <c r="A659" s="68"/>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ht="12.75" customHeight="1">
      <c r="A660" s="68"/>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ht="12.75" customHeight="1">
      <c r="A661" s="68"/>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ht="12.75" customHeight="1">
      <c r="A662" s="68"/>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ht="12.75" customHeight="1">
      <c r="A663" s="68"/>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ht="12.75" customHeight="1">
      <c r="A664" s="68"/>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ht="12.75" customHeight="1">
      <c r="A665" s="68"/>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ht="12.75" customHeight="1">
      <c r="A666" s="68"/>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ht="12.75" customHeight="1">
      <c r="A667" s="68"/>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ht="12.75" customHeight="1">
      <c r="A668" s="68"/>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ht="12.75" customHeight="1">
      <c r="A669" s="68"/>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ht="12.75" customHeight="1">
      <c r="A670" s="68"/>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ht="12.75" customHeight="1">
      <c r="A671" s="68"/>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ht="12.75" customHeight="1">
      <c r="A672" s="68"/>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ht="12.75" customHeight="1">
      <c r="A673" s="68"/>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ht="12.75" customHeight="1">
      <c r="A674" s="68"/>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ht="12.75" customHeight="1">
      <c r="A675" s="68"/>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ht="12.75" customHeight="1">
      <c r="A676" s="68"/>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ht="12.75" customHeight="1">
      <c r="A677" s="68"/>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ht="12.75" customHeight="1">
      <c r="A678" s="68"/>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ht="12.75" customHeight="1">
      <c r="A679" s="68"/>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ht="12.75" customHeight="1">
      <c r="A680" s="68"/>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ht="12.75" customHeight="1">
      <c r="A681" s="68"/>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ht="12.75" customHeight="1">
      <c r="A682" s="68"/>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ht="12.75" customHeight="1">
      <c r="A683" s="68"/>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ht="12.75" customHeight="1">
      <c r="A684" s="68"/>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ht="12.75" customHeight="1">
      <c r="A685" s="68"/>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ht="12.75" customHeight="1">
      <c r="A686" s="68"/>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ht="12.75" customHeight="1">
      <c r="A687" s="68"/>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ht="12.75" customHeight="1">
      <c r="A688" s="68"/>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ht="12.75" customHeight="1">
      <c r="A689" s="68"/>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ht="12.75" customHeight="1">
      <c r="A690" s="68"/>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ht="12.75" customHeight="1">
      <c r="A691" s="68"/>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ht="12.75" customHeight="1">
      <c r="A692" s="68"/>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ht="12.75" customHeight="1">
      <c r="A693" s="68"/>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ht="12.75" customHeight="1">
      <c r="A694" s="68"/>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ht="12.75" customHeight="1">
      <c r="A695" s="68"/>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ht="12.75" customHeight="1">
      <c r="A696" s="68"/>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ht="12.75" customHeight="1">
      <c r="A697" s="68"/>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ht="12.75" customHeight="1">
      <c r="A698" s="68"/>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ht="12.75" customHeight="1">
      <c r="A699" s="68"/>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ht="12.75" customHeight="1">
      <c r="A700" s="68"/>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ht="12.75" customHeight="1">
      <c r="A701" s="68"/>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ht="12.75" customHeight="1">
      <c r="A702" s="68"/>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ht="12.75" customHeight="1">
      <c r="A703" s="68"/>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ht="12.75" customHeight="1">
      <c r="A704" s="68"/>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ht="12.75" customHeight="1">
      <c r="A705" s="68"/>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ht="12.75" customHeight="1">
      <c r="A706" s="68"/>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ht="12.75" customHeight="1">
      <c r="A707" s="68"/>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ht="12.75" customHeight="1">
      <c r="A708" s="68"/>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ht="12.75" customHeight="1">
      <c r="A709" s="68"/>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ht="12.75" customHeight="1">
      <c r="A710" s="68"/>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ht="12.75" customHeight="1">
      <c r="A711" s="68"/>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ht="12.75" customHeight="1">
      <c r="A712" s="68"/>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ht="12.75" customHeight="1">
      <c r="A713" s="68"/>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ht="12.75" customHeight="1">
      <c r="A714" s="68"/>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ht="12.75" customHeight="1">
      <c r="A715" s="68"/>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ht="12.75" customHeight="1">
      <c r="A716" s="68"/>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ht="12.75" customHeight="1">
      <c r="A717" s="68"/>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ht="12.75" customHeight="1">
      <c r="A718" s="68"/>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ht="12.75" customHeight="1">
      <c r="A719" s="68"/>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ht="12.75" customHeight="1">
      <c r="A720" s="68"/>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ht="12.75" customHeight="1">
      <c r="A721" s="68"/>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ht="12.75" customHeight="1">
      <c r="A722" s="68"/>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ht="12.75" customHeight="1">
      <c r="A723" s="68"/>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ht="12.75" customHeight="1">
      <c r="A724" s="68"/>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ht="12.75" customHeight="1">
      <c r="A725" s="68"/>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ht="12.75" customHeight="1">
      <c r="A726" s="68"/>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ht="12.75" customHeight="1">
      <c r="A727" s="68"/>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ht="12.75" customHeight="1">
      <c r="A728" s="68"/>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ht="12.75" customHeight="1">
      <c r="A729" s="68"/>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ht="12.75" customHeight="1">
      <c r="A730" s="68"/>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ht="12.75" customHeight="1">
      <c r="A731" s="68"/>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ht="12.75" customHeight="1">
      <c r="A732" s="68"/>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ht="12.75" customHeight="1">
      <c r="A733" s="68"/>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ht="12.75" customHeight="1">
      <c r="A734" s="68"/>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ht="12.75" customHeight="1">
      <c r="A735" s="68"/>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ht="12.75" customHeight="1">
      <c r="A736" s="68"/>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ht="12.75" customHeight="1">
      <c r="A737" s="68"/>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ht="12.75" customHeight="1">
      <c r="A738" s="68"/>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ht="12.75" customHeight="1">
      <c r="A739" s="68"/>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ht="12.75" customHeight="1">
      <c r="A740" s="68"/>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ht="12.75" customHeight="1">
      <c r="A741" s="68"/>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ht="12.75" customHeight="1">
      <c r="A742" s="68"/>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ht="12.75" customHeight="1">
      <c r="A743" s="68"/>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ht="12.75" customHeight="1">
      <c r="A744" s="68"/>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ht="12.75" customHeight="1">
      <c r="A745" s="68"/>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ht="12.75" customHeight="1">
      <c r="A746" s="68"/>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ht="12.75" customHeight="1">
      <c r="A747" s="68"/>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ht="12.75" customHeight="1">
      <c r="A748" s="68"/>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ht="12.75" customHeight="1">
      <c r="A749" s="68"/>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ht="12.75" customHeight="1">
      <c r="A750" s="68"/>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ht="12.75" customHeight="1">
      <c r="A751" s="68"/>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ht="12.75" customHeight="1">
      <c r="A752" s="68"/>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ht="12.75" customHeight="1">
      <c r="A753" s="68"/>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ht="12.75" customHeight="1">
      <c r="A754" s="68"/>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ht="12.75" customHeight="1">
      <c r="A755" s="68"/>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ht="12.75" customHeight="1">
      <c r="A756" s="68"/>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ht="12.75" customHeight="1">
      <c r="A757" s="68"/>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ht="12.75" customHeight="1">
      <c r="A758" s="68"/>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ht="12.75" customHeight="1">
      <c r="A759" s="68"/>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ht="12.75" customHeight="1">
      <c r="A760" s="68"/>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ht="12.75" customHeight="1">
      <c r="A761" s="68"/>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ht="12.75" customHeight="1">
      <c r="A762" s="68"/>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ht="12.75" customHeight="1">
      <c r="A763" s="68"/>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ht="12.75" customHeight="1">
      <c r="A764" s="68"/>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ht="12.75" customHeight="1">
      <c r="A765" s="68"/>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ht="12.75" customHeight="1">
      <c r="A766" s="68"/>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ht="12.75" customHeight="1">
      <c r="A767" s="68"/>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ht="12.75" customHeight="1">
      <c r="A768" s="68"/>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ht="12.75" customHeight="1">
      <c r="A769" s="68"/>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ht="12.75" customHeight="1">
      <c r="A770" s="68"/>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ht="12.75" customHeight="1">
      <c r="A771" s="68"/>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ht="12.75" customHeight="1">
      <c r="A772" s="68"/>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ht="12.75" customHeight="1">
      <c r="A773" s="68"/>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ht="12.75" customHeight="1">
      <c r="A774" s="68"/>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ht="12.75" customHeight="1">
      <c r="A775" s="68"/>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ht="12.75" customHeight="1">
      <c r="A776" s="68"/>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ht="12.75" customHeight="1">
      <c r="A777" s="68"/>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ht="12.75" customHeight="1">
      <c r="A778" s="68"/>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ht="12.75" customHeight="1">
      <c r="A779" s="68"/>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ht="12.75" customHeight="1">
      <c r="A780" s="68"/>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ht="12.75" customHeight="1">
      <c r="A781" s="68"/>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ht="12.75" customHeight="1">
      <c r="A782" s="68"/>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ht="12.75" customHeight="1">
      <c r="A783" s="68"/>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ht="12.75" customHeight="1">
      <c r="A784" s="68"/>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ht="12.75" customHeight="1">
      <c r="A785" s="68"/>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ht="12.75" customHeight="1">
      <c r="A786" s="68"/>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ht="12.75" customHeight="1">
      <c r="A787" s="68"/>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ht="12.75" customHeight="1">
      <c r="A788" s="68"/>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ht="12.75" customHeight="1">
      <c r="A789" s="68"/>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ht="12.75" customHeight="1">
      <c r="A790" s="68"/>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ht="12.75" customHeight="1">
      <c r="A791" s="68"/>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ht="12.75" customHeight="1">
      <c r="A792" s="68"/>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ht="12.75" customHeight="1">
      <c r="A793" s="68"/>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ht="12.75" customHeight="1">
      <c r="A794" s="68"/>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ht="12.75" customHeight="1">
      <c r="A795" s="68"/>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ht="12.75" customHeight="1">
      <c r="A796" s="68"/>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ht="12.75" customHeight="1">
      <c r="A797" s="68"/>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ht="12.75" customHeight="1">
      <c r="A798" s="68"/>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ht="12.75" customHeight="1">
      <c r="A799" s="68"/>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ht="12.75" customHeight="1">
      <c r="A800" s="68"/>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ht="12.75" customHeight="1">
      <c r="A801" s="68"/>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ht="12.75" customHeight="1">
      <c r="A802" s="68"/>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ht="12.75" customHeight="1">
      <c r="A803" s="68"/>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ht="12.75" customHeight="1">
      <c r="A804" s="68"/>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ht="12.75" customHeight="1">
      <c r="A805" s="68"/>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ht="12.75" customHeight="1">
      <c r="A806" s="68"/>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ht="12.75" customHeight="1">
      <c r="A807" s="68"/>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ht="12.75" customHeight="1">
      <c r="A808" s="68"/>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ht="12.75" customHeight="1">
      <c r="A809" s="68"/>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ht="12.75" customHeight="1">
      <c r="A810" s="68"/>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ht="12.75" customHeight="1">
      <c r="A811" s="68"/>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ht="12.75" customHeight="1">
      <c r="A812" s="68"/>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ht="12.75" customHeight="1">
      <c r="A813" s="68"/>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ht="12.75" customHeight="1">
      <c r="A814" s="68"/>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ht="12.75" customHeight="1">
      <c r="A815" s="68"/>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ht="12.75" customHeight="1">
      <c r="A816" s="68"/>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ht="12.75" customHeight="1">
      <c r="A817" s="68"/>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ht="12.75" customHeight="1">
      <c r="A818" s="68"/>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ht="12.75" customHeight="1">
      <c r="A819" s="68"/>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ht="12.75" customHeight="1">
      <c r="A820" s="68"/>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ht="12.75" customHeight="1">
      <c r="A821" s="68"/>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ht="12.75" customHeight="1">
      <c r="A822" s="68"/>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ht="12.75" customHeight="1">
      <c r="A823" s="68"/>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ht="12.75" customHeight="1">
      <c r="A824" s="68"/>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ht="12.75" customHeight="1">
      <c r="A825" s="68"/>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ht="12.75" customHeight="1">
      <c r="A826" s="68"/>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ht="12.75" customHeight="1">
      <c r="A827" s="68"/>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ht="12.75" customHeight="1">
      <c r="A828" s="68"/>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ht="12.75" customHeight="1">
      <c r="A829" s="68"/>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ht="12.75" customHeight="1">
      <c r="A830" s="68"/>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ht="12.75" customHeight="1">
      <c r="A831" s="68"/>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ht="12.75" customHeight="1">
      <c r="A832" s="68"/>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ht="12.75" customHeight="1">
      <c r="A833" s="68"/>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ht="12.75" customHeight="1">
      <c r="A834" s="68"/>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ht="12.75" customHeight="1">
      <c r="A835" s="68"/>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ht="12.75" customHeight="1">
      <c r="A836" s="68"/>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ht="12.75" customHeight="1">
      <c r="A837" s="68"/>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ht="12.75" customHeight="1">
      <c r="A838" s="68"/>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ht="12.75" customHeight="1">
      <c r="A839" s="68"/>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ht="12.75" customHeight="1">
      <c r="A840" s="68"/>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ht="12.75" customHeight="1">
      <c r="A841" s="68"/>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ht="12.75" customHeight="1">
      <c r="A842" s="68"/>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ht="12.75" customHeight="1">
      <c r="A843" s="68"/>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ht="12.75" customHeight="1">
      <c r="A844" s="68"/>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ht="12.75" customHeight="1">
      <c r="A845" s="68"/>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ht="12.75" customHeight="1">
      <c r="A846" s="68"/>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ht="12.75" customHeight="1">
      <c r="A847" s="68"/>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ht="12.75" customHeight="1">
      <c r="A848" s="68"/>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ht="12.75" customHeight="1">
      <c r="A849" s="68"/>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ht="12.75" customHeight="1">
      <c r="A850" s="68"/>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ht="12.75" customHeight="1">
      <c r="A851" s="68"/>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ht="12.75" customHeight="1">
      <c r="A852" s="68"/>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ht="12.75" customHeight="1">
      <c r="A853" s="68"/>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ht="12.75" customHeight="1">
      <c r="A854" s="68"/>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ht="12.75" customHeight="1">
      <c r="A855" s="68"/>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ht="12.75" customHeight="1">
      <c r="A856" s="68"/>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ht="12.75" customHeight="1">
      <c r="A857" s="68"/>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ht="12.75" customHeight="1">
      <c r="A858" s="68"/>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ht="12.75" customHeight="1">
      <c r="A859" s="68"/>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ht="12.75" customHeight="1">
      <c r="A860" s="68"/>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ht="12.75" customHeight="1">
      <c r="A861" s="68"/>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ht="12.75" customHeight="1">
      <c r="A862" s="68"/>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ht="12.75" customHeight="1">
      <c r="A863" s="68"/>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ht="12.75" customHeight="1">
      <c r="A864" s="68"/>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ht="12.75" customHeight="1">
      <c r="A865" s="68"/>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ht="12.75" customHeight="1">
      <c r="A866" s="68"/>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ht="12.75" customHeight="1">
      <c r="A867" s="68"/>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ht="12.75" customHeight="1">
      <c r="A868" s="68"/>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ht="12.75" customHeight="1">
      <c r="A869" s="68"/>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ht="12.75" customHeight="1">
      <c r="A870" s="68"/>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ht="12.75" customHeight="1">
      <c r="A871" s="68"/>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ht="12.75" customHeight="1">
      <c r="A872" s="68"/>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ht="12.75" customHeight="1">
      <c r="A873" s="68"/>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ht="12.75" customHeight="1">
      <c r="A874" s="68"/>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ht="12.75" customHeight="1">
      <c r="A875" s="68"/>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ht="12.75" customHeight="1">
      <c r="A876" s="68"/>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ht="12.75" customHeight="1">
      <c r="A877" s="68"/>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ht="12.75" customHeight="1">
      <c r="A878" s="68"/>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ht="12.75" customHeight="1">
      <c r="A879" s="68"/>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ht="12.75" customHeight="1">
      <c r="A880" s="68"/>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ht="12.75" customHeight="1">
      <c r="A881" s="68"/>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ht="12.75" customHeight="1">
      <c r="A882" s="68"/>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ht="12.75" customHeight="1">
      <c r="A883" s="68"/>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ht="12.75" customHeight="1">
      <c r="A884" s="68"/>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ht="12.75" customHeight="1">
      <c r="A885" s="68"/>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ht="12.75" customHeight="1">
      <c r="A886" s="68"/>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ht="12.75" customHeight="1">
      <c r="A887" s="68"/>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ht="12.75" customHeight="1">
      <c r="A888" s="68"/>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ht="12.75" customHeight="1">
      <c r="A889" s="68"/>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ht="12.75" customHeight="1">
      <c r="A890" s="68"/>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ht="12.75" customHeight="1">
      <c r="A891" s="68"/>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ht="12.75" customHeight="1">
      <c r="A892" s="68"/>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ht="12.75" customHeight="1">
      <c r="A893" s="68"/>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ht="12.75" customHeight="1">
      <c r="A894" s="68"/>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ht="12.75" customHeight="1">
      <c r="A895" s="68"/>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ht="12.75" customHeight="1">
      <c r="A896" s="68"/>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ht="12.75" customHeight="1">
      <c r="A897" s="68"/>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ht="12.75" customHeight="1">
      <c r="A898" s="68"/>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ht="12.75" customHeight="1">
      <c r="A899" s="68"/>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ht="12.75" customHeight="1">
      <c r="A900" s="68"/>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ht="12.75" customHeight="1">
      <c r="A901" s="68"/>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ht="12.75" customHeight="1">
      <c r="A902" s="68"/>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ht="12.75" customHeight="1">
      <c r="A903" s="68"/>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ht="12.75" customHeight="1">
      <c r="A904" s="68"/>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ht="12.75" customHeight="1">
      <c r="A905" s="68"/>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ht="12.75" customHeight="1">
      <c r="A906" s="68"/>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ht="12.75" customHeight="1">
      <c r="A907" s="68"/>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ht="12.75" customHeight="1">
      <c r="A908" s="68"/>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ht="12.75" customHeight="1">
      <c r="A909" s="68"/>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ht="12.75" customHeight="1">
      <c r="A910" s="68"/>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ht="12.75" customHeight="1">
      <c r="A911" s="68"/>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ht="12.75" customHeight="1">
      <c r="A912" s="68"/>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ht="12.75" customHeight="1">
      <c r="A913" s="68"/>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ht="12.75" customHeight="1">
      <c r="A914" s="68"/>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ht="12.75" customHeight="1">
      <c r="A915" s="68"/>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ht="12.75" customHeight="1">
      <c r="A916" s="68"/>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ht="12.75" customHeight="1">
      <c r="A917" s="68"/>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ht="12.75" customHeight="1">
      <c r="A918" s="68"/>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ht="12.75" customHeight="1">
      <c r="A919" s="68"/>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ht="12.75" customHeight="1">
      <c r="A920" s="68"/>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ht="12.75" customHeight="1">
      <c r="A921" s="68"/>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ht="12.75" customHeight="1">
      <c r="A922" s="68"/>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ht="12.75" customHeight="1">
      <c r="A923" s="68"/>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ht="12.75" customHeight="1">
      <c r="A924" s="68"/>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ht="12.75" customHeight="1">
      <c r="A925" s="68"/>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ht="12.75" customHeight="1">
      <c r="A926" s="68"/>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ht="12.75" customHeight="1">
      <c r="A927" s="68"/>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ht="12.75" customHeight="1">
      <c r="A928" s="68"/>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ht="12.75" customHeight="1">
      <c r="A929" s="68"/>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ht="12.75" customHeight="1">
      <c r="A930" s="68"/>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ht="12.75" customHeight="1">
      <c r="A931" s="68"/>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ht="12.75" customHeight="1">
      <c r="A932" s="68"/>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ht="12.75" customHeight="1">
      <c r="A933" s="68"/>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ht="12.75" customHeight="1">
      <c r="A934" s="68"/>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ht="12.75" customHeight="1">
      <c r="A935" s="68"/>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ht="12.75" customHeight="1">
      <c r="A936" s="68"/>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ht="12.75" customHeight="1">
      <c r="A937" s="68"/>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ht="12.75" customHeight="1">
      <c r="A938" s="68"/>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ht="12.75" customHeight="1">
      <c r="A939" s="68"/>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ht="12.75" customHeight="1">
      <c r="A940" s="68"/>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ht="12.75" customHeight="1">
      <c r="A941" s="68"/>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ht="12.75" customHeight="1">
      <c r="A942" s="68"/>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ht="12.75" customHeight="1">
      <c r="A943" s="68"/>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ht="12.75" customHeight="1">
      <c r="A944" s="68"/>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ht="12.75" customHeight="1">
      <c r="A945" s="68"/>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ht="12.75" customHeight="1">
      <c r="A946" s="68"/>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ht="12.75" customHeight="1">
      <c r="A947" s="68"/>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ht="12.75" customHeight="1">
      <c r="A948" s="68"/>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ht="12.75" customHeight="1">
      <c r="A949" s="68"/>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ht="12.75" customHeight="1">
      <c r="A950" s="68"/>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ht="12.75" customHeight="1">
      <c r="A951" s="68"/>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ht="12.75" customHeight="1">
      <c r="A952" s="68"/>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ht="12.75" customHeight="1">
      <c r="A953" s="68"/>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ht="12.75" customHeight="1">
      <c r="A954" s="68"/>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ht="12.75" customHeight="1">
      <c r="A955" s="68"/>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ht="12.75" customHeight="1">
      <c r="A956" s="68"/>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ht="12.75" customHeight="1">
      <c r="A957" s="68"/>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ht="12.75" customHeight="1">
      <c r="A958" s="68"/>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ht="12.75" customHeight="1">
      <c r="A959" s="68"/>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ht="12.75" customHeight="1">
      <c r="A960" s="68"/>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ht="12.75" customHeight="1">
      <c r="A961" s="68"/>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ht="12.75" customHeight="1">
      <c r="A962" s="68"/>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ht="12.75" customHeight="1">
      <c r="A963" s="68"/>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ht="12.75" customHeight="1">
      <c r="A964" s="68"/>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ht="12.75" customHeight="1">
      <c r="A965" s="68"/>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ht="12.75" customHeight="1">
      <c r="A966" s="68"/>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ht="12.75" customHeight="1">
      <c r="A967" s="68"/>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ht="12.75" customHeight="1">
      <c r="A968" s="68"/>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ht="12.75" customHeight="1">
      <c r="A969" s="68"/>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ht="12.75" customHeight="1">
      <c r="A970" s="68"/>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ht="12.75" customHeight="1">
      <c r="A971" s="68"/>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ht="12.75" customHeight="1">
      <c r="A972" s="68"/>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ht="12.75" customHeight="1">
      <c r="A973" s="68"/>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ht="12.75" customHeight="1">
      <c r="A974" s="68"/>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ht="12.75" customHeight="1">
      <c r="A975" s="68"/>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ht="12.75" customHeight="1">
      <c r="A976" s="68"/>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ht="12.75" customHeight="1">
      <c r="A977" s="68"/>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ht="12.75" customHeight="1">
      <c r="A978" s="68"/>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ht="12.75" customHeight="1">
      <c r="A979" s="68"/>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ht="12.75" customHeight="1">
      <c r="A980" s="68"/>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ht="12.75" customHeight="1">
      <c r="A981" s="68"/>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ht="12.75" customHeight="1">
      <c r="A982" s="68"/>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ht="12.75" customHeight="1">
      <c r="A983" s="68"/>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ht="12.75" customHeight="1">
      <c r="A984" s="68"/>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ht="12.75" customHeight="1">
      <c r="A985" s="68"/>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ht="12.75" customHeight="1">
      <c r="A986" s="68"/>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ht="12.75" customHeight="1">
      <c r="A987" s="68"/>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ht="12.75" customHeight="1">
      <c r="A988" s="68"/>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ht="12.75" customHeight="1">
      <c r="A989" s="68"/>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ht="12.75" customHeight="1">
      <c r="A990" s="68"/>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ht="12.75" customHeight="1">
      <c r="A991" s="68"/>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ht="12.75" customHeight="1">
      <c r="A992" s="68"/>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ht="12.75" customHeight="1">
      <c r="A993" s="68"/>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ht="12.75" customHeight="1">
      <c r="A994" s="68"/>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ht="12.75" customHeight="1">
      <c r="A995" s="68"/>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ht="12.75" customHeight="1">
      <c r="A996" s="68"/>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ht="12.75" customHeight="1">
      <c r="A997" s="68"/>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ht="12.75" customHeight="1">
      <c r="A998" s="68"/>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ht="12.75" customHeight="1">
      <c r="A999" s="68"/>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ht="12.75" customHeight="1">
      <c r="A1000" s="68"/>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4">
    <mergeCell ref="B2:L3"/>
    <mergeCell ref="B24:L25"/>
    <mergeCell ref="B46:L47"/>
    <mergeCell ref="B68:L69"/>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68.86"/>
    <col customWidth="1" min="2" max="2" width="20.43"/>
    <col customWidth="1" min="3" max="3" width="14.71"/>
    <col customWidth="1" min="4" max="15" width="24.29"/>
    <col customWidth="1" min="16" max="16" width="14.71"/>
    <col customWidth="1" min="17" max="26" width="9.14"/>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row>
    <row r="2" ht="11.25" customHeight="1">
      <c r="C2" s="79"/>
      <c r="D2" s="79"/>
      <c r="E2" s="79"/>
      <c r="F2" s="79"/>
      <c r="G2" s="79"/>
      <c r="H2" s="79"/>
      <c r="I2" s="79"/>
      <c r="J2" s="79"/>
      <c r="K2" s="79"/>
      <c r="L2" s="79"/>
      <c r="M2" s="79"/>
      <c r="N2" s="79"/>
      <c r="O2" s="79"/>
      <c r="P2" s="79"/>
      <c r="Q2" s="79"/>
      <c r="R2" s="79"/>
      <c r="S2" s="79"/>
      <c r="T2" s="79"/>
      <c r="U2" s="79"/>
      <c r="V2" s="79"/>
      <c r="W2" s="79"/>
      <c r="X2" s="79"/>
      <c r="Y2" s="79"/>
      <c r="Z2" s="79"/>
    </row>
    <row r="3" ht="11.25" customHeight="1">
      <c r="A3" s="79" t="s">
        <v>99</v>
      </c>
      <c r="B3" s="79" t="s">
        <v>5816</v>
      </c>
      <c r="J3" s="79"/>
      <c r="K3" s="79"/>
      <c r="L3" s="79"/>
      <c r="M3" s="79"/>
      <c r="N3" s="79"/>
      <c r="O3" s="79"/>
      <c r="P3" s="79"/>
      <c r="Q3" s="79"/>
      <c r="R3" s="79"/>
      <c r="S3" s="79"/>
      <c r="T3" s="79"/>
      <c r="U3" s="79"/>
      <c r="V3" s="79"/>
      <c r="W3" s="79"/>
      <c r="X3" s="79"/>
      <c r="Y3" s="79"/>
      <c r="Z3" s="79"/>
    </row>
    <row r="4" ht="11.25" customHeight="1">
      <c r="A4" s="79" t="s">
        <v>103</v>
      </c>
      <c r="B4" s="80">
        <v>11.0</v>
      </c>
      <c r="P4" s="79"/>
      <c r="Q4" s="79"/>
      <c r="R4" s="79"/>
      <c r="S4" s="79"/>
      <c r="T4" s="79"/>
      <c r="U4" s="79"/>
      <c r="V4" s="79"/>
      <c r="W4" s="79"/>
      <c r="X4" s="79"/>
      <c r="Y4" s="79"/>
      <c r="Z4" s="79"/>
    </row>
    <row r="5" ht="11.25" customHeight="1">
      <c r="A5" s="79" t="s">
        <v>110</v>
      </c>
      <c r="B5" s="79" t="s">
        <v>5816</v>
      </c>
      <c r="P5" s="79"/>
      <c r="Q5" s="79"/>
      <c r="R5" s="79"/>
      <c r="S5" s="79"/>
      <c r="T5" s="79"/>
      <c r="U5" s="79"/>
      <c r="V5" s="79"/>
      <c r="W5" s="79"/>
      <c r="X5" s="79"/>
      <c r="Y5" s="79"/>
      <c r="Z5" s="79"/>
    </row>
    <row r="6" ht="11.25" customHeight="1">
      <c r="A6" s="79" t="s">
        <v>105</v>
      </c>
      <c r="B6" s="79" t="s">
        <v>204</v>
      </c>
      <c r="P6" s="79"/>
      <c r="Q6" s="79"/>
      <c r="R6" s="79"/>
      <c r="S6" s="79"/>
      <c r="T6" s="79"/>
      <c r="U6" s="79"/>
      <c r="V6" s="79"/>
      <c r="W6" s="79"/>
      <c r="X6" s="79"/>
      <c r="Y6" s="79"/>
      <c r="Z6" s="79"/>
    </row>
    <row r="7" ht="11.25" customHeight="1">
      <c r="P7" s="79"/>
      <c r="Q7" s="79"/>
      <c r="R7" s="79"/>
      <c r="S7" s="79"/>
      <c r="T7" s="79"/>
      <c r="U7" s="79"/>
      <c r="V7" s="79"/>
      <c r="W7" s="79"/>
      <c r="X7" s="79"/>
      <c r="Y7" s="79"/>
      <c r="Z7" s="79"/>
    </row>
    <row r="8" ht="11.25" customHeight="1">
      <c r="A8" s="79" t="s">
        <v>5817</v>
      </c>
      <c r="B8" s="79"/>
      <c r="C8" s="79"/>
      <c r="Q8" s="79"/>
      <c r="R8" s="79"/>
      <c r="S8" s="79"/>
      <c r="T8" s="79"/>
      <c r="U8" s="79"/>
      <c r="V8" s="79"/>
      <c r="W8" s="79"/>
      <c r="X8" s="79"/>
      <c r="Y8" s="79"/>
      <c r="Z8" s="79"/>
    </row>
    <row r="9" ht="11.25" customHeight="1">
      <c r="A9" s="79"/>
      <c r="B9" s="79"/>
      <c r="C9" s="79" t="s">
        <v>5818</v>
      </c>
      <c r="Q9" s="79"/>
      <c r="R9" s="79"/>
      <c r="S9" s="79"/>
      <c r="T9" s="79"/>
      <c r="U9" s="79"/>
      <c r="V9" s="79"/>
      <c r="W9" s="79"/>
      <c r="X9" s="79"/>
      <c r="Y9" s="79"/>
      <c r="Z9" s="79"/>
    </row>
    <row r="10" ht="11.25" customHeight="1">
      <c r="A10" s="79" t="s">
        <v>3422</v>
      </c>
      <c r="B10" s="79"/>
      <c r="C10" s="81">
        <v>899649.18</v>
      </c>
      <c r="Q10" s="79"/>
      <c r="R10" s="79"/>
      <c r="S10" s="79"/>
      <c r="T10" s="79"/>
      <c r="U10" s="79"/>
      <c r="V10" s="79"/>
      <c r="W10" s="79"/>
      <c r="X10" s="79"/>
      <c r="Y10" s="79"/>
      <c r="Z10" s="79"/>
    </row>
    <row r="11" ht="11.25" customHeight="1">
      <c r="A11" s="79" t="s">
        <v>4514</v>
      </c>
      <c r="B11" s="79" t="s">
        <v>525</v>
      </c>
      <c r="C11" s="81">
        <v>375787.2792</v>
      </c>
      <c r="Q11" s="79"/>
      <c r="R11" s="79"/>
      <c r="S11" s="79"/>
      <c r="T11" s="79"/>
      <c r="U11" s="79"/>
      <c r="V11" s="79"/>
      <c r="W11" s="79"/>
      <c r="X11" s="79"/>
      <c r="Y11" s="79"/>
      <c r="Z11" s="79"/>
    </row>
    <row r="12" ht="11.25" customHeight="1">
      <c r="A12" s="79" t="s">
        <v>3432</v>
      </c>
      <c r="B12" s="79" t="s">
        <v>251</v>
      </c>
      <c r="C12" s="81">
        <v>340917.291</v>
      </c>
      <c r="Q12" s="79"/>
      <c r="R12" s="79"/>
      <c r="S12" s="79"/>
      <c r="T12" s="79"/>
      <c r="U12" s="79"/>
      <c r="V12" s="79"/>
      <c r="W12" s="79"/>
      <c r="X12" s="79"/>
      <c r="Y12" s="79"/>
      <c r="Z12" s="79"/>
    </row>
    <row r="13" ht="11.25" customHeight="1">
      <c r="A13" s="79" t="s">
        <v>3728</v>
      </c>
      <c r="B13" s="79" t="s">
        <v>251</v>
      </c>
      <c r="C13" s="81">
        <v>300648.257143</v>
      </c>
      <c r="Q13" s="79"/>
      <c r="R13" s="79"/>
      <c r="S13" s="79"/>
      <c r="T13" s="79"/>
      <c r="U13" s="79"/>
      <c r="V13" s="79"/>
      <c r="W13" s="79"/>
      <c r="X13" s="79"/>
      <c r="Y13" s="79"/>
      <c r="Z13" s="79"/>
    </row>
    <row r="14" ht="11.25" customHeight="1">
      <c r="A14" s="79" t="s">
        <v>4416</v>
      </c>
      <c r="B14" s="79" t="s">
        <v>251</v>
      </c>
      <c r="C14" s="81">
        <v>216583.29</v>
      </c>
      <c r="Q14" s="79"/>
      <c r="R14" s="79"/>
      <c r="S14" s="79"/>
      <c r="T14" s="79"/>
      <c r="U14" s="79"/>
      <c r="V14" s="79"/>
      <c r="W14" s="79"/>
      <c r="X14" s="79"/>
      <c r="Y14" s="79"/>
      <c r="Z14" s="79"/>
    </row>
    <row r="15" ht="11.25" customHeight="1">
      <c r="A15" s="79" t="s">
        <v>3569</v>
      </c>
      <c r="B15" s="79" t="s">
        <v>143</v>
      </c>
      <c r="C15" s="81">
        <v>126403.86</v>
      </c>
      <c r="Q15" s="79"/>
      <c r="R15" s="79"/>
      <c r="S15" s="79"/>
      <c r="T15" s="79"/>
      <c r="U15" s="79"/>
      <c r="V15" s="79"/>
      <c r="W15" s="79"/>
      <c r="X15" s="79"/>
      <c r="Y15" s="79"/>
      <c r="Z15" s="79"/>
    </row>
    <row r="16" ht="11.25" customHeight="1">
      <c r="A16" s="79" t="s">
        <v>4311</v>
      </c>
      <c r="B16" s="79" t="s">
        <v>251</v>
      </c>
      <c r="C16" s="81">
        <v>119358.36</v>
      </c>
      <c r="Q16" s="79"/>
      <c r="R16" s="79"/>
      <c r="S16" s="79"/>
      <c r="T16" s="79"/>
      <c r="U16" s="79"/>
      <c r="V16" s="79"/>
      <c r="W16" s="79"/>
      <c r="X16" s="79"/>
      <c r="Y16" s="79"/>
      <c r="Z16" s="79"/>
    </row>
    <row r="17" ht="11.25" customHeight="1">
      <c r="A17" s="79" t="s">
        <v>4007</v>
      </c>
      <c r="B17" s="79" t="s">
        <v>251</v>
      </c>
      <c r="C17" s="81">
        <v>105680.63625</v>
      </c>
      <c r="Q17" s="79"/>
      <c r="R17" s="79"/>
      <c r="S17" s="79"/>
      <c r="T17" s="79"/>
      <c r="U17" s="79"/>
      <c r="V17" s="79"/>
      <c r="W17" s="79"/>
      <c r="X17" s="79"/>
      <c r="Y17" s="79"/>
      <c r="Z17" s="79"/>
    </row>
    <row r="18" ht="11.25" customHeight="1">
      <c r="A18" s="79" t="s">
        <v>3882</v>
      </c>
      <c r="B18" s="79" t="s">
        <v>251</v>
      </c>
      <c r="C18" s="81">
        <v>83860.26</v>
      </c>
      <c r="Q18" s="79"/>
      <c r="R18" s="79"/>
      <c r="S18" s="79"/>
      <c r="T18" s="79"/>
      <c r="U18" s="79"/>
      <c r="V18" s="79"/>
      <c r="W18" s="79"/>
      <c r="X18" s="79"/>
      <c r="Y18" s="79"/>
      <c r="Z18" s="79"/>
    </row>
    <row r="19" ht="11.25" customHeight="1">
      <c r="A19" s="79" t="s">
        <v>4504</v>
      </c>
      <c r="B19" s="79" t="s">
        <v>1228</v>
      </c>
      <c r="C19" s="81">
        <v>83704.32</v>
      </c>
      <c r="Q19" s="79"/>
      <c r="R19" s="79"/>
      <c r="S19" s="79"/>
      <c r="T19" s="79"/>
      <c r="U19" s="79"/>
      <c r="V19" s="79"/>
      <c r="W19" s="79"/>
      <c r="X19" s="79"/>
      <c r="Y19" s="79"/>
      <c r="Z19" s="79"/>
    </row>
    <row r="20" ht="11.25" customHeight="1">
      <c r="A20" s="79" t="s">
        <v>4010</v>
      </c>
      <c r="B20" s="79" t="s">
        <v>251</v>
      </c>
      <c r="C20" s="81">
        <v>77110.379999</v>
      </c>
      <c r="Q20" s="79"/>
      <c r="R20" s="79"/>
      <c r="S20" s="79"/>
      <c r="T20" s="79"/>
      <c r="U20" s="79"/>
      <c r="V20" s="79"/>
      <c r="W20" s="79"/>
      <c r="X20" s="79"/>
      <c r="Y20" s="79"/>
      <c r="Z20" s="79"/>
    </row>
    <row r="21" ht="11.25" customHeight="1">
      <c r="A21" s="79" t="s">
        <v>3386</v>
      </c>
      <c r="B21" s="79" t="s">
        <v>251</v>
      </c>
      <c r="C21" s="81">
        <v>70145.471133</v>
      </c>
      <c r="Q21" s="79"/>
      <c r="R21" s="79"/>
      <c r="S21" s="79"/>
      <c r="T21" s="79"/>
      <c r="U21" s="79"/>
      <c r="V21" s="79"/>
      <c r="W21" s="79"/>
      <c r="X21" s="79"/>
      <c r="Y21" s="79"/>
      <c r="Z21" s="79"/>
    </row>
    <row r="22" ht="11.25" customHeight="1">
      <c r="A22" s="79" t="s">
        <v>3525</v>
      </c>
      <c r="B22" s="79" t="s">
        <v>251</v>
      </c>
      <c r="C22" s="81">
        <v>60009.119999</v>
      </c>
      <c r="Q22" s="79"/>
      <c r="R22" s="79"/>
      <c r="S22" s="79"/>
      <c r="T22" s="79"/>
      <c r="U22" s="79"/>
      <c r="V22" s="79"/>
      <c r="W22" s="79"/>
      <c r="X22" s="79"/>
      <c r="Y22" s="79"/>
      <c r="Z22" s="79"/>
    </row>
    <row r="23" ht="11.25" customHeight="1">
      <c r="A23" s="79" t="s">
        <v>4350</v>
      </c>
      <c r="B23" s="79" t="s">
        <v>191</v>
      </c>
      <c r="C23" s="81">
        <v>50537.806935</v>
      </c>
      <c r="Q23" s="79"/>
      <c r="R23" s="79"/>
      <c r="S23" s="79"/>
      <c r="T23" s="79"/>
      <c r="U23" s="79"/>
      <c r="V23" s="79"/>
      <c r="W23" s="79"/>
      <c r="X23" s="79"/>
      <c r="Y23" s="79"/>
      <c r="Z23" s="79"/>
    </row>
    <row r="24" ht="11.25" customHeight="1">
      <c r="A24" s="79" t="s">
        <v>4356</v>
      </c>
      <c r="B24" s="79" t="s">
        <v>562</v>
      </c>
      <c r="C24" s="81">
        <v>46761.598499</v>
      </c>
      <c r="Q24" s="79"/>
      <c r="R24" s="79"/>
      <c r="S24" s="79"/>
      <c r="T24" s="79"/>
      <c r="U24" s="79"/>
      <c r="V24" s="79"/>
      <c r="W24" s="79"/>
      <c r="X24" s="79"/>
      <c r="Y24" s="79"/>
      <c r="Z24" s="79"/>
    </row>
    <row r="25" ht="11.25" customHeight="1">
      <c r="A25" s="79" t="s">
        <v>3382</v>
      </c>
      <c r="B25" s="79" t="s">
        <v>198</v>
      </c>
      <c r="C25" s="81">
        <v>42301.26144</v>
      </c>
      <c r="Q25" s="79"/>
      <c r="R25" s="79"/>
      <c r="S25" s="79"/>
      <c r="T25" s="79"/>
      <c r="U25" s="79"/>
      <c r="V25" s="79"/>
      <c r="W25" s="79"/>
      <c r="X25" s="79"/>
      <c r="Y25" s="79"/>
      <c r="Z25" s="79"/>
    </row>
    <row r="26" ht="11.25" customHeight="1">
      <c r="A26" s="79" t="s">
        <v>4576</v>
      </c>
      <c r="B26" s="79" t="s">
        <v>251</v>
      </c>
      <c r="C26" s="81">
        <v>38556.0</v>
      </c>
      <c r="Q26" s="79"/>
      <c r="R26" s="79"/>
      <c r="S26" s="79"/>
      <c r="T26" s="79"/>
      <c r="U26" s="79"/>
      <c r="V26" s="79"/>
      <c r="W26" s="79"/>
      <c r="X26" s="79"/>
      <c r="Y26" s="79"/>
      <c r="Z26" s="79"/>
    </row>
    <row r="27" ht="11.25" customHeight="1">
      <c r="A27" s="79" t="s">
        <v>4331</v>
      </c>
      <c r="B27" s="79" t="s">
        <v>191</v>
      </c>
      <c r="C27" s="81">
        <v>29568.0</v>
      </c>
      <c r="Q27" s="79"/>
      <c r="R27" s="79"/>
      <c r="S27" s="79"/>
      <c r="T27" s="79"/>
      <c r="U27" s="79"/>
      <c r="V27" s="79"/>
      <c r="W27" s="79"/>
      <c r="X27" s="79"/>
      <c r="Y27" s="79"/>
      <c r="Z27" s="79"/>
    </row>
    <row r="28" ht="11.25" customHeight="1">
      <c r="A28" s="79" t="s">
        <v>4198</v>
      </c>
      <c r="B28" s="79" t="s">
        <v>143</v>
      </c>
      <c r="C28" s="81">
        <v>28265.854983</v>
      </c>
      <c r="Q28" s="79"/>
      <c r="R28" s="79"/>
      <c r="S28" s="79"/>
      <c r="T28" s="79"/>
      <c r="U28" s="79"/>
      <c r="V28" s="79"/>
      <c r="W28" s="79"/>
      <c r="X28" s="79"/>
      <c r="Y28" s="79"/>
      <c r="Z28" s="79"/>
    </row>
    <row r="29" ht="11.25" customHeight="1">
      <c r="A29" s="79" t="s">
        <v>4042</v>
      </c>
      <c r="B29" s="79" t="s">
        <v>562</v>
      </c>
      <c r="C29" s="81">
        <v>23559.375</v>
      </c>
      <c r="Q29" s="79"/>
      <c r="R29" s="79"/>
      <c r="S29" s="79"/>
      <c r="T29" s="79"/>
      <c r="U29" s="79"/>
      <c r="V29" s="79"/>
      <c r="W29" s="79"/>
      <c r="X29" s="79"/>
      <c r="Y29" s="79"/>
      <c r="Z29" s="79"/>
    </row>
    <row r="30" ht="11.25" customHeight="1">
      <c r="A30" s="79" t="s">
        <v>4120</v>
      </c>
      <c r="B30" s="79" t="s">
        <v>143</v>
      </c>
      <c r="C30" s="81">
        <v>19641.450222</v>
      </c>
      <c r="Q30" s="79"/>
      <c r="R30" s="79"/>
      <c r="S30" s="79"/>
      <c r="T30" s="79"/>
      <c r="U30" s="79"/>
      <c r="V30" s="79"/>
      <c r="W30" s="79"/>
      <c r="X30" s="79"/>
      <c r="Y30" s="79"/>
      <c r="Z30" s="79"/>
    </row>
    <row r="31" ht="11.25" customHeight="1">
      <c r="A31" s="79" t="s">
        <v>4016</v>
      </c>
      <c r="B31" s="79" t="s">
        <v>191</v>
      </c>
      <c r="C31" s="81">
        <v>16913.232</v>
      </c>
      <c r="Q31" s="79"/>
      <c r="R31" s="79"/>
      <c r="S31" s="79"/>
      <c r="T31" s="79"/>
      <c r="U31" s="79"/>
      <c r="V31" s="79"/>
      <c r="W31" s="79"/>
      <c r="X31" s="79"/>
      <c r="Y31" s="79"/>
      <c r="Z31" s="79"/>
    </row>
    <row r="32" ht="11.25" customHeight="1">
      <c r="A32" s="79" t="s">
        <v>3753</v>
      </c>
      <c r="B32" s="79" t="s">
        <v>143</v>
      </c>
      <c r="C32" s="81">
        <v>16812.362666</v>
      </c>
      <c r="Q32" s="79"/>
      <c r="R32" s="79"/>
      <c r="S32" s="79"/>
      <c r="T32" s="79"/>
      <c r="U32" s="79"/>
      <c r="V32" s="79"/>
      <c r="W32" s="79"/>
      <c r="X32" s="79"/>
      <c r="Y32" s="79"/>
      <c r="Z32" s="79"/>
    </row>
    <row r="33" ht="11.25" customHeight="1">
      <c r="A33" s="79" t="s">
        <v>2513</v>
      </c>
      <c r="B33" s="79" t="s">
        <v>143</v>
      </c>
      <c r="C33" s="81">
        <v>15677.298387</v>
      </c>
      <c r="Q33" s="79"/>
      <c r="R33" s="79"/>
      <c r="S33" s="79"/>
      <c r="T33" s="79"/>
      <c r="U33" s="79"/>
      <c r="V33" s="79"/>
      <c r="W33" s="79"/>
      <c r="X33" s="79"/>
      <c r="Y33" s="79"/>
      <c r="Z33" s="79"/>
    </row>
    <row r="34" ht="11.25" customHeight="1">
      <c r="A34" s="79" t="s">
        <v>3919</v>
      </c>
      <c r="B34" s="79" t="s">
        <v>143</v>
      </c>
      <c r="C34" s="81">
        <v>12720.208421</v>
      </c>
      <c r="Q34" s="79"/>
      <c r="R34" s="79"/>
      <c r="S34" s="79"/>
      <c r="T34" s="79"/>
      <c r="U34" s="79"/>
      <c r="V34" s="79"/>
      <c r="W34" s="79"/>
      <c r="X34" s="79"/>
      <c r="Y34" s="79"/>
      <c r="Z34" s="79"/>
    </row>
    <row r="35" ht="11.25" customHeight="1">
      <c r="A35" s="79" t="s">
        <v>3768</v>
      </c>
      <c r="B35" s="79" t="s">
        <v>143</v>
      </c>
      <c r="C35" s="81">
        <v>12188.9125</v>
      </c>
      <c r="Q35" s="79"/>
      <c r="R35" s="79"/>
      <c r="S35" s="79"/>
      <c r="T35" s="79"/>
      <c r="U35" s="79"/>
      <c r="V35" s="79"/>
      <c r="W35" s="79"/>
      <c r="X35" s="79"/>
      <c r="Y35" s="79"/>
      <c r="Z35" s="79"/>
    </row>
    <row r="36" ht="11.25" customHeight="1">
      <c r="A36" s="79" t="s">
        <v>3974</v>
      </c>
      <c r="B36" s="79" t="s">
        <v>191</v>
      </c>
      <c r="C36" s="81">
        <v>12127.5</v>
      </c>
      <c r="Q36" s="79"/>
      <c r="R36" s="79"/>
      <c r="S36" s="79"/>
      <c r="T36" s="79"/>
      <c r="U36" s="79"/>
      <c r="V36" s="79"/>
      <c r="W36" s="79"/>
      <c r="X36" s="79"/>
      <c r="Y36" s="79"/>
      <c r="Z36" s="79"/>
    </row>
    <row r="37" ht="11.25" customHeight="1">
      <c r="A37" s="79" t="s">
        <v>3704</v>
      </c>
      <c r="B37" s="79" t="s">
        <v>251</v>
      </c>
      <c r="C37" s="81">
        <v>10800.0</v>
      </c>
      <c r="Q37" s="79"/>
      <c r="R37" s="79"/>
      <c r="S37" s="79"/>
      <c r="T37" s="79"/>
      <c r="U37" s="79"/>
      <c r="V37" s="79"/>
      <c r="W37" s="79"/>
      <c r="X37" s="79"/>
      <c r="Y37" s="79"/>
      <c r="Z37" s="79"/>
    </row>
    <row r="38" ht="11.25" customHeight="1">
      <c r="A38" s="79" t="s">
        <v>4378</v>
      </c>
      <c r="B38" s="79" t="s">
        <v>251</v>
      </c>
      <c r="C38" s="81">
        <v>10437.76</v>
      </c>
      <c r="Q38" s="79"/>
      <c r="R38" s="79"/>
      <c r="S38" s="79"/>
      <c r="T38" s="79"/>
      <c r="U38" s="79"/>
      <c r="V38" s="79"/>
      <c r="W38" s="79"/>
      <c r="X38" s="79"/>
      <c r="Y38" s="79"/>
      <c r="Z38" s="79"/>
    </row>
    <row r="39" ht="11.25" customHeight="1">
      <c r="A39" s="79" t="s">
        <v>4032</v>
      </c>
      <c r="B39" s="79" t="s">
        <v>251</v>
      </c>
      <c r="C39" s="81">
        <v>10410.597142</v>
      </c>
      <c r="Q39" s="79"/>
      <c r="R39" s="79"/>
      <c r="S39" s="79"/>
      <c r="T39" s="79"/>
      <c r="U39" s="79"/>
      <c r="V39" s="79"/>
      <c r="W39" s="79"/>
      <c r="X39" s="79"/>
      <c r="Y39" s="79"/>
      <c r="Z39" s="79"/>
    </row>
    <row r="40" ht="11.25" customHeight="1">
      <c r="A40" s="79" t="s">
        <v>3980</v>
      </c>
      <c r="B40" s="79" t="s">
        <v>143</v>
      </c>
      <c r="C40" s="81">
        <v>9691.095466</v>
      </c>
      <c r="Q40" s="79"/>
      <c r="R40" s="79"/>
      <c r="S40" s="79"/>
      <c r="T40" s="79"/>
      <c r="U40" s="79"/>
      <c r="V40" s="79"/>
      <c r="W40" s="79"/>
      <c r="X40" s="79"/>
      <c r="Y40" s="79"/>
      <c r="Z40" s="79"/>
    </row>
    <row r="41" ht="11.25" customHeight="1">
      <c r="A41" s="79" t="s">
        <v>4546</v>
      </c>
      <c r="B41" s="79" t="s">
        <v>251</v>
      </c>
      <c r="C41" s="81">
        <v>9596.273666</v>
      </c>
      <c r="Q41" s="79"/>
      <c r="R41" s="79"/>
      <c r="S41" s="79"/>
      <c r="T41" s="79"/>
      <c r="U41" s="79"/>
      <c r="V41" s="79"/>
      <c r="W41" s="79"/>
      <c r="X41" s="79"/>
      <c r="Y41" s="79"/>
      <c r="Z41" s="79"/>
    </row>
    <row r="42" ht="11.25" customHeight="1">
      <c r="A42" s="79" t="s">
        <v>3756</v>
      </c>
      <c r="B42" s="79" t="s">
        <v>594</v>
      </c>
      <c r="C42" s="81">
        <v>9513.667057</v>
      </c>
      <c r="Q42" s="79"/>
      <c r="R42" s="79"/>
      <c r="S42" s="79"/>
      <c r="T42" s="79"/>
      <c r="U42" s="79"/>
      <c r="V42" s="79"/>
      <c r="W42" s="79"/>
      <c r="X42" s="79"/>
      <c r="Y42" s="79"/>
      <c r="Z42" s="79"/>
    </row>
    <row r="43" ht="11.25" customHeight="1">
      <c r="A43" s="79" t="s">
        <v>3774</v>
      </c>
      <c r="B43" s="79" t="s">
        <v>143</v>
      </c>
      <c r="C43" s="81">
        <v>9218.553333</v>
      </c>
      <c r="Q43" s="79"/>
      <c r="R43" s="79"/>
      <c r="S43" s="79"/>
      <c r="T43" s="79"/>
      <c r="U43" s="79"/>
      <c r="V43" s="79"/>
      <c r="W43" s="79"/>
      <c r="X43" s="79"/>
      <c r="Y43" s="79"/>
      <c r="Z43" s="79"/>
    </row>
    <row r="44" ht="11.25" customHeight="1">
      <c r="A44" s="79" t="s">
        <v>3869</v>
      </c>
      <c r="B44" s="79" t="s">
        <v>191</v>
      </c>
      <c r="C44" s="81">
        <v>8635.846153</v>
      </c>
      <c r="Q44" s="79"/>
      <c r="R44" s="79"/>
      <c r="S44" s="79"/>
      <c r="T44" s="79"/>
      <c r="U44" s="79"/>
      <c r="V44" s="79"/>
      <c r="W44" s="79"/>
      <c r="X44" s="79"/>
      <c r="Y44" s="79"/>
      <c r="Z44" s="79"/>
    </row>
    <row r="45" ht="11.25" customHeight="1">
      <c r="A45" s="79" t="s">
        <v>3879</v>
      </c>
      <c r="B45" s="79" t="s">
        <v>191</v>
      </c>
      <c r="C45" s="81">
        <v>8568.0</v>
      </c>
      <c r="Q45" s="79"/>
      <c r="R45" s="79"/>
      <c r="S45" s="79"/>
      <c r="T45" s="79"/>
      <c r="U45" s="79"/>
      <c r="V45" s="79"/>
      <c r="W45" s="79"/>
      <c r="X45" s="79"/>
      <c r="Y45" s="79"/>
      <c r="Z45" s="79"/>
    </row>
    <row r="46" ht="11.25" customHeight="1">
      <c r="A46" s="79" t="s">
        <v>4459</v>
      </c>
      <c r="B46" s="79" t="s">
        <v>143</v>
      </c>
      <c r="C46" s="81">
        <v>7557.28</v>
      </c>
      <c r="Q46" s="79"/>
      <c r="R46" s="79"/>
      <c r="S46" s="79"/>
      <c r="T46" s="79"/>
      <c r="U46" s="79"/>
      <c r="V46" s="79"/>
      <c r="W46" s="79"/>
      <c r="X46" s="79"/>
      <c r="Y46" s="79"/>
      <c r="Z46" s="79"/>
    </row>
    <row r="47" ht="11.25" customHeight="1">
      <c r="A47" s="79" t="s">
        <v>3765</v>
      </c>
      <c r="B47" s="79" t="s">
        <v>143</v>
      </c>
      <c r="C47" s="81">
        <v>7349.61</v>
      </c>
      <c r="Q47" s="79"/>
      <c r="R47" s="79"/>
      <c r="S47" s="79"/>
      <c r="T47" s="79"/>
      <c r="U47" s="79"/>
      <c r="V47" s="79"/>
      <c r="W47" s="79"/>
      <c r="X47" s="79"/>
      <c r="Y47" s="79"/>
      <c r="Z47" s="79"/>
    </row>
    <row r="48" ht="11.25" customHeight="1">
      <c r="A48" s="79" t="s">
        <v>4004</v>
      </c>
      <c r="B48" s="79" t="s">
        <v>191</v>
      </c>
      <c r="C48" s="81">
        <v>7147.26923</v>
      </c>
      <c r="Q48" s="79"/>
      <c r="R48" s="79"/>
      <c r="S48" s="79"/>
      <c r="T48" s="79"/>
      <c r="U48" s="79"/>
      <c r="V48" s="79"/>
      <c r="W48" s="79"/>
      <c r="X48" s="79"/>
      <c r="Y48" s="79"/>
      <c r="Z48" s="79"/>
    </row>
    <row r="49" ht="11.25" customHeight="1">
      <c r="A49" s="79" t="s">
        <v>4573</v>
      </c>
      <c r="B49" s="79" t="s">
        <v>191</v>
      </c>
      <c r="C49" s="81">
        <v>6422.769499</v>
      </c>
      <c r="Q49" s="79"/>
      <c r="R49" s="79"/>
      <c r="S49" s="79"/>
      <c r="T49" s="79"/>
      <c r="U49" s="79"/>
      <c r="V49" s="79"/>
      <c r="W49" s="79"/>
      <c r="X49" s="79"/>
      <c r="Y49" s="79"/>
      <c r="Z49" s="79"/>
    </row>
    <row r="50" ht="11.25" customHeight="1">
      <c r="A50" s="79" t="s">
        <v>4022</v>
      </c>
      <c r="B50" s="79" t="s">
        <v>191</v>
      </c>
      <c r="C50" s="81">
        <v>6392.519563</v>
      </c>
      <c r="Q50" s="79"/>
      <c r="R50" s="79"/>
      <c r="S50" s="79"/>
      <c r="T50" s="79"/>
      <c r="U50" s="79"/>
      <c r="V50" s="79"/>
      <c r="W50" s="79"/>
      <c r="X50" s="79"/>
      <c r="Y50" s="79"/>
      <c r="Z50" s="79"/>
    </row>
    <row r="51" ht="11.25" customHeight="1">
      <c r="A51" s="79" t="s">
        <v>3963</v>
      </c>
      <c r="B51" s="79" t="s">
        <v>562</v>
      </c>
      <c r="C51" s="81">
        <v>5725.389999</v>
      </c>
      <c r="Q51" s="79"/>
      <c r="R51" s="79"/>
      <c r="S51" s="79"/>
      <c r="T51" s="79"/>
      <c r="U51" s="79"/>
      <c r="V51" s="79"/>
      <c r="W51" s="79"/>
      <c r="X51" s="79"/>
      <c r="Y51" s="79"/>
      <c r="Z51" s="79"/>
    </row>
    <row r="52" ht="11.25" customHeight="1">
      <c r="A52" s="79" t="s">
        <v>4550</v>
      </c>
      <c r="B52" s="79" t="s">
        <v>191</v>
      </c>
      <c r="C52" s="81">
        <v>5174.4</v>
      </c>
      <c r="Q52" s="79"/>
      <c r="R52" s="79"/>
      <c r="S52" s="79"/>
      <c r="T52" s="79"/>
      <c r="U52" s="79"/>
      <c r="V52" s="79"/>
      <c r="W52" s="79"/>
      <c r="X52" s="79"/>
      <c r="Y52" s="79"/>
      <c r="Z52" s="79"/>
    </row>
    <row r="53" ht="11.25" customHeight="1">
      <c r="A53" s="79" t="s">
        <v>4156</v>
      </c>
      <c r="B53" s="79" t="s">
        <v>3912</v>
      </c>
      <c r="C53" s="81">
        <v>4982.001595</v>
      </c>
      <c r="Q53" s="79"/>
      <c r="R53" s="79"/>
      <c r="S53" s="79"/>
      <c r="T53" s="79"/>
      <c r="U53" s="79"/>
      <c r="V53" s="79"/>
      <c r="W53" s="79"/>
      <c r="X53" s="79"/>
      <c r="Y53" s="79"/>
      <c r="Z53" s="79"/>
    </row>
    <row r="54" ht="11.25" customHeight="1">
      <c r="A54" s="79" t="s">
        <v>4001</v>
      </c>
      <c r="B54" s="79" t="s">
        <v>251</v>
      </c>
      <c r="C54" s="81">
        <v>3969.0</v>
      </c>
      <c r="Q54" s="79"/>
      <c r="R54" s="79"/>
      <c r="S54" s="79"/>
      <c r="T54" s="79"/>
      <c r="U54" s="79"/>
      <c r="V54" s="79"/>
      <c r="W54" s="79"/>
      <c r="X54" s="79"/>
      <c r="Y54" s="79"/>
      <c r="Z54" s="79"/>
    </row>
    <row r="55" ht="11.25" customHeight="1">
      <c r="A55" s="79" t="s">
        <v>3949</v>
      </c>
      <c r="B55" s="79" t="s">
        <v>191</v>
      </c>
      <c r="C55" s="81">
        <v>3708.554914</v>
      </c>
      <c r="Q55" s="79"/>
      <c r="R55" s="79"/>
      <c r="S55" s="79"/>
      <c r="T55" s="79"/>
      <c r="U55" s="79"/>
      <c r="V55" s="79"/>
      <c r="W55" s="79"/>
      <c r="X55" s="79"/>
      <c r="Y55" s="79"/>
      <c r="Z55" s="79"/>
    </row>
    <row r="56" ht="11.25" customHeight="1">
      <c r="A56" s="79" t="s">
        <v>3486</v>
      </c>
      <c r="B56" s="79" t="s">
        <v>251</v>
      </c>
      <c r="C56" s="81">
        <v>3688.851063</v>
      </c>
      <c r="Q56" s="79"/>
      <c r="R56" s="79"/>
      <c r="S56" s="79"/>
      <c r="T56" s="79"/>
      <c r="U56" s="79"/>
      <c r="V56" s="79"/>
      <c r="W56" s="79"/>
      <c r="X56" s="79"/>
      <c r="Y56" s="79"/>
      <c r="Z56" s="79"/>
    </row>
    <row r="57" ht="11.25" customHeight="1">
      <c r="A57" s="79" t="s">
        <v>3681</v>
      </c>
      <c r="B57" s="79" t="s">
        <v>3606</v>
      </c>
      <c r="C57" s="81">
        <v>3554.582463</v>
      </c>
      <c r="Q57" s="79"/>
      <c r="R57" s="79"/>
      <c r="S57" s="79"/>
      <c r="T57" s="79"/>
      <c r="U57" s="79"/>
      <c r="V57" s="79"/>
      <c r="W57" s="79"/>
      <c r="X57" s="79"/>
      <c r="Y57" s="79"/>
      <c r="Z57" s="79"/>
    </row>
    <row r="58" ht="11.25" customHeight="1">
      <c r="A58" s="79" t="s">
        <v>488</v>
      </c>
      <c r="B58" s="79" t="s">
        <v>143</v>
      </c>
      <c r="C58" s="81">
        <v>3495.73965</v>
      </c>
      <c r="Q58" s="79"/>
      <c r="R58" s="79"/>
      <c r="S58" s="79"/>
      <c r="T58" s="79"/>
      <c r="U58" s="79"/>
      <c r="V58" s="79"/>
      <c r="W58" s="79"/>
      <c r="X58" s="79"/>
      <c r="Y58" s="79"/>
      <c r="Z58" s="79"/>
    </row>
    <row r="59" ht="11.25" customHeight="1">
      <c r="A59" s="79" t="s">
        <v>3940</v>
      </c>
      <c r="B59" s="79" t="s">
        <v>191</v>
      </c>
      <c r="C59" s="81">
        <v>3306.394944</v>
      </c>
      <c r="Q59" s="79"/>
      <c r="R59" s="79"/>
      <c r="S59" s="79"/>
      <c r="T59" s="79"/>
      <c r="U59" s="79"/>
      <c r="V59" s="79"/>
      <c r="W59" s="79"/>
      <c r="X59" s="79"/>
      <c r="Y59" s="79"/>
      <c r="Z59" s="79"/>
    </row>
    <row r="60" ht="11.25" customHeight="1">
      <c r="A60" s="79" t="s">
        <v>4288</v>
      </c>
      <c r="B60" s="79" t="s">
        <v>143</v>
      </c>
      <c r="C60" s="81">
        <v>3270.9734</v>
      </c>
      <c r="Q60" s="79"/>
      <c r="R60" s="79"/>
      <c r="S60" s="79"/>
      <c r="T60" s="79"/>
      <c r="U60" s="79"/>
      <c r="V60" s="79"/>
      <c r="W60" s="79"/>
      <c r="X60" s="79"/>
      <c r="Y60" s="79"/>
      <c r="Z60" s="79"/>
    </row>
    <row r="61" ht="11.25" customHeight="1">
      <c r="A61" s="79" t="s">
        <v>4314</v>
      </c>
      <c r="B61" s="79" t="s">
        <v>191</v>
      </c>
      <c r="C61" s="81">
        <v>3024.0</v>
      </c>
      <c r="Q61" s="79"/>
      <c r="R61" s="79"/>
      <c r="S61" s="79"/>
      <c r="T61" s="79"/>
      <c r="U61" s="79"/>
      <c r="V61" s="79"/>
      <c r="W61" s="79"/>
      <c r="X61" s="79"/>
      <c r="Y61" s="79"/>
      <c r="Z61" s="79"/>
    </row>
    <row r="62" ht="11.25" customHeight="1">
      <c r="A62" s="79" t="s">
        <v>4278</v>
      </c>
      <c r="B62" s="79" t="s">
        <v>251</v>
      </c>
      <c r="C62" s="81">
        <v>2799.999999</v>
      </c>
      <c r="Q62" s="79"/>
      <c r="R62" s="79"/>
      <c r="S62" s="79"/>
      <c r="T62" s="79"/>
      <c r="U62" s="79"/>
      <c r="V62" s="79"/>
      <c r="W62" s="79"/>
      <c r="X62" s="79"/>
      <c r="Y62" s="79"/>
      <c r="Z62" s="79"/>
    </row>
    <row r="63" ht="11.25" customHeight="1">
      <c r="A63" s="79" t="s">
        <v>3943</v>
      </c>
      <c r="B63" s="79" t="s">
        <v>191</v>
      </c>
      <c r="C63" s="81">
        <v>2133.055384</v>
      </c>
      <c r="Q63" s="79"/>
      <c r="R63" s="79"/>
      <c r="S63" s="79"/>
      <c r="T63" s="79"/>
      <c r="U63" s="79"/>
      <c r="V63" s="79"/>
      <c r="W63" s="79"/>
      <c r="X63" s="79"/>
      <c r="Y63" s="79"/>
      <c r="Z63" s="79"/>
    </row>
    <row r="64" ht="11.25" customHeight="1">
      <c r="A64" s="79" t="s">
        <v>4264</v>
      </c>
      <c r="B64" s="79" t="s">
        <v>191</v>
      </c>
      <c r="C64" s="81">
        <v>2079.0</v>
      </c>
      <c r="Q64" s="79"/>
      <c r="R64" s="79"/>
      <c r="S64" s="79"/>
      <c r="T64" s="79"/>
      <c r="U64" s="79"/>
      <c r="V64" s="79"/>
      <c r="W64" s="79"/>
      <c r="X64" s="79"/>
      <c r="Y64" s="79"/>
      <c r="Z64" s="79"/>
    </row>
    <row r="65" ht="11.25" customHeight="1">
      <c r="A65" s="79" t="s">
        <v>4255</v>
      </c>
      <c r="B65" s="79" t="s">
        <v>191</v>
      </c>
      <c r="C65" s="81">
        <v>1918.01085</v>
      </c>
      <c r="Q65" s="79"/>
      <c r="R65" s="79"/>
      <c r="S65" s="79"/>
      <c r="T65" s="79"/>
      <c r="U65" s="79"/>
      <c r="V65" s="79"/>
      <c r="W65" s="79"/>
      <c r="X65" s="79"/>
      <c r="Y65" s="79"/>
      <c r="Z65" s="79"/>
    </row>
    <row r="66" ht="11.25" customHeight="1">
      <c r="A66" s="79" t="s">
        <v>5819</v>
      </c>
      <c r="B66" s="79" t="s">
        <v>143</v>
      </c>
      <c r="C66" s="81">
        <v>1757.43197</v>
      </c>
      <c r="Q66" s="79"/>
      <c r="R66" s="79"/>
      <c r="S66" s="79"/>
      <c r="T66" s="79"/>
      <c r="U66" s="79"/>
      <c r="V66" s="79"/>
      <c r="W66" s="79"/>
      <c r="X66" s="79"/>
      <c r="Y66" s="79"/>
      <c r="Z66" s="79"/>
    </row>
    <row r="67" ht="11.25" customHeight="1">
      <c r="A67" s="79" t="s">
        <v>4341</v>
      </c>
      <c r="B67" s="79" t="s">
        <v>251</v>
      </c>
      <c r="C67" s="81">
        <v>1728.0</v>
      </c>
      <c r="Q67" s="79"/>
      <c r="R67" s="79"/>
      <c r="S67" s="79"/>
      <c r="T67" s="79"/>
      <c r="U67" s="79"/>
      <c r="V67" s="79"/>
      <c r="W67" s="79"/>
      <c r="X67" s="79"/>
      <c r="Y67" s="79"/>
      <c r="Z67" s="79"/>
    </row>
    <row r="68" ht="11.25" customHeight="1">
      <c r="A68" s="79" t="s">
        <v>3835</v>
      </c>
      <c r="B68" s="79" t="s">
        <v>251</v>
      </c>
      <c r="C68" s="81">
        <v>1612.8</v>
      </c>
      <c r="Q68" s="79"/>
      <c r="R68" s="79"/>
      <c r="S68" s="79"/>
      <c r="T68" s="79"/>
      <c r="U68" s="79"/>
      <c r="V68" s="79"/>
      <c r="W68" s="79"/>
      <c r="X68" s="79"/>
      <c r="Y68" s="79"/>
      <c r="Z68" s="79"/>
    </row>
    <row r="69" ht="11.25" customHeight="1">
      <c r="A69" s="79" t="s">
        <v>4013</v>
      </c>
      <c r="B69" s="79" t="s">
        <v>251</v>
      </c>
      <c r="C69" s="81">
        <v>1527.272727</v>
      </c>
      <c r="Q69" s="79"/>
      <c r="R69" s="79"/>
      <c r="S69" s="79"/>
      <c r="T69" s="79"/>
      <c r="U69" s="79"/>
      <c r="V69" s="79"/>
      <c r="W69" s="79"/>
      <c r="X69" s="79"/>
      <c r="Y69" s="79"/>
      <c r="Z69" s="79"/>
    </row>
    <row r="70" ht="11.25" customHeight="1">
      <c r="A70" s="79" t="s">
        <v>3372</v>
      </c>
      <c r="B70" s="79" t="s">
        <v>251</v>
      </c>
      <c r="C70" s="81">
        <v>1498.241818</v>
      </c>
      <c r="Q70" s="79"/>
      <c r="R70" s="79"/>
      <c r="S70" s="79"/>
      <c r="T70" s="79"/>
      <c r="U70" s="79"/>
      <c r="V70" s="79"/>
      <c r="W70" s="79"/>
      <c r="X70" s="79"/>
      <c r="Y70" s="79"/>
      <c r="Z70" s="79"/>
    </row>
    <row r="71" ht="11.25" customHeight="1">
      <c r="A71" s="79" t="s">
        <v>4299</v>
      </c>
      <c r="B71" s="79" t="s">
        <v>143</v>
      </c>
      <c r="C71" s="81">
        <v>1323.0</v>
      </c>
      <c r="Q71" s="79"/>
      <c r="R71" s="79"/>
      <c r="S71" s="79"/>
      <c r="T71" s="79"/>
      <c r="U71" s="79"/>
      <c r="V71" s="79"/>
      <c r="W71" s="79"/>
      <c r="X71" s="79"/>
      <c r="Y71" s="79"/>
      <c r="Z71" s="79"/>
    </row>
    <row r="72" ht="11.25" customHeight="1">
      <c r="A72" s="79" t="s">
        <v>4456</v>
      </c>
      <c r="B72" s="79" t="s">
        <v>143</v>
      </c>
      <c r="C72" s="81">
        <v>1068.475454</v>
      </c>
      <c r="Q72" s="79"/>
      <c r="R72" s="79"/>
      <c r="S72" s="79"/>
      <c r="T72" s="79"/>
      <c r="U72" s="79"/>
      <c r="V72" s="79"/>
      <c r="W72" s="79"/>
      <c r="X72" s="79"/>
      <c r="Y72" s="79"/>
      <c r="Z72" s="79"/>
    </row>
    <row r="73" ht="11.25" customHeight="1">
      <c r="A73" s="79" t="s">
        <v>3926</v>
      </c>
      <c r="B73" s="79" t="s">
        <v>143</v>
      </c>
      <c r="C73" s="81">
        <v>1045.333333</v>
      </c>
      <c r="Q73" s="79"/>
      <c r="R73" s="79"/>
      <c r="S73" s="79"/>
      <c r="T73" s="79"/>
      <c r="U73" s="79"/>
      <c r="V73" s="79"/>
      <c r="W73" s="79"/>
      <c r="X73" s="79"/>
      <c r="Y73" s="79"/>
      <c r="Z73" s="79"/>
    </row>
    <row r="74" ht="11.25" customHeight="1">
      <c r="A74" s="79" t="s">
        <v>3444</v>
      </c>
      <c r="B74" s="79" t="s">
        <v>456</v>
      </c>
      <c r="C74" s="81">
        <v>950.736</v>
      </c>
      <c r="Q74" s="79"/>
      <c r="R74" s="79"/>
      <c r="S74" s="79"/>
      <c r="T74" s="79"/>
      <c r="U74" s="79"/>
      <c r="V74" s="79"/>
      <c r="W74" s="79"/>
      <c r="X74" s="79"/>
      <c r="Y74" s="79"/>
      <c r="Z74" s="79"/>
    </row>
    <row r="75" ht="11.25" customHeight="1">
      <c r="A75" s="79" t="s">
        <v>3861</v>
      </c>
      <c r="B75" s="79" t="s">
        <v>191</v>
      </c>
      <c r="C75" s="81">
        <v>924.0</v>
      </c>
      <c r="Q75" s="79"/>
      <c r="R75" s="79"/>
      <c r="S75" s="79"/>
      <c r="T75" s="79"/>
      <c r="U75" s="79"/>
      <c r="V75" s="79"/>
      <c r="W75" s="79"/>
      <c r="X75" s="79"/>
      <c r="Y75" s="79"/>
      <c r="Z75" s="79"/>
    </row>
    <row r="76" ht="11.25" customHeight="1">
      <c r="A76" s="79" t="s">
        <v>3922</v>
      </c>
      <c r="B76" s="79" t="s">
        <v>191</v>
      </c>
      <c r="C76" s="81">
        <v>850.5</v>
      </c>
      <c r="Q76" s="79"/>
      <c r="R76" s="79"/>
      <c r="S76" s="79"/>
      <c r="T76" s="79"/>
      <c r="U76" s="79"/>
      <c r="V76" s="79"/>
      <c r="W76" s="79"/>
      <c r="X76" s="79"/>
      <c r="Y76" s="79"/>
      <c r="Z76" s="79"/>
    </row>
    <row r="77" ht="11.25" customHeight="1">
      <c r="A77" s="79" t="s">
        <v>4353</v>
      </c>
      <c r="B77" s="79" t="s">
        <v>191</v>
      </c>
      <c r="C77" s="81">
        <v>709.191818</v>
      </c>
      <c r="Q77" s="79"/>
      <c r="R77" s="79"/>
      <c r="S77" s="79"/>
      <c r="T77" s="79"/>
      <c r="U77" s="79"/>
      <c r="V77" s="79"/>
      <c r="W77" s="79"/>
      <c r="X77" s="79"/>
      <c r="Y77" s="79"/>
      <c r="Z77" s="79"/>
    </row>
    <row r="78" ht="11.25" customHeight="1">
      <c r="A78" s="79" t="s">
        <v>4531</v>
      </c>
      <c r="B78" s="79" t="s">
        <v>379</v>
      </c>
      <c r="C78" s="81">
        <v>644.0</v>
      </c>
      <c r="Q78" s="79"/>
      <c r="R78" s="79"/>
      <c r="S78" s="79"/>
      <c r="T78" s="79"/>
      <c r="U78" s="79"/>
      <c r="V78" s="79"/>
      <c r="W78" s="79"/>
      <c r="X78" s="79"/>
      <c r="Y78" s="79"/>
      <c r="Z78" s="79"/>
    </row>
    <row r="79" ht="11.25" customHeight="1">
      <c r="A79" s="79" t="s">
        <v>3977</v>
      </c>
      <c r="B79" s="79" t="s">
        <v>191</v>
      </c>
      <c r="C79" s="81">
        <v>471.0936</v>
      </c>
      <c r="Q79" s="79"/>
      <c r="R79" s="79"/>
      <c r="S79" s="79"/>
      <c r="T79" s="79"/>
      <c r="U79" s="79"/>
      <c r="V79" s="79"/>
      <c r="W79" s="79"/>
      <c r="X79" s="79"/>
      <c r="Y79" s="79"/>
      <c r="Z79" s="79"/>
    </row>
    <row r="80" ht="11.25" customHeight="1">
      <c r="A80" s="79" t="s">
        <v>3565</v>
      </c>
      <c r="B80" s="79" t="s">
        <v>594</v>
      </c>
      <c r="C80" s="81">
        <v>463.5712</v>
      </c>
      <c r="Q80" s="79"/>
      <c r="R80" s="79"/>
      <c r="S80" s="79"/>
      <c r="T80" s="79"/>
      <c r="U80" s="79"/>
      <c r="V80" s="79"/>
      <c r="W80" s="79"/>
      <c r="X80" s="79"/>
      <c r="Y80" s="79"/>
      <c r="Z80" s="79"/>
    </row>
    <row r="81" ht="11.25" customHeight="1">
      <c r="A81" s="79" t="s">
        <v>4338</v>
      </c>
      <c r="B81" s="79" t="s">
        <v>191</v>
      </c>
      <c r="C81" s="81">
        <v>456.449523</v>
      </c>
      <c r="Q81" s="79"/>
      <c r="R81" s="79"/>
      <c r="S81" s="79"/>
      <c r="T81" s="79"/>
      <c r="U81" s="79"/>
      <c r="V81" s="79"/>
      <c r="W81" s="79"/>
      <c r="X81" s="79"/>
      <c r="Y81" s="79"/>
      <c r="Z81" s="79"/>
    </row>
    <row r="82" ht="11.25" customHeight="1">
      <c r="A82" s="79" t="s">
        <v>3483</v>
      </c>
      <c r="B82" s="79" t="s">
        <v>206</v>
      </c>
      <c r="C82" s="81">
        <v>396.0</v>
      </c>
      <c r="Q82" s="79"/>
      <c r="R82" s="79"/>
      <c r="S82" s="79"/>
      <c r="T82" s="79"/>
      <c r="U82" s="79"/>
      <c r="V82" s="79"/>
      <c r="W82" s="79"/>
      <c r="X82" s="79"/>
      <c r="Y82" s="79"/>
      <c r="Z82" s="79"/>
    </row>
    <row r="83" ht="11.25" customHeight="1">
      <c r="A83" s="79" t="s">
        <v>4184</v>
      </c>
      <c r="B83" s="79" t="s">
        <v>191</v>
      </c>
      <c r="C83" s="81">
        <v>378.0</v>
      </c>
      <c r="Q83" s="79"/>
      <c r="R83" s="79"/>
      <c r="S83" s="79"/>
      <c r="T83" s="79"/>
      <c r="U83" s="79"/>
      <c r="V83" s="79"/>
      <c r="W83" s="79"/>
      <c r="X83" s="79"/>
      <c r="Y83" s="79"/>
      <c r="Z83" s="79"/>
    </row>
    <row r="84" ht="11.25" customHeight="1">
      <c r="A84" s="79" t="s">
        <v>3844</v>
      </c>
      <c r="B84" s="79" t="s">
        <v>191</v>
      </c>
      <c r="C84" s="81">
        <v>368.941176</v>
      </c>
      <c r="Q84" s="79"/>
      <c r="R84" s="79"/>
      <c r="S84" s="79"/>
      <c r="T84" s="79"/>
      <c r="U84" s="79"/>
      <c r="V84" s="79"/>
      <c r="W84" s="79"/>
      <c r="X84" s="79"/>
      <c r="Y84" s="79"/>
      <c r="Z84" s="79"/>
    </row>
    <row r="85" ht="11.25" customHeight="1">
      <c r="A85" s="79" t="s">
        <v>3916</v>
      </c>
      <c r="B85" s="79" t="s">
        <v>191</v>
      </c>
      <c r="C85" s="81">
        <v>350.0</v>
      </c>
      <c r="Q85" s="79"/>
      <c r="R85" s="79"/>
      <c r="S85" s="79"/>
      <c r="T85" s="79"/>
      <c r="U85" s="79"/>
      <c r="V85" s="79"/>
      <c r="W85" s="79"/>
      <c r="X85" s="79"/>
      <c r="Y85" s="79"/>
      <c r="Z85" s="79"/>
    </row>
    <row r="86" ht="11.25" customHeight="1">
      <c r="A86" s="79" t="s">
        <v>4055</v>
      </c>
      <c r="B86" s="79" t="s">
        <v>191</v>
      </c>
      <c r="C86" s="81">
        <v>348.444444</v>
      </c>
      <c r="Q86" s="79"/>
      <c r="R86" s="79"/>
      <c r="S86" s="79"/>
      <c r="T86" s="79"/>
      <c r="U86" s="79"/>
      <c r="V86" s="79"/>
      <c r="W86" s="79"/>
      <c r="X86" s="79"/>
      <c r="Y86" s="79"/>
      <c r="Z86" s="79"/>
    </row>
    <row r="87" ht="11.25" customHeight="1">
      <c r="A87" s="79" t="s">
        <v>3759</v>
      </c>
      <c r="B87" s="79" t="s">
        <v>251</v>
      </c>
      <c r="C87" s="81">
        <v>318.315789</v>
      </c>
      <c r="Q87" s="79"/>
      <c r="R87" s="79"/>
      <c r="S87" s="79"/>
      <c r="T87" s="79"/>
      <c r="U87" s="79"/>
      <c r="V87" s="79"/>
      <c r="W87" s="79"/>
      <c r="X87" s="79"/>
      <c r="Y87" s="79"/>
      <c r="Z87" s="79"/>
    </row>
    <row r="88" ht="11.25" customHeight="1">
      <c r="A88" s="79" t="s">
        <v>4025</v>
      </c>
      <c r="B88" s="79" t="s">
        <v>191</v>
      </c>
      <c r="C88" s="81">
        <v>271.0575</v>
      </c>
      <c r="Q88" s="79"/>
      <c r="R88" s="79"/>
      <c r="S88" s="79"/>
      <c r="T88" s="79"/>
      <c r="U88" s="79"/>
      <c r="V88" s="79"/>
      <c r="W88" s="79"/>
      <c r="X88" s="79"/>
      <c r="Y88" s="79"/>
      <c r="Z88" s="79"/>
    </row>
    <row r="89" ht="11.25" customHeight="1">
      <c r="A89" s="79" t="s">
        <v>3429</v>
      </c>
      <c r="B89" s="79" t="s">
        <v>615</v>
      </c>
      <c r="C89" s="81">
        <v>217.89</v>
      </c>
      <c r="Q89" s="79"/>
      <c r="R89" s="79"/>
      <c r="S89" s="79"/>
      <c r="T89" s="79"/>
      <c r="U89" s="79"/>
      <c r="V89" s="79"/>
      <c r="W89" s="79"/>
      <c r="X89" s="79"/>
      <c r="Y89" s="79"/>
      <c r="Z89" s="79"/>
    </row>
    <row r="90" ht="11.25" customHeight="1">
      <c r="A90" s="79" t="s">
        <v>3701</v>
      </c>
      <c r="B90" s="79" t="s">
        <v>1228</v>
      </c>
      <c r="C90" s="81">
        <v>214.772727</v>
      </c>
      <c r="Q90" s="79"/>
      <c r="R90" s="79"/>
      <c r="S90" s="79"/>
      <c r="T90" s="79"/>
      <c r="U90" s="79"/>
      <c r="V90" s="79"/>
      <c r="W90" s="79"/>
      <c r="X90" s="79"/>
      <c r="Y90" s="79"/>
      <c r="Z90" s="79"/>
    </row>
    <row r="91" ht="11.25" customHeight="1">
      <c r="A91" s="79" t="s">
        <v>3378</v>
      </c>
      <c r="B91" s="79" t="s">
        <v>615</v>
      </c>
      <c r="C91" s="81">
        <v>204.0</v>
      </c>
      <c r="Q91" s="79"/>
      <c r="R91" s="79"/>
      <c r="S91" s="79"/>
      <c r="T91" s="79"/>
      <c r="U91" s="79"/>
      <c r="V91" s="79"/>
      <c r="W91" s="79"/>
      <c r="X91" s="79"/>
      <c r="Y91" s="79"/>
      <c r="Z91" s="79"/>
    </row>
    <row r="92" ht="11.25" customHeight="1">
      <c r="A92" s="79" t="s">
        <v>3447</v>
      </c>
      <c r="B92" s="79" t="s">
        <v>615</v>
      </c>
      <c r="C92" s="81">
        <v>187.516428</v>
      </c>
      <c r="Q92" s="79"/>
      <c r="R92" s="79"/>
      <c r="S92" s="79"/>
      <c r="T92" s="79"/>
      <c r="U92" s="79"/>
      <c r="V92" s="79"/>
      <c r="W92" s="79"/>
      <c r="X92" s="79"/>
      <c r="Y92" s="79"/>
      <c r="Z92" s="79"/>
    </row>
    <row r="93" ht="11.25" customHeight="1">
      <c r="A93" s="79" t="s">
        <v>3375</v>
      </c>
      <c r="B93" s="79" t="s">
        <v>615</v>
      </c>
      <c r="C93" s="81">
        <v>173.333333</v>
      </c>
      <c r="Q93" s="79"/>
      <c r="R93" s="79"/>
      <c r="S93" s="79"/>
      <c r="T93" s="79"/>
      <c r="U93" s="79"/>
      <c r="V93" s="79"/>
      <c r="W93" s="79"/>
      <c r="X93" s="79"/>
      <c r="Y93" s="79"/>
      <c r="Z93" s="79"/>
    </row>
    <row r="94" ht="11.25" customHeight="1">
      <c r="A94" s="79" t="s">
        <v>3605</v>
      </c>
      <c r="B94" s="79" t="s">
        <v>3606</v>
      </c>
      <c r="C94" s="81">
        <v>168.0</v>
      </c>
      <c r="Q94" s="79"/>
      <c r="R94" s="79"/>
      <c r="S94" s="79"/>
      <c r="T94" s="79"/>
      <c r="U94" s="79"/>
      <c r="V94" s="79"/>
      <c r="W94" s="79"/>
      <c r="X94" s="79"/>
      <c r="Y94" s="79"/>
      <c r="Z94" s="79"/>
    </row>
    <row r="95" ht="11.25" customHeight="1">
      <c r="A95" s="79" t="s">
        <v>4307</v>
      </c>
      <c r="B95" s="79" t="s">
        <v>191</v>
      </c>
      <c r="C95" s="81">
        <v>120.272727</v>
      </c>
      <c r="Q95" s="79"/>
      <c r="R95" s="79"/>
      <c r="S95" s="79"/>
      <c r="T95" s="79"/>
      <c r="U95" s="79"/>
      <c r="V95" s="79"/>
      <c r="W95" s="79"/>
      <c r="X95" s="79"/>
      <c r="Y95" s="79"/>
      <c r="Z95" s="79"/>
    </row>
    <row r="96" ht="11.25" customHeight="1">
      <c r="A96" s="79" t="s">
        <v>3731</v>
      </c>
      <c r="B96" s="79" t="s">
        <v>206</v>
      </c>
      <c r="C96" s="81">
        <v>109.2</v>
      </c>
      <c r="Q96" s="79"/>
      <c r="R96" s="79"/>
      <c r="S96" s="79"/>
      <c r="T96" s="79"/>
      <c r="U96" s="79"/>
      <c r="V96" s="79"/>
      <c r="W96" s="79"/>
      <c r="X96" s="79"/>
      <c r="Y96" s="79"/>
      <c r="Z96" s="79"/>
    </row>
    <row r="97" ht="11.25" customHeight="1">
      <c r="A97" s="79" t="s">
        <v>3875</v>
      </c>
      <c r="B97" s="79" t="s">
        <v>191</v>
      </c>
      <c r="C97" s="81">
        <v>94.157954</v>
      </c>
      <c r="Q97" s="79"/>
      <c r="R97" s="79"/>
      <c r="S97" s="79"/>
      <c r="T97" s="79"/>
      <c r="U97" s="79"/>
      <c r="V97" s="79"/>
      <c r="W97" s="79"/>
      <c r="X97" s="79"/>
      <c r="Y97" s="79"/>
      <c r="Z97" s="79"/>
    </row>
    <row r="98" ht="11.25" customHeight="1">
      <c r="A98" s="79" t="s">
        <v>4038</v>
      </c>
      <c r="B98" s="79" t="s">
        <v>191</v>
      </c>
      <c r="C98" s="81">
        <v>89.726</v>
      </c>
      <c r="Q98" s="79"/>
      <c r="R98" s="79"/>
      <c r="S98" s="79"/>
      <c r="T98" s="79"/>
      <c r="U98" s="79"/>
      <c r="V98" s="79"/>
      <c r="W98" s="79"/>
      <c r="X98" s="79"/>
      <c r="Y98" s="79"/>
      <c r="Z98" s="79"/>
    </row>
    <row r="99" ht="11.25" customHeight="1">
      <c r="A99" s="79" t="s">
        <v>5680</v>
      </c>
      <c r="B99" s="79"/>
      <c r="C99" s="81">
        <v>3421099.486668</v>
      </c>
      <c r="Q99" s="79"/>
      <c r="R99" s="79"/>
      <c r="S99" s="79"/>
      <c r="T99" s="79"/>
      <c r="U99" s="79"/>
      <c r="V99" s="79"/>
      <c r="W99" s="79"/>
      <c r="X99" s="79"/>
      <c r="Y99" s="79"/>
      <c r="Z99" s="79"/>
    </row>
    <row r="100" ht="11.25" customHeight="1">
      <c r="F100" s="79"/>
      <c r="G100" s="79"/>
      <c r="H100" s="79"/>
      <c r="I100" s="79"/>
      <c r="J100" s="79"/>
      <c r="K100" s="79"/>
      <c r="L100" s="79"/>
      <c r="M100" s="79"/>
      <c r="N100" s="79"/>
      <c r="O100" s="79"/>
      <c r="P100" s="79"/>
      <c r="Q100" s="79"/>
      <c r="R100" s="79"/>
      <c r="S100" s="79"/>
      <c r="T100" s="79"/>
      <c r="U100" s="79"/>
      <c r="V100" s="79"/>
      <c r="W100" s="79"/>
      <c r="X100" s="79"/>
      <c r="Y100" s="79"/>
      <c r="Z100" s="79"/>
    </row>
    <row r="101" ht="11.25" customHeight="1">
      <c r="F101" s="79"/>
      <c r="G101" s="79"/>
      <c r="H101" s="79"/>
      <c r="I101" s="79"/>
      <c r="J101" s="79"/>
      <c r="K101" s="79"/>
      <c r="L101" s="79"/>
      <c r="M101" s="79"/>
      <c r="N101" s="79"/>
      <c r="O101" s="79"/>
      <c r="P101" s="79"/>
      <c r="Q101" s="79"/>
      <c r="R101" s="79"/>
      <c r="S101" s="79"/>
      <c r="T101" s="79"/>
      <c r="U101" s="79"/>
      <c r="V101" s="79"/>
      <c r="W101" s="79"/>
      <c r="X101" s="79"/>
      <c r="Y101" s="79"/>
      <c r="Z101" s="79"/>
    </row>
    <row r="102" ht="11.25" customHeight="1">
      <c r="F102" s="79"/>
      <c r="G102" s="79"/>
      <c r="H102" s="79"/>
      <c r="I102" s="79"/>
      <c r="J102" s="79"/>
      <c r="K102" s="79"/>
      <c r="L102" s="79"/>
      <c r="M102" s="79"/>
      <c r="N102" s="79"/>
      <c r="O102" s="79"/>
      <c r="P102" s="79"/>
      <c r="Q102" s="79"/>
      <c r="R102" s="79"/>
      <c r="S102" s="79"/>
      <c r="T102" s="79"/>
      <c r="U102" s="79"/>
      <c r="V102" s="79"/>
      <c r="W102" s="79"/>
      <c r="X102" s="79"/>
      <c r="Y102" s="79"/>
      <c r="Z102" s="79"/>
    </row>
    <row r="103" ht="11.25" customHeight="1">
      <c r="F103" s="79"/>
      <c r="G103" s="79"/>
      <c r="H103" s="79"/>
      <c r="I103" s="79"/>
      <c r="J103" s="79"/>
      <c r="K103" s="79"/>
      <c r="L103" s="79"/>
      <c r="M103" s="79"/>
      <c r="N103" s="79"/>
      <c r="O103" s="79"/>
      <c r="P103" s="79"/>
      <c r="Q103" s="79"/>
      <c r="R103" s="79"/>
      <c r="S103" s="79"/>
      <c r="T103" s="79"/>
      <c r="U103" s="79"/>
      <c r="V103" s="79"/>
      <c r="W103" s="79"/>
      <c r="X103" s="79"/>
      <c r="Y103" s="79"/>
      <c r="Z103" s="79"/>
    </row>
    <row r="104" ht="11.25" customHeight="1">
      <c r="F104" s="79"/>
      <c r="G104" s="79"/>
      <c r="H104" s="79"/>
      <c r="I104" s="79"/>
      <c r="J104" s="79"/>
      <c r="K104" s="79"/>
      <c r="L104" s="79"/>
      <c r="M104" s="79"/>
      <c r="N104" s="79"/>
      <c r="O104" s="79"/>
      <c r="P104" s="79"/>
      <c r="Q104" s="79"/>
      <c r="R104" s="79"/>
      <c r="S104" s="79"/>
      <c r="T104" s="79"/>
      <c r="U104" s="79"/>
      <c r="V104" s="79"/>
      <c r="W104" s="79"/>
      <c r="X104" s="79"/>
      <c r="Y104" s="79"/>
      <c r="Z104" s="79"/>
    </row>
    <row r="105" ht="11.25" customHeight="1">
      <c r="F105" s="79"/>
      <c r="G105" s="79"/>
      <c r="H105" s="79"/>
      <c r="I105" s="79"/>
      <c r="J105" s="79"/>
      <c r="K105" s="79"/>
      <c r="L105" s="79"/>
      <c r="M105" s="79"/>
      <c r="N105" s="79"/>
      <c r="O105" s="79"/>
      <c r="P105" s="79"/>
      <c r="Q105" s="79"/>
      <c r="R105" s="79"/>
      <c r="S105" s="79"/>
      <c r="T105" s="79"/>
      <c r="U105" s="79"/>
      <c r="V105" s="79"/>
      <c r="W105" s="79"/>
      <c r="X105" s="79"/>
      <c r="Y105" s="79"/>
      <c r="Z105" s="79"/>
    </row>
    <row r="106" ht="11.25" customHeight="1">
      <c r="F106" s="79"/>
      <c r="G106" s="79"/>
      <c r="H106" s="79"/>
      <c r="I106" s="79"/>
      <c r="J106" s="79"/>
      <c r="K106" s="79"/>
      <c r="L106" s="79"/>
      <c r="M106" s="79"/>
      <c r="N106" s="79"/>
      <c r="O106" s="79"/>
      <c r="P106" s="79"/>
      <c r="Q106" s="79"/>
      <c r="R106" s="79"/>
      <c r="S106" s="79"/>
      <c r="T106" s="79"/>
      <c r="U106" s="79"/>
      <c r="V106" s="79"/>
      <c r="W106" s="79"/>
      <c r="X106" s="79"/>
      <c r="Y106" s="79"/>
      <c r="Z106" s="79"/>
    </row>
    <row r="107" ht="11.25" customHeight="1">
      <c r="F107" s="79"/>
      <c r="G107" s="79"/>
      <c r="H107" s="79"/>
      <c r="I107" s="79"/>
      <c r="J107" s="79"/>
      <c r="K107" s="79"/>
      <c r="L107" s="79"/>
      <c r="M107" s="79"/>
      <c r="N107" s="79"/>
      <c r="O107" s="79"/>
      <c r="P107" s="79"/>
      <c r="Q107" s="79"/>
      <c r="R107" s="79"/>
      <c r="S107" s="79"/>
      <c r="T107" s="79"/>
      <c r="U107" s="79"/>
      <c r="V107" s="79"/>
      <c r="W107" s="79"/>
      <c r="X107" s="79"/>
      <c r="Y107" s="79"/>
      <c r="Z107" s="79"/>
    </row>
    <row r="108" ht="11.25" customHeight="1">
      <c r="F108" s="79"/>
      <c r="G108" s="79"/>
      <c r="H108" s="79"/>
      <c r="I108" s="79"/>
      <c r="J108" s="79"/>
      <c r="K108" s="79"/>
      <c r="L108" s="79"/>
      <c r="M108" s="79"/>
      <c r="N108" s="79"/>
      <c r="O108" s="79"/>
      <c r="P108" s="79"/>
      <c r="Q108" s="79"/>
      <c r="R108" s="79"/>
      <c r="S108" s="79"/>
      <c r="T108" s="79"/>
      <c r="U108" s="79"/>
      <c r="V108" s="79"/>
      <c r="W108" s="79"/>
      <c r="X108" s="79"/>
      <c r="Y108" s="79"/>
      <c r="Z108" s="79"/>
    </row>
    <row r="109" ht="11.25" customHeight="1">
      <c r="F109" s="79"/>
      <c r="G109" s="79"/>
      <c r="H109" s="79"/>
      <c r="I109" s="79"/>
      <c r="J109" s="79"/>
      <c r="K109" s="79"/>
      <c r="L109" s="79"/>
      <c r="M109" s="79"/>
      <c r="N109" s="79"/>
      <c r="O109" s="79"/>
      <c r="P109" s="79"/>
      <c r="Q109" s="79"/>
      <c r="R109" s="79"/>
      <c r="S109" s="79"/>
      <c r="T109" s="79"/>
      <c r="U109" s="79"/>
      <c r="V109" s="79"/>
      <c r="W109" s="79"/>
      <c r="X109" s="79"/>
      <c r="Y109" s="79"/>
      <c r="Z109" s="79"/>
    </row>
    <row r="110" ht="11.25" customHeight="1">
      <c r="F110" s="79"/>
      <c r="G110" s="79"/>
      <c r="H110" s="79"/>
      <c r="I110" s="79"/>
      <c r="J110" s="79"/>
      <c r="K110" s="79"/>
      <c r="L110" s="79"/>
      <c r="M110" s="79"/>
      <c r="N110" s="79"/>
      <c r="O110" s="79"/>
      <c r="P110" s="79"/>
      <c r="Q110" s="79"/>
      <c r="R110" s="79"/>
      <c r="S110" s="79"/>
      <c r="T110" s="79"/>
      <c r="U110" s="79"/>
      <c r="V110" s="79"/>
      <c r="W110" s="79"/>
      <c r="X110" s="79"/>
      <c r="Y110" s="79"/>
      <c r="Z110" s="79"/>
    </row>
    <row r="111" ht="11.25" customHeight="1">
      <c r="F111" s="79"/>
      <c r="G111" s="79"/>
      <c r="H111" s="79"/>
      <c r="I111" s="79"/>
      <c r="J111" s="79"/>
      <c r="K111" s="79"/>
      <c r="L111" s="79"/>
      <c r="M111" s="79"/>
      <c r="N111" s="79"/>
      <c r="O111" s="79"/>
      <c r="P111" s="79"/>
      <c r="Q111" s="79"/>
      <c r="R111" s="79"/>
      <c r="S111" s="79"/>
      <c r="T111" s="79"/>
      <c r="U111" s="79"/>
      <c r="V111" s="79"/>
      <c r="W111" s="79"/>
      <c r="X111" s="79"/>
      <c r="Y111" s="79"/>
      <c r="Z111" s="79"/>
    </row>
    <row r="112" ht="11.25" customHeight="1">
      <c r="F112" s="79"/>
      <c r="G112" s="79"/>
      <c r="H112" s="79"/>
      <c r="I112" s="79"/>
      <c r="J112" s="79"/>
      <c r="K112" s="79"/>
      <c r="L112" s="79"/>
      <c r="M112" s="79"/>
      <c r="N112" s="79"/>
      <c r="O112" s="79"/>
      <c r="P112" s="79"/>
      <c r="Q112" s="79"/>
      <c r="R112" s="79"/>
      <c r="S112" s="79"/>
      <c r="T112" s="79"/>
      <c r="U112" s="79"/>
      <c r="V112" s="79"/>
      <c r="W112" s="79"/>
      <c r="X112" s="79"/>
      <c r="Y112" s="79"/>
      <c r="Z112" s="79"/>
    </row>
    <row r="113" ht="11.25" customHeight="1">
      <c r="F113" s="79"/>
      <c r="G113" s="79"/>
      <c r="H113" s="79"/>
      <c r="I113" s="79"/>
      <c r="J113" s="79"/>
      <c r="K113" s="79"/>
      <c r="L113" s="79"/>
      <c r="M113" s="79"/>
      <c r="N113" s="79"/>
      <c r="O113" s="79"/>
      <c r="P113" s="79"/>
      <c r="Q113" s="79"/>
      <c r="R113" s="79"/>
      <c r="S113" s="79"/>
      <c r="T113" s="79"/>
      <c r="U113" s="79"/>
      <c r="V113" s="79"/>
      <c r="W113" s="79"/>
      <c r="X113" s="79"/>
      <c r="Y113" s="79"/>
      <c r="Z113" s="79"/>
    </row>
    <row r="114" ht="11.25" customHeight="1">
      <c r="F114" s="79"/>
      <c r="G114" s="79"/>
      <c r="H114" s="79"/>
      <c r="I114" s="79"/>
      <c r="J114" s="79"/>
      <c r="K114" s="79"/>
      <c r="L114" s="79"/>
      <c r="M114" s="79"/>
      <c r="N114" s="79"/>
      <c r="O114" s="79"/>
      <c r="P114" s="79"/>
      <c r="Q114" s="79"/>
      <c r="R114" s="79"/>
      <c r="S114" s="79"/>
      <c r="T114" s="79"/>
      <c r="U114" s="79"/>
      <c r="V114" s="79"/>
      <c r="W114" s="79"/>
      <c r="X114" s="79"/>
      <c r="Y114" s="79"/>
      <c r="Z114" s="79"/>
    </row>
    <row r="115" ht="11.25" customHeight="1">
      <c r="F115" s="79"/>
      <c r="G115" s="79"/>
      <c r="H115" s="79"/>
      <c r="I115" s="79"/>
      <c r="J115" s="79"/>
      <c r="K115" s="79"/>
      <c r="L115" s="79"/>
      <c r="M115" s="79"/>
      <c r="N115" s="79"/>
      <c r="O115" s="79"/>
      <c r="P115" s="79"/>
      <c r="Q115" s="79"/>
      <c r="R115" s="79"/>
      <c r="S115" s="79"/>
      <c r="T115" s="79"/>
      <c r="U115" s="79"/>
      <c r="V115" s="79"/>
      <c r="W115" s="79"/>
      <c r="X115" s="79"/>
      <c r="Y115" s="79"/>
      <c r="Z115" s="79"/>
    </row>
    <row r="116" ht="11.25" customHeight="1">
      <c r="F116" s="79"/>
      <c r="G116" s="79"/>
      <c r="H116" s="79"/>
      <c r="I116" s="79"/>
      <c r="J116" s="79"/>
      <c r="K116" s="79"/>
      <c r="L116" s="79"/>
      <c r="M116" s="79"/>
      <c r="N116" s="79"/>
      <c r="O116" s="79"/>
      <c r="P116" s="79"/>
      <c r="Q116" s="79"/>
      <c r="R116" s="79"/>
      <c r="S116" s="79"/>
      <c r="T116" s="79"/>
      <c r="U116" s="79"/>
      <c r="V116" s="79"/>
      <c r="W116" s="79"/>
      <c r="X116" s="79"/>
      <c r="Y116" s="79"/>
      <c r="Z116" s="79"/>
    </row>
    <row r="117" ht="11.25" customHeight="1">
      <c r="F117" s="79"/>
      <c r="G117" s="79"/>
      <c r="H117" s="79"/>
      <c r="I117" s="79"/>
      <c r="J117" s="79"/>
      <c r="K117" s="79"/>
      <c r="L117" s="79"/>
      <c r="M117" s="79"/>
      <c r="N117" s="79"/>
      <c r="O117" s="79"/>
      <c r="P117" s="79"/>
      <c r="Q117" s="79"/>
      <c r="R117" s="79"/>
      <c r="S117" s="79"/>
      <c r="T117" s="79"/>
      <c r="U117" s="79"/>
      <c r="V117" s="79"/>
      <c r="W117" s="79"/>
      <c r="X117" s="79"/>
      <c r="Y117" s="79"/>
      <c r="Z117" s="79"/>
    </row>
    <row r="118" ht="11.25" customHeight="1">
      <c r="F118" s="79"/>
      <c r="G118" s="79"/>
      <c r="H118" s="79"/>
      <c r="I118" s="79"/>
      <c r="J118" s="79"/>
      <c r="K118" s="79"/>
      <c r="L118" s="79"/>
      <c r="M118" s="79"/>
      <c r="N118" s="79"/>
      <c r="O118" s="79"/>
      <c r="P118" s="79"/>
      <c r="Q118" s="79"/>
      <c r="R118" s="79"/>
      <c r="S118" s="79"/>
      <c r="T118" s="79"/>
      <c r="U118" s="79"/>
      <c r="V118" s="79"/>
      <c r="W118" s="79"/>
      <c r="X118" s="79"/>
      <c r="Y118" s="79"/>
      <c r="Z118" s="79"/>
    </row>
    <row r="119" ht="11.25" customHeight="1">
      <c r="F119" s="79"/>
      <c r="G119" s="79"/>
      <c r="H119" s="79"/>
      <c r="I119" s="79"/>
      <c r="J119" s="79"/>
      <c r="K119" s="79"/>
      <c r="L119" s="79"/>
      <c r="M119" s="79"/>
      <c r="N119" s="79"/>
      <c r="O119" s="79"/>
      <c r="P119" s="79"/>
      <c r="Q119" s="79"/>
      <c r="R119" s="79"/>
      <c r="S119" s="79"/>
      <c r="T119" s="79"/>
      <c r="U119" s="79"/>
      <c r="V119" s="79"/>
      <c r="W119" s="79"/>
      <c r="X119" s="79"/>
      <c r="Y119" s="79"/>
      <c r="Z119" s="79"/>
    </row>
    <row r="120" ht="11.25" customHeight="1">
      <c r="F120" s="79"/>
      <c r="G120" s="79"/>
      <c r="H120" s="79"/>
      <c r="I120" s="79"/>
      <c r="J120" s="79"/>
      <c r="K120" s="79"/>
      <c r="L120" s="79"/>
      <c r="M120" s="79"/>
      <c r="N120" s="79"/>
      <c r="O120" s="79"/>
      <c r="P120" s="79"/>
      <c r="Q120" s="79"/>
      <c r="R120" s="79"/>
      <c r="S120" s="79"/>
      <c r="T120" s="79"/>
      <c r="U120" s="79"/>
      <c r="V120" s="79"/>
      <c r="W120" s="79"/>
      <c r="X120" s="79"/>
      <c r="Y120" s="79"/>
      <c r="Z120" s="79"/>
    </row>
    <row r="121" ht="11.25" customHeight="1">
      <c r="F121" s="79"/>
      <c r="G121" s="79"/>
      <c r="H121" s="79"/>
      <c r="I121" s="79"/>
      <c r="J121" s="79"/>
      <c r="K121" s="79"/>
      <c r="L121" s="79"/>
      <c r="M121" s="79"/>
      <c r="N121" s="79"/>
      <c r="O121" s="79"/>
      <c r="P121" s="79"/>
      <c r="Q121" s="79"/>
      <c r="R121" s="79"/>
      <c r="S121" s="79"/>
      <c r="T121" s="79"/>
      <c r="U121" s="79"/>
      <c r="V121" s="79"/>
      <c r="W121" s="79"/>
      <c r="X121" s="79"/>
      <c r="Y121" s="79"/>
      <c r="Z121" s="79"/>
    </row>
    <row r="122" ht="11.25" customHeight="1">
      <c r="F122" s="79"/>
      <c r="G122" s="79"/>
      <c r="H122" s="79"/>
      <c r="I122" s="79"/>
      <c r="J122" s="79"/>
      <c r="K122" s="79"/>
      <c r="L122" s="79"/>
      <c r="M122" s="79"/>
      <c r="N122" s="79"/>
      <c r="O122" s="79"/>
      <c r="P122" s="79"/>
      <c r="Q122" s="79"/>
      <c r="R122" s="79"/>
      <c r="S122" s="79"/>
      <c r="T122" s="79"/>
      <c r="U122" s="79"/>
      <c r="V122" s="79"/>
      <c r="W122" s="79"/>
      <c r="X122" s="79"/>
      <c r="Y122" s="79"/>
      <c r="Z122" s="79"/>
    </row>
    <row r="123" ht="11.25" customHeight="1">
      <c r="F123" s="79"/>
      <c r="G123" s="79"/>
      <c r="H123" s="79"/>
      <c r="I123" s="79"/>
      <c r="J123" s="79"/>
      <c r="K123" s="79"/>
      <c r="L123" s="79"/>
      <c r="M123" s="79"/>
      <c r="N123" s="79"/>
      <c r="O123" s="79"/>
      <c r="P123" s="79"/>
      <c r="Q123" s="79"/>
      <c r="R123" s="79"/>
      <c r="S123" s="79"/>
      <c r="T123" s="79"/>
      <c r="U123" s="79"/>
      <c r="V123" s="79"/>
      <c r="W123" s="79"/>
      <c r="X123" s="79"/>
      <c r="Y123" s="79"/>
      <c r="Z123" s="79"/>
    </row>
    <row r="124" ht="11.25" customHeight="1">
      <c r="F124" s="79"/>
      <c r="G124" s="79"/>
      <c r="H124" s="79"/>
      <c r="I124" s="79"/>
      <c r="J124" s="79"/>
      <c r="K124" s="79"/>
      <c r="L124" s="79"/>
      <c r="M124" s="79"/>
      <c r="N124" s="79"/>
      <c r="O124" s="79"/>
      <c r="P124" s="79"/>
      <c r="Q124" s="79"/>
      <c r="R124" s="79"/>
      <c r="S124" s="79"/>
      <c r="T124" s="79"/>
      <c r="U124" s="79"/>
      <c r="V124" s="79"/>
      <c r="W124" s="79"/>
      <c r="X124" s="79"/>
      <c r="Y124" s="79"/>
      <c r="Z124" s="79"/>
    </row>
    <row r="125" ht="11.25" customHeight="1">
      <c r="F125" s="79"/>
      <c r="G125" s="79"/>
      <c r="H125" s="79"/>
      <c r="I125" s="79"/>
      <c r="J125" s="79"/>
      <c r="K125" s="79"/>
      <c r="L125" s="79"/>
      <c r="M125" s="79"/>
      <c r="N125" s="79"/>
      <c r="O125" s="79"/>
      <c r="P125" s="79"/>
      <c r="Q125" s="79"/>
      <c r="R125" s="79"/>
      <c r="S125" s="79"/>
      <c r="T125" s="79"/>
      <c r="U125" s="79"/>
      <c r="V125" s="79"/>
      <c r="W125" s="79"/>
      <c r="X125" s="79"/>
      <c r="Y125" s="79"/>
      <c r="Z125" s="79"/>
    </row>
    <row r="126" ht="11.25" customHeight="1">
      <c r="F126" s="79"/>
      <c r="G126" s="79"/>
      <c r="H126" s="79"/>
      <c r="I126" s="79"/>
      <c r="J126" s="79"/>
      <c r="K126" s="79"/>
      <c r="L126" s="79"/>
      <c r="M126" s="79"/>
      <c r="N126" s="79"/>
      <c r="O126" s="79"/>
      <c r="P126" s="79"/>
      <c r="Q126" s="79"/>
      <c r="R126" s="79"/>
      <c r="S126" s="79"/>
      <c r="T126" s="79"/>
      <c r="U126" s="79"/>
      <c r="V126" s="79"/>
      <c r="W126" s="79"/>
      <c r="X126" s="79"/>
      <c r="Y126" s="79"/>
      <c r="Z126" s="79"/>
    </row>
    <row r="127" ht="11.25" customHeight="1">
      <c r="F127" s="79"/>
      <c r="G127" s="79"/>
      <c r="H127" s="79"/>
      <c r="I127" s="79"/>
      <c r="J127" s="79"/>
      <c r="K127" s="79"/>
      <c r="L127" s="79"/>
      <c r="M127" s="79"/>
      <c r="N127" s="79"/>
      <c r="O127" s="79"/>
      <c r="P127" s="79"/>
      <c r="Q127" s="79"/>
      <c r="R127" s="79"/>
      <c r="S127" s="79"/>
      <c r="T127" s="79"/>
      <c r="U127" s="79"/>
      <c r="V127" s="79"/>
      <c r="W127" s="79"/>
      <c r="X127" s="79"/>
      <c r="Y127" s="79"/>
      <c r="Z127" s="79"/>
    </row>
    <row r="128" ht="11.25" customHeight="1">
      <c r="F128" s="79"/>
      <c r="G128" s="79"/>
      <c r="H128" s="79"/>
      <c r="I128" s="79"/>
      <c r="J128" s="79"/>
      <c r="K128" s="79"/>
      <c r="L128" s="79"/>
      <c r="M128" s="79"/>
      <c r="N128" s="79"/>
      <c r="O128" s="79"/>
      <c r="P128" s="79"/>
      <c r="Q128" s="79"/>
      <c r="R128" s="79"/>
      <c r="S128" s="79"/>
      <c r="T128" s="79"/>
      <c r="U128" s="79"/>
      <c r="V128" s="79"/>
      <c r="W128" s="79"/>
      <c r="X128" s="79"/>
      <c r="Y128" s="79"/>
      <c r="Z128" s="79"/>
    </row>
    <row r="129" ht="11.25" customHeight="1">
      <c r="F129" s="79"/>
      <c r="G129" s="79"/>
      <c r="H129" s="79"/>
      <c r="I129" s="79"/>
      <c r="J129" s="79"/>
      <c r="K129" s="79"/>
      <c r="L129" s="79"/>
      <c r="M129" s="79"/>
      <c r="N129" s="79"/>
      <c r="O129" s="79"/>
      <c r="P129" s="79"/>
      <c r="Q129" s="79"/>
      <c r="R129" s="79"/>
      <c r="S129" s="79"/>
      <c r="T129" s="79"/>
      <c r="U129" s="79"/>
      <c r="V129" s="79"/>
      <c r="W129" s="79"/>
      <c r="X129" s="79"/>
      <c r="Y129" s="79"/>
      <c r="Z129" s="79"/>
    </row>
    <row r="130" ht="11.25" customHeight="1">
      <c r="F130" s="79"/>
      <c r="G130" s="79"/>
      <c r="H130" s="79"/>
      <c r="I130" s="79"/>
      <c r="J130" s="79"/>
      <c r="K130" s="79"/>
      <c r="L130" s="79"/>
      <c r="M130" s="79"/>
      <c r="N130" s="79"/>
      <c r="O130" s="79"/>
      <c r="P130" s="79"/>
      <c r="Q130" s="79"/>
      <c r="R130" s="79"/>
      <c r="S130" s="79"/>
      <c r="T130" s="79"/>
      <c r="U130" s="79"/>
      <c r="V130" s="79"/>
      <c r="W130" s="79"/>
      <c r="X130" s="79"/>
      <c r="Y130" s="79"/>
      <c r="Z130" s="79"/>
    </row>
    <row r="131" ht="11.25" customHeight="1">
      <c r="F131" s="79"/>
      <c r="G131" s="79"/>
      <c r="H131" s="79"/>
      <c r="I131" s="79"/>
      <c r="J131" s="79"/>
      <c r="K131" s="79"/>
      <c r="L131" s="79"/>
      <c r="M131" s="79"/>
      <c r="N131" s="79"/>
      <c r="O131" s="79"/>
      <c r="P131" s="79"/>
      <c r="Q131" s="79"/>
      <c r="R131" s="79"/>
      <c r="S131" s="79"/>
      <c r="T131" s="79"/>
      <c r="U131" s="79"/>
      <c r="V131" s="79"/>
      <c r="W131" s="79"/>
      <c r="X131" s="79"/>
      <c r="Y131" s="79"/>
      <c r="Z131" s="79"/>
    </row>
    <row r="132" ht="11.25" customHeight="1">
      <c r="F132" s="79"/>
      <c r="G132" s="79"/>
      <c r="H132" s="79"/>
      <c r="I132" s="79"/>
      <c r="J132" s="79"/>
      <c r="K132" s="79"/>
      <c r="L132" s="79"/>
      <c r="M132" s="79"/>
      <c r="N132" s="79"/>
      <c r="O132" s="79"/>
      <c r="P132" s="79"/>
      <c r="Q132" s="79"/>
      <c r="R132" s="79"/>
      <c r="S132" s="79"/>
      <c r="T132" s="79"/>
      <c r="U132" s="79"/>
      <c r="V132" s="79"/>
      <c r="W132" s="79"/>
      <c r="X132" s="79"/>
      <c r="Y132" s="79"/>
      <c r="Z132" s="79"/>
    </row>
    <row r="133" ht="11.25" customHeight="1">
      <c r="F133" s="79"/>
      <c r="G133" s="79"/>
      <c r="H133" s="79"/>
      <c r="I133" s="79"/>
      <c r="J133" s="79"/>
      <c r="K133" s="79"/>
      <c r="L133" s="79"/>
      <c r="M133" s="79"/>
      <c r="N133" s="79"/>
      <c r="O133" s="79"/>
      <c r="P133" s="79"/>
      <c r="Q133" s="79"/>
      <c r="R133" s="79"/>
      <c r="S133" s="79"/>
      <c r="T133" s="79"/>
      <c r="U133" s="79"/>
      <c r="V133" s="79"/>
      <c r="W133" s="79"/>
      <c r="X133" s="79"/>
      <c r="Y133" s="79"/>
      <c r="Z133" s="79"/>
    </row>
    <row r="134" ht="11.25" customHeight="1">
      <c r="F134" s="79"/>
      <c r="G134" s="79"/>
      <c r="H134" s="79"/>
      <c r="I134" s="79"/>
      <c r="J134" s="79"/>
      <c r="K134" s="79"/>
      <c r="L134" s="79"/>
      <c r="M134" s="79"/>
      <c r="N134" s="79"/>
      <c r="O134" s="79"/>
      <c r="P134" s="79"/>
      <c r="Q134" s="79"/>
      <c r="R134" s="79"/>
      <c r="S134" s="79"/>
      <c r="T134" s="79"/>
      <c r="U134" s="79"/>
      <c r="V134" s="79"/>
      <c r="W134" s="79"/>
      <c r="X134" s="79"/>
      <c r="Y134" s="79"/>
      <c r="Z134" s="79"/>
    </row>
    <row r="135" ht="11.25" customHeight="1">
      <c r="F135" s="79"/>
      <c r="G135" s="79"/>
      <c r="H135" s="79"/>
      <c r="I135" s="79"/>
      <c r="J135" s="79"/>
      <c r="K135" s="79"/>
      <c r="L135" s="79"/>
      <c r="M135" s="79"/>
      <c r="N135" s="79"/>
      <c r="O135" s="79"/>
      <c r="P135" s="79"/>
      <c r="Q135" s="79"/>
      <c r="R135" s="79"/>
      <c r="S135" s="79"/>
      <c r="T135" s="79"/>
      <c r="U135" s="79"/>
      <c r="V135" s="79"/>
      <c r="W135" s="79"/>
      <c r="X135" s="79"/>
      <c r="Y135" s="79"/>
      <c r="Z135" s="79"/>
    </row>
    <row r="136" ht="11.25" customHeight="1">
      <c r="F136" s="79"/>
      <c r="G136" s="79"/>
      <c r="H136" s="79"/>
      <c r="I136" s="79"/>
      <c r="J136" s="79"/>
      <c r="K136" s="79"/>
      <c r="L136" s="79"/>
      <c r="M136" s="79"/>
      <c r="N136" s="79"/>
      <c r="O136" s="79"/>
      <c r="P136" s="79"/>
      <c r="Q136" s="79"/>
      <c r="R136" s="79"/>
      <c r="S136" s="79"/>
      <c r="T136" s="79"/>
      <c r="U136" s="79"/>
      <c r="V136" s="79"/>
      <c r="W136" s="79"/>
      <c r="X136" s="79"/>
      <c r="Y136" s="79"/>
      <c r="Z136" s="79"/>
    </row>
    <row r="137" ht="11.25" customHeight="1">
      <c r="F137" s="79"/>
      <c r="G137" s="79"/>
      <c r="H137" s="79"/>
      <c r="I137" s="79"/>
      <c r="J137" s="79"/>
      <c r="K137" s="79"/>
      <c r="L137" s="79"/>
      <c r="M137" s="79"/>
      <c r="N137" s="79"/>
      <c r="O137" s="79"/>
      <c r="P137" s="79"/>
      <c r="Q137" s="79"/>
      <c r="R137" s="79"/>
      <c r="S137" s="79"/>
      <c r="T137" s="79"/>
      <c r="U137" s="79"/>
      <c r="V137" s="79"/>
      <c r="W137" s="79"/>
      <c r="X137" s="79"/>
      <c r="Y137" s="79"/>
      <c r="Z137" s="79"/>
    </row>
    <row r="138" ht="11.25" customHeight="1">
      <c r="F138" s="79"/>
      <c r="G138" s="79"/>
      <c r="H138" s="79"/>
      <c r="I138" s="79"/>
      <c r="J138" s="79"/>
      <c r="K138" s="79"/>
      <c r="L138" s="79"/>
      <c r="M138" s="79"/>
      <c r="N138" s="79"/>
      <c r="O138" s="79"/>
      <c r="P138" s="79"/>
      <c r="Q138" s="79"/>
      <c r="R138" s="79"/>
      <c r="S138" s="79"/>
      <c r="T138" s="79"/>
      <c r="U138" s="79"/>
      <c r="V138" s="79"/>
      <c r="W138" s="79"/>
      <c r="X138" s="79"/>
      <c r="Y138" s="79"/>
      <c r="Z138" s="79"/>
    </row>
    <row r="139" ht="11.25" customHeight="1">
      <c r="F139" s="79"/>
      <c r="G139" s="79"/>
      <c r="H139" s="79"/>
      <c r="I139" s="79"/>
      <c r="J139" s="79"/>
      <c r="K139" s="79"/>
      <c r="L139" s="79"/>
      <c r="M139" s="79"/>
      <c r="N139" s="79"/>
      <c r="O139" s="79"/>
      <c r="P139" s="79"/>
      <c r="Q139" s="79"/>
      <c r="R139" s="79"/>
      <c r="S139" s="79"/>
      <c r="T139" s="79"/>
      <c r="U139" s="79"/>
      <c r="V139" s="79"/>
      <c r="W139" s="79"/>
      <c r="X139" s="79"/>
      <c r="Y139" s="79"/>
      <c r="Z139" s="79"/>
    </row>
    <row r="140" ht="11.25" customHeight="1">
      <c r="F140" s="79"/>
      <c r="G140" s="79"/>
      <c r="H140" s="79"/>
      <c r="I140" s="79"/>
      <c r="J140" s="79"/>
      <c r="K140" s="79"/>
      <c r="L140" s="79"/>
      <c r="M140" s="79"/>
      <c r="N140" s="79"/>
      <c r="O140" s="79"/>
      <c r="P140" s="79"/>
      <c r="Q140" s="79"/>
      <c r="R140" s="79"/>
      <c r="S140" s="79"/>
      <c r="T140" s="79"/>
      <c r="U140" s="79"/>
      <c r="V140" s="79"/>
      <c r="W140" s="79"/>
      <c r="X140" s="79"/>
      <c r="Y140" s="79"/>
      <c r="Z140" s="79"/>
    </row>
    <row r="141" ht="11.25" customHeight="1">
      <c r="F141" s="79"/>
      <c r="G141" s="79"/>
      <c r="H141" s="79"/>
      <c r="I141" s="79"/>
      <c r="J141" s="79"/>
      <c r="K141" s="79"/>
      <c r="L141" s="79"/>
      <c r="M141" s="79"/>
      <c r="N141" s="79"/>
      <c r="O141" s="79"/>
      <c r="P141" s="79"/>
      <c r="Q141" s="79"/>
      <c r="R141" s="79"/>
      <c r="S141" s="79"/>
      <c r="T141" s="79"/>
      <c r="U141" s="79"/>
      <c r="V141" s="79"/>
      <c r="W141" s="79"/>
      <c r="X141" s="79"/>
      <c r="Y141" s="79"/>
      <c r="Z141" s="79"/>
    </row>
    <row r="142" ht="11.25" customHeight="1">
      <c r="F142" s="79"/>
      <c r="G142" s="79"/>
      <c r="H142" s="79"/>
      <c r="I142" s="79"/>
      <c r="J142" s="79"/>
      <c r="K142" s="79"/>
      <c r="L142" s="79"/>
      <c r="M142" s="79"/>
      <c r="N142" s="79"/>
      <c r="O142" s="79"/>
      <c r="P142" s="79"/>
      <c r="Q142" s="79"/>
      <c r="R142" s="79"/>
      <c r="S142" s="79"/>
      <c r="T142" s="79"/>
      <c r="U142" s="79"/>
      <c r="V142" s="79"/>
      <c r="W142" s="79"/>
      <c r="X142" s="79"/>
      <c r="Y142" s="79"/>
      <c r="Z142" s="79"/>
    </row>
    <row r="143" ht="11.25" customHeight="1">
      <c r="F143" s="79"/>
      <c r="G143" s="79"/>
      <c r="H143" s="79"/>
      <c r="I143" s="79"/>
      <c r="J143" s="79"/>
      <c r="K143" s="79"/>
      <c r="L143" s="79"/>
      <c r="M143" s="79"/>
      <c r="N143" s="79"/>
      <c r="O143" s="79"/>
      <c r="P143" s="79"/>
      <c r="Q143" s="79"/>
      <c r="R143" s="79"/>
      <c r="S143" s="79"/>
      <c r="T143" s="79"/>
      <c r="U143" s="79"/>
      <c r="V143" s="79"/>
      <c r="W143" s="79"/>
      <c r="X143" s="79"/>
      <c r="Y143" s="79"/>
      <c r="Z143" s="79"/>
    </row>
    <row r="144" ht="11.25" customHeight="1">
      <c r="F144" s="79"/>
      <c r="G144" s="79"/>
      <c r="H144" s="79"/>
      <c r="I144" s="79"/>
      <c r="J144" s="79"/>
      <c r="K144" s="79"/>
      <c r="L144" s="79"/>
      <c r="M144" s="79"/>
      <c r="N144" s="79"/>
      <c r="O144" s="79"/>
      <c r="P144" s="79"/>
      <c r="Q144" s="79"/>
      <c r="R144" s="79"/>
      <c r="S144" s="79"/>
      <c r="T144" s="79"/>
      <c r="U144" s="79"/>
      <c r="V144" s="79"/>
      <c r="W144" s="79"/>
      <c r="X144" s="79"/>
      <c r="Y144" s="79"/>
      <c r="Z144" s="79"/>
    </row>
    <row r="145" ht="11.25" customHeight="1">
      <c r="F145" s="79"/>
      <c r="G145" s="79"/>
      <c r="H145" s="79"/>
      <c r="I145" s="79"/>
      <c r="J145" s="79"/>
      <c r="K145" s="79"/>
      <c r="L145" s="79"/>
      <c r="M145" s="79"/>
      <c r="N145" s="79"/>
      <c r="O145" s="79"/>
      <c r="P145" s="79"/>
      <c r="Q145" s="79"/>
      <c r="R145" s="79"/>
      <c r="S145" s="79"/>
      <c r="T145" s="79"/>
      <c r="U145" s="79"/>
      <c r="V145" s="79"/>
      <c r="W145" s="79"/>
      <c r="X145" s="79"/>
      <c r="Y145" s="79"/>
      <c r="Z145" s="79"/>
    </row>
    <row r="146" ht="11.25" customHeight="1">
      <c r="F146" s="79"/>
      <c r="G146" s="79"/>
      <c r="H146" s="79"/>
      <c r="I146" s="79"/>
      <c r="J146" s="79"/>
      <c r="K146" s="79"/>
      <c r="L146" s="79"/>
      <c r="M146" s="79"/>
      <c r="N146" s="79"/>
      <c r="O146" s="79"/>
      <c r="P146" s="79"/>
      <c r="Q146" s="79"/>
      <c r="R146" s="79"/>
      <c r="S146" s="79"/>
      <c r="T146" s="79"/>
      <c r="U146" s="79"/>
      <c r="V146" s="79"/>
      <c r="W146" s="79"/>
      <c r="X146" s="79"/>
      <c r="Y146" s="79"/>
      <c r="Z146" s="79"/>
    </row>
    <row r="147" ht="11.25" customHeight="1">
      <c r="F147" s="79"/>
      <c r="G147" s="79"/>
      <c r="H147" s="79"/>
      <c r="I147" s="79"/>
      <c r="J147" s="79"/>
      <c r="K147" s="79"/>
      <c r="L147" s="79"/>
      <c r="M147" s="79"/>
      <c r="N147" s="79"/>
      <c r="O147" s="79"/>
      <c r="P147" s="79"/>
      <c r="Q147" s="79"/>
      <c r="R147" s="79"/>
      <c r="S147" s="79"/>
      <c r="T147" s="79"/>
      <c r="U147" s="79"/>
      <c r="V147" s="79"/>
      <c r="W147" s="79"/>
      <c r="X147" s="79"/>
      <c r="Y147" s="79"/>
      <c r="Z147" s="79"/>
    </row>
    <row r="148" ht="11.25" customHeight="1">
      <c r="F148" s="79"/>
      <c r="G148" s="79"/>
      <c r="H148" s="79"/>
      <c r="I148" s="79"/>
      <c r="J148" s="79"/>
      <c r="K148" s="79"/>
      <c r="L148" s="79"/>
      <c r="M148" s="79"/>
      <c r="N148" s="79"/>
      <c r="O148" s="79"/>
      <c r="P148" s="79"/>
      <c r="Q148" s="79"/>
      <c r="R148" s="79"/>
      <c r="S148" s="79"/>
      <c r="T148" s="79"/>
      <c r="U148" s="79"/>
      <c r="V148" s="79"/>
      <c r="W148" s="79"/>
      <c r="X148" s="79"/>
      <c r="Y148" s="79"/>
      <c r="Z148" s="79"/>
    </row>
    <row r="149" ht="11.25" customHeight="1">
      <c r="F149" s="79"/>
      <c r="G149" s="79"/>
      <c r="H149" s="79"/>
      <c r="I149" s="79"/>
      <c r="J149" s="79"/>
      <c r="K149" s="79"/>
      <c r="L149" s="79"/>
      <c r="M149" s="79"/>
      <c r="N149" s="79"/>
      <c r="O149" s="79"/>
      <c r="P149" s="79"/>
      <c r="Q149" s="79"/>
      <c r="R149" s="79"/>
      <c r="S149" s="79"/>
      <c r="T149" s="79"/>
      <c r="U149" s="79"/>
      <c r="V149" s="79"/>
      <c r="W149" s="79"/>
      <c r="X149" s="79"/>
      <c r="Y149" s="79"/>
      <c r="Z149" s="79"/>
    </row>
    <row r="150" ht="11.25" customHeight="1">
      <c r="F150" s="79"/>
      <c r="G150" s="79"/>
      <c r="H150" s="79"/>
      <c r="I150" s="79"/>
      <c r="J150" s="79"/>
      <c r="K150" s="79"/>
      <c r="L150" s="79"/>
      <c r="M150" s="79"/>
      <c r="N150" s="79"/>
      <c r="O150" s="79"/>
      <c r="P150" s="79"/>
      <c r="Q150" s="79"/>
      <c r="R150" s="79"/>
      <c r="S150" s="79"/>
      <c r="T150" s="79"/>
      <c r="U150" s="79"/>
      <c r="V150" s="79"/>
      <c r="W150" s="79"/>
      <c r="X150" s="79"/>
      <c r="Y150" s="79"/>
      <c r="Z150" s="79"/>
    </row>
    <row r="151" ht="11.25" customHeight="1">
      <c r="F151" s="79"/>
      <c r="G151" s="79"/>
      <c r="H151" s="79"/>
      <c r="I151" s="79"/>
      <c r="J151" s="79"/>
      <c r="K151" s="79"/>
      <c r="L151" s="79"/>
      <c r="M151" s="79"/>
      <c r="N151" s="79"/>
      <c r="O151" s="79"/>
      <c r="P151" s="79"/>
      <c r="Q151" s="79"/>
      <c r="R151" s="79"/>
      <c r="S151" s="79"/>
      <c r="T151" s="79"/>
      <c r="U151" s="79"/>
      <c r="V151" s="79"/>
      <c r="W151" s="79"/>
      <c r="X151" s="79"/>
      <c r="Y151" s="79"/>
      <c r="Z151" s="79"/>
    </row>
    <row r="152" ht="11.25" customHeight="1">
      <c r="F152" s="79"/>
      <c r="G152" s="79"/>
      <c r="H152" s="79"/>
      <c r="I152" s="79"/>
      <c r="J152" s="79"/>
      <c r="K152" s="79"/>
      <c r="L152" s="79"/>
      <c r="M152" s="79"/>
      <c r="N152" s="79"/>
      <c r="O152" s="79"/>
      <c r="P152" s="79"/>
      <c r="Q152" s="79"/>
      <c r="R152" s="79"/>
      <c r="S152" s="79"/>
      <c r="T152" s="79"/>
      <c r="U152" s="79"/>
      <c r="V152" s="79"/>
      <c r="W152" s="79"/>
      <c r="X152" s="79"/>
      <c r="Y152" s="79"/>
      <c r="Z152" s="79"/>
    </row>
    <row r="153" ht="11.25" customHeight="1">
      <c r="F153" s="79"/>
      <c r="G153" s="79"/>
      <c r="H153" s="79"/>
      <c r="I153" s="79"/>
      <c r="J153" s="79"/>
      <c r="K153" s="79"/>
      <c r="L153" s="79"/>
      <c r="M153" s="79"/>
      <c r="N153" s="79"/>
      <c r="O153" s="79"/>
      <c r="P153" s="79"/>
      <c r="Q153" s="79"/>
      <c r="R153" s="79"/>
      <c r="S153" s="79"/>
      <c r="T153" s="79"/>
      <c r="U153" s="79"/>
      <c r="V153" s="79"/>
      <c r="W153" s="79"/>
      <c r="X153" s="79"/>
      <c r="Y153" s="79"/>
      <c r="Z153" s="79"/>
    </row>
    <row r="154" ht="11.25" customHeight="1">
      <c r="F154" s="79"/>
      <c r="G154" s="79"/>
      <c r="H154" s="79"/>
      <c r="I154" s="79"/>
      <c r="J154" s="79"/>
      <c r="K154" s="79"/>
      <c r="L154" s="79"/>
      <c r="M154" s="79"/>
      <c r="N154" s="79"/>
      <c r="O154" s="79"/>
      <c r="P154" s="79"/>
      <c r="Q154" s="79"/>
      <c r="R154" s="79"/>
      <c r="S154" s="79"/>
      <c r="T154" s="79"/>
      <c r="U154" s="79"/>
      <c r="V154" s="79"/>
      <c r="W154" s="79"/>
      <c r="X154" s="79"/>
      <c r="Y154" s="79"/>
      <c r="Z154" s="79"/>
    </row>
    <row r="155" ht="11.25" customHeight="1">
      <c r="F155" s="79"/>
      <c r="G155" s="79"/>
      <c r="H155" s="79"/>
      <c r="I155" s="79"/>
      <c r="J155" s="79"/>
      <c r="K155" s="79"/>
      <c r="L155" s="79"/>
      <c r="M155" s="79"/>
      <c r="N155" s="79"/>
      <c r="O155" s="79"/>
      <c r="P155" s="79"/>
      <c r="Q155" s="79"/>
      <c r="R155" s="79"/>
      <c r="S155" s="79"/>
      <c r="T155" s="79"/>
      <c r="U155" s="79"/>
      <c r="V155" s="79"/>
      <c r="W155" s="79"/>
      <c r="X155" s="79"/>
      <c r="Y155" s="79"/>
      <c r="Z155" s="79"/>
    </row>
    <row r="156" ht="11.25" customHeight="1">
      <c r="F156" s="79"/>
      <c r="G156" s="79"/>
      <c r="H156" s="79"/>
      <c r="I156" s="79"/>
      <c r="J156" s="79"/>
      <c r="K156" s="79"/>
      <c r="L156" s="79"/>
      <c r="M156" s="79"/>
      <c r="N156" s="79"/>
      <c r="O156" s="79"/>
      <c r="P156" s="79"/>
      <c r="Q156" s="79"/>
      <c r="R156" s="79"/>
      <c r="S156" s="79"/>
      <c r="T156" s="79"/>
      <c r="U156" s="79"/>
      <c r="V156" s="79"/>
      <c r="W156" s="79"/>
      <c r="X156" s="79"/>
      <c r="Y156" s="79"/>
      <c r="Z156" s="79"/>
    </row>
    <row r="157" ht="11.25" customHeight="1">
      <c r="F157" s="79"/>
      <c r="G157" s="79"/>
      <c r="H157" s="79"/>
      <c r="I157" s="79"/>
      <c r="J157" s="79"/>
      <c r="K157" s="79"/>
      <c r="L157" s="79"/>
      <c r="M157" s="79"/>
      <c r="N157" s="79"/>
      <c r="O157" s="79"/>
      <c r="P157" s="79"/>
      <c r="Q157" s="79"/>
      <c r="R157" s="79"/>
      <c r="S157" s="79"/>
      <c r="T157" s="79"/>
      <c r="U157" s="79"/>
      <c r="V157" s="79"/>
      <c r="W157" s="79"/>
      <c r="X157" s="79"/>
      <c r="Y157" s="79"/>
      <c r="Z157" s="79"/>
    </row>
    <row r="158" ht="11.25" customHeight="1">
      <c r="F158" s="79"/>
      <c r="G158" s="79"/>
      <c r="H158" s="79"/>
      <c r="I158" s="79"/>
      <c r="J158" s="79"/>
      <c r="K158" s="79"/>
      <c r="L158" s="79"/>
      <c r="M158" s="79"/>
      <c r="N158" s="79"/>
      <c r="O158" s="79"/>
      <c r="P158" s="79"/>
      <c r="Q158" s="79"/>
      <c r="R158" s="79"/>
      <c r="S158" s="79"/>
      <c r="T158" s="79"/>
      <c r="U158" s="79"/>
      <c r="V158" s="79"/>
      <c r="W158" s="79"/>
      <c r="X158" s="79"/>
      <c r="Y158" s="79"/>
      <c r="Z158" s="79"/>
    </row>
    <row r="159" ht="11.25" customHeight="1">
      <c r="F159" s="79"/>
      <c r="G159" s="79"/>
      <c r="H159" s="79"/>
      <c r="I159" s="79"/>
      <c r="J159" s="79"/>
      <c r="K159" s="79"/>
      <c r="L159" s="79"/>
      <c r="M159" s="79"/>
      <c r="N159" s="79"/>
      <c r="O159" s="79"/>
      <c r="P159" s="79"/>
      <c r="Q159" s="79"/>
      <c r="R159" s="79"/>
      <c r="S159" s="79"/>
      <c r="T159" s="79"/>
      <c r="U159" s="79"/>
      <c r="V159" s="79"/>
      <c r="W159" s="79"/>
      <c r="X159" s="79"/>
      <c r="Y159" s="79"/>
      <c r="Z159" s="79"/>
    </row>
    <row r="160" ht="11.25" customHeight="1">
      <c r="F160" s="79"/>
      <c r="G160" s="79"/>
      <c r="H160" s="79"/>
      <c r="I160" s="79"/>
      <c r="J160" s="79"/>
      <c r="K160" s="79"/>
      <c r="L160" s="79"/>
      <c r="M160" s="79"/>
      <c r="N160" s="79"/>
      <c r="O160" s="79"/>
      <c r="P160" s="79"/>
      <c r="Q160" s="79"/>
      <c r="R160" s="79"/>
      <c r="S160" s="79"/>
      <c r="T160" s="79"/>
      <c r="U160" s="79"/>
      <c r="V160" s="79"/>
      <c r="W160" s="79"/>
      <c r="X160" s="79"/>
      <c r="Y160" s="79"/>
      <c r="Z160" s="79"/>
    </row>
    <row r="161" ht="11.25" customHeight="1">
      <c r="F161" s="79"/>
      <c r="G161" s="79"/>
      <c r="H161" s="79"/>
      <c r="I161" s="79"/>
      <c r="J161" s="79"/>
      <c r="K161" s="79"/>
      <c r="L161" s="79"/>
      <c r="M161" s="79"/>
      <c r="N161" s="79"/>
      <c r="O161" s="79"/>
      <c r="P161" s="79"/>
      <c r="Q161" s="79"/>
      <c r="R161" s="79"/>
      <c r="S161" s="79"/>
      <c r="T161" s="79"/>
      <c r="U161" s="79"/>
      <c r="V161" s="79"/>
      <c r="W161" s="79"/>
      <c r="X161" s="79"/>
      <c r="Y161" s="79"/>
      <c r="Z161" s="79"/>
    </row>
    <row r="162" ht="11.25" customHeight="1">
      <c r="F162" s="79"/>
      <c r="G162" s="79"/>
      <c r="H162" s="79"/>
      <c r="I162" s="79"/>
      <c r="J162" s="79"/>
      <c r="K162" s="79"/>
      <c r="L162" s="79"/>
      <c r="M162" s="79"/>
      <c r="N162" s="79"/>
      <c r="O162" s="79"/>
      <c r="P162" s="79"/>
      <c r="Q162" s="79"/>
      <c r="R162" s="79"/>
      <c r="S162" s="79"/>
      <c r="T162" s="79"/>
      <c r="U162" s="79"/>
      <c r="V162" s="79"/>
      <c r="W162" s="79"/>
      <c r="X162" s="79"/>
      <c r="Y162" s="79"/>
      <c r="Z162" s="79"/>
    </row>
    <row r="163" ht="11.25" customHeight="1">
      <c r="F163" s="79"/>
      <c r="G163" s="79"/>
      <c r="H163" s="79"/>
      <c r="I163" s="79"/>
      <c r="J163" s="79"/>
      <c r="K163" s="79"/>
      <c r="L163" s="79"/>
      <c r="M163" s="79"/>
      <c r="N163" s="79"/>
      <c r="O163" s="79"/>
      <c r="P163" s="79"/>
      <c r="Q163" s="79"/>
      <c r="R163" s="79"/>
      <c r="S163" s="79"/>
      <c r="T163" s="79"/>
      <c r="U163" s="79"/>
      <c r="V163" s="79"/>
      <c r="W163" s="79"/>
      <c r="X163" s="79"/>
      <c r="Y163" s="79"/>
      <c r="Z163" s="79"/>
    </row>
    <row r="164" ht="11.25" customHeight="1">
      <c r="F164" s="79"/>
      <c r="G164" s="79"/>
      <c r="H164" s="79"/>
      <c r="I164" s="79"/>
      <c r="J164" s="79"/>
      <c r="K164" s="79"/>
      <c r="L164" s="79"/>
      <c r="M164" s="79"/>
      <c r="N164" s="79"/>
      <c r="O164" s="79"/>
      <c r="P164" s="79"/>
      <c r="Q164" s="79"/>
      <c r="R164" s="79"/>
      <c r="S164" s="79"/>
      <c r="T164" s="79"/>
      <c r="U164" s="79"/>
      <c r="V164" s="79"/>
      <c r="W164" s="79"/>
      <c r="X164" s="79"/>
      <c r="Y164" s="79"/>
      <c r="Z164" s="79"/>
    </row>
    <row r="165" ht="11.25" customHeight="1">
      <c r="F165" s="79"/>
      <c r="G165" s="79"/>
      <c r="H165" s="79"/>
      <c r="I165" s="79"/>
      <c r="J165" s="79"/>
      <c r="K165" s="79"/>
      <c r="L165" s="79"/>
      <c r="M165" s="79"/>
      <c r="N165" s="79"/>
      <c r="O165" s="79"/>
      <c r="P165" s="79"/>
      <c r="Q165" s="79"/>
      <c r="R165" s="79"/>
      <c r="S165" s="79"/>
      <c r="T165" s="79"/>
      <c r="U165" s="79"/>
      <c r="V165" s="79"/>
      <c r="W165" s="79"/>
      <c r="X165" s="79"/>
      <c r="Y165" s="79"/>
      <c r="Z165" s="79"/>
    </row>
    <row r="166" ht="11.25" customHeight="1">
      <c r="F166" s="79"/>
      <c r="G166" s="79"/>
      <c r="H166" s="79"/>
      <c r="I166" s="79"/>
      <c r="J166" s="79"/>
      <c r="K166" s="79"/>
      <c r="L166" s="79"/>
      <c r="M166" s="79"/>
      <c r="N166" s="79"/>
      <c r="O166" s="79"/>
      <c r="P166" s="79"/>
      <c r="Q166" s="79"/>
      <c r="R166" s="79"/>
      <c r="S166" s="79"/>
      <c r="T166" s="79"/>
      <c r="U166" s="79"/>
      <c r="V166" s="79"/>
      <c r="W166" s="79"/>
      <c r="X166" s="79"/>
      <c r="Y166" s="79"/>
      <c r="Z166" s="79"/>
    </row>
    <row r="167" ht="11.25" customHeight="1">
      <c r="F167" s="79"/>
      <c r="G167" s="79"/>
      <c r="H167" s="79"/>
      <c r="I167" s="79"/>
      <c r="J167" s="79"/>
      <c r="K167" s="79"/>
      <c r="L167" s="79"/>
      <c r="M167" s="79"/>
      <c r="N167" s="79"/>
      <c r="O167" s="79"/>
      <c r="P167" s="79"/>
      <c r="Q167" s="79"/>
      <c r="R167" s="79"/>
      <c r="S167" s="79"/>
      <c r="T167" s="79"/>
      <c r="U167" s="79"/>
      <c r="V167" s="79"/>
      <c r="W167" s="79"/>
      <c r="X167" s="79"/>
      <c r="Y167" s="79"/>
      <c r="Z167" s="79"/>
    </row>
    <row r="168" ht="11.25" customHeight="1">
      <c r="F168" s="79"/>
      <c r="G168" s="79"/>
      <c r="H168" s="79"/>
      <c r="I168" s="79"/>
      <c r="J168" s="79"/>
      <c r="K168" s="79"/>
      <c r="L168" s="79"/>
      <c r="M168" s="79"/>
      <c r="N168" s="79"/>
      <c r="O168" s="79"/>
      <c r="P168" s="79"/>
      <c r="Q168" s="79"/>
      <c r="R168" s="79"/>
      <c r="S168" s="79"/>
      <c r="T168" s="79"/>
      <c r="U168" s="79"/>
      <c r="V168" s="79"/>
      <c r="W168" s="79"/>
      <c r="X168" s="79"/>
      <c r="Y168" s="79"/>
      <c r="Z168" s="79"/>
    </row>
    <row r="169" ht="11.25" customHeight="1">
      <c r="F169" s="79"/>
      <c r="G169" s="79"/>
      <c r="H169" s="79"/>
      <c r="I169" s="79"/>
      <c r="J169" s="79"/>
      <c r="K169" s="79"/>
      <c r="L169" s="79"/>
      <c r="M169" s="79"/>
      <c r="N169" s="79"/>
      <c r="O169" s="79"/>
      <c r="P169" s="79"/>
      <c r="Q169" s="79"/>
      <c r="R169" s="79"/>
      <c r="S169" s="79"/>
      <c r="T169" s="79"/>
      <c r="U169" s="79"/>
      <c r="V169" s="79"/>
      <c r="W169" s="79"/>
      <c r="X169" s="79"/>
      <c r="Y169" s="79"/>
      <c r="Z169" s="79"/>
    </row>
    <row r="170" ht="11.25" customHeight="1">
      <c r="F170" s="79"/>
      <c r="G170" s="79"/>
      <c r="H170" s="79"/>
      <c r="I170" s="79"/>
      <c r="J170" s="79"/>
      <c r="K170" s="79"/>
      <c r="L170" s="79"/>
      <c r="M170" s="79"/>
      <c r="N170" s="79"/>
      <c r="O170" s="79"/>
      <c r="P170" s="79"/>
      <c r="Q170" s="79"/>
      <c r="R170" s="79"/>
      <c r="S170" s="79"/>
      <c r="T170" s="79"/>
      <c r="U170" s="79"/>
      <c r="V170" s="79"/>
      <c r="W170" s="79"/>
      <c r="X170" s="79"/>
      <c r="Y170" s="79"/>
      <c r="Z170" s="79"/>
    </row>
    <row r="171" ht="11.25" customHeight="1">
      <c r="F171" s="79"/>
      <c r="G171" s="79"/>
      <c r="H171" s="79"/>
      <c r="I171" s="79"/>
      <c r="J171" s="79"/>
      <c r="K171" s="79"/>
      <c r="L171" s="79"/>
      <c r="M171" s="79"/>
      <c r="N171" s="79"/>
      <c r="O171" s="79"/>
      <c r="P171" s="79"/>
      <c r="Q171" s="79"/>
      <c r="R171" s="79"/>
      <c r="S171" s="79"/>
      <c r="T171" s="79"/>
      <c r="U171" s="79"/>
      <c r="V171" s="79"/>
      <c r="W171" s="79"/>
      <c r="X171" s="79"/>
      <c r="Y171" s="79"/>
      <c r="Z171" s="79"/>
    </row>
    <row r="172" ht="11.25" customHeight="1">
      <c r="F172" s="79"/>
      <c r="G172" s="79"/>
      <c r="H172" s="79"/>
      <c r="I172" s="79"/>
      <c r="J172" s="79"/>
      <c r="K172" s="79"/>
      <c r="L172" s="79"/>
      <c r="M172" s="79"/>
      <c r="N172" s="79"/>
      <c r="O172" s="79"/>
      <c r="P172" s="79"/>
      <c r="Q172" s="79"/>
      <c r="R172" s="79"/>
      <c r="S172" s="79"/>
      <c r="T172" s="79"/>
      <c r="U172" s="79"/>
      <c r="V172" s="79"/>
      <c r="W172" s="79"/>
      <c r="X172" s="79"/>
      <c r="Y172" s="79"/>
      <c r="Z172" s="79"/>
    </row>
    <row r="173" ht="11.25" customHeight="1">
      <c r="F173" s="79"/>
      <c r="G173" s="79"/>
      <c r="H173" s="79"/>
      <c r="I173" s="79"/>
      <c r="J173" s="79"/>
      <c r="K173" s="79"/>
      <c r="L173" s="79"/>
      <c r="M173" s="79"/>
      <c r="N173" s="79"/>
      <c r="O173" s="79"/>
      <c r="P173" s="79"/>
      <c r="Q173" s="79"/>
      <c r="R173" s="79"/>
      <c r="S173" s="79"/>
      <c r="T173" s="79"/>
      <c r="U173" s="79"/>
      <c r="V173" s="79"/>
      <c r="W173" s="79"/>
      <c r="X173" s="79"/>
      <c r="Y173" s="79"/>
      <c r="Z173" s="79"/>
    </row>
    <row r="174" ht="11.25" customHeight="1">
      <c r="F174" s="79"/>
      <c r="G174" s="79"/>
      <c r="H174" s="79"/>
      <c r="I174" s="79"/>
      <c r="J174" s="79"/>
      <c r="K174" s="79"/>
      <c r="L174" s="79"/>
      <c r="M174" s="79"/>
      <c r="N174" s="79"/>
      <c r="O174" s="79"/>
      <c r="P174" s="79"/>
      <c r="Q174" s="79"/>
      <c r="R174" s="79"/>
      <c r="S174" s="79"/>
      <c r="T174" s="79"/>
      <c r="U174" s="79"/>
      <c r="V174" s="79"/>
      <c r="W174" s="79"/>
      <c r="X174" s="79"/>
      <c r="Y174" s="79"/>
      <c r="Z174" s="79"/>
    </row>
    <row r="175" ht="11.25" customHeight="1">
      <c r="F175" s="79"/>
      <c r="G175" s="79"/>
      <c r="H175" s="79"/>
      <c r="I175" s="79"/>
      <c r="J175" s="79"/>
      <c r="K175" s="79"/>
      <c r="L175" s="79"/>
      <c r="M175" s="79"/>
      <c r="N175" s="79"/>
      <c r="O175" s="79"/>
      <c r="P175" s="79"/>
      <c r="Q175" s="79"/>
      <c r="R175" s="79"/>
      <c r="S175" s="79"/>
      <c r="T175" s="79"/>
      <c r="U175" s="79"/>
      <c r="V175" s="79"/>
      <c r="W175" s="79"/>
      <c r="X175" s="79"/>
      <c r="Y175" s="79"/>
      <c r="Z175" s="79"/>
    </row>
    <row r="176" ht="11.25" customHeight="1">
      <c r="F176" s="79"/>
      <c r="G176" s="79"/>
      <c r="H176" s="79"/>
      <c r="I176" s="79"/>
      <c r="J176" s="79"/>
      <c r="K176" s="79"/>
      <c r="L176" s="79"/>
      <c r="M176" s="79"/>
      <c r="N176" s="79"/>
      <c r="O176" s="79"/>
      <c r="P176" s="79"/>
      <c r="Q176" s="79"/>
      <c r="R176" s="79"/>
      <c r="S176" s="79"/>
      <c r="T176" s="79"/>
      <c r="U176" s="79"/>
      <c r="V176" s="79"/>
      <c r="W176" s="79"/>
      <c r="X176" s="79"/>
      <c r="Y176" s="79"/>
      <c r="Z176" s="79"/>
    </row>
    <row r="177" ht="11.25" customHeight="1">
      <c r="F177" s="79"/>
      <c r="G177" s="79"/>
      <c r="H177" s="79"/>
      <c r="I177" s="79"/>
      <c r="J177" s="79"/>
      <c r="K177" s="79"/>
      <c r="L177" s="79"/>
      <c r="M177" s="79"/>
      <c r="N177" s="79"/>
      <c r="O177" s="79"/>
      <c r="P177" s="79"/>
      <c r="Q177" s="79"/>
      <c r="R177" s="79"/>
      <c r="S177" s="79"/>
      <c r="T177" s="79"/>
      <c r="U177" s="79"/>
      <c r="V177" s="79"/>
      <c r="W177" s="79"/>
      <c r="X177" s="79"/>
      <c r="Y177" s="79"/>
      <c r="Z177" s="79"/>
    </row>
    <row r="178" ht="11.25" customHeight="1">
      <c r="F178" s="79"/>
      <c r="G178" s="79"/>
      <c r="H178" s="79"/>
      <c r="I178" s="79"/>
      <c r="J178" s="79"/>
      <c r="K178" s="79"/>
      <c r="L178" s="79"/>
      <c r="M178" s="79"/>
      <c r="N178" s="79"/>
      <c r="O178" s="79"/>
      <c r="P178" s="79"/>
      <c r="Q178" s="79"/>
      <c r="R178" s="79"/>
      <c r="S178" s="79"/>
      <c r="T178" s="79"/>
      <c r="U178" s="79"/>
      <c r="V178" s="79"/>
      <c r="W178" s="79"/>
      <c r="X178" s="79"/>
      <c r="Y178" s="79"/>
      <c r="Z178" s="79"/>
    </row>
    <row r="179" ht="11.25" customHeight="1">
      <c r="F179" s="79"/>
      <c r="G179" s="79"/>
      <c r="H179" s="79"/>
      <c r="I179" s="79"/>
      <c r="J179" s="79"/>
      <c r="K179" s="79"/>
      <c r="L179" s="79"/>
      <c r="M179" s="79"/>
      <c r="N179" s="79"/>
      <c r="O179" s="79"/>
      <c r="P179" s="79"/>
      <c r="Q179" s="79"/>
      <c r="R179" s="79"/>
      <c r="S179" s="79"/>
      <c r="T179" s="79"/>
      <c r="U179" s="79"/>
      <c r="V179" s="79"/>
      <c r="W179" s="79"/>
      <c r="X179" s="79"/>
      <c r="Y179" s="79"/>
      <c r="Z179" s="79"/>
    </row>
    <row r="180" ht="11.25" customHeight="1">
      <c r="F180" s="79"/>
      <c r="G180" s="79"/>
      <c r="H180" s="79"/>
      <c r="I180" s="79"/>
      <c r="J180" s="79"/>
      <c r="K180" s="79"/>
      <c r="L180" s="79"/>
      <c r="M180" s="79"/>
      <c r="N180" s="79"/>
      <c r="O180" s="79"/>
      <c r="P180" s="79"/>
      <c r="Q180" s="79"/>
      <c r="R180" s="79"/>
      <c r="S180" s="79"/>
      <c r="T180" s="79"/>
      <c r="U180" s="79"/>
      <c r="V180" s="79"/>
      <c r="W180" s="79"/>
      <c r="X180" s="79"/>
      <c r="Y180" s="79"/>
      <c r="Z180" s="79"/>
    </row>
    <row r="181" ht="11.25" customHeight="1">
      <c r="F181" s="79"/>
      <c r="G181" s="79"/>
      <c r="H181" s="79"/>
      <c r="I181" s="79"/>
      <c r="J181" s="79"/>
      <c r="K181" s="79"/>
      <c r="L181" s="79"/>
      <c r="M181" s="79"/>
      <c r="N181" s="79"/>
      <c r="O181" s="79"/>
      <c r="P181" s="79"/>
      <c r="Q181" s="79"/>
      <c r="R181" s="79"/>
      <c r="S181" s="79"/>
      <c r="T181" s="79"/>
      <c r="U181" s="79"/>
      <c r="V181" s="79"/>
      <c r="W181" s="79"/>
      <c r="X181" s="79"/>
      <c r="Y181" s="79"/>
      <c r="Z181" s="79"/>
    </row>
    <row r="182" ht="11.25" customHeight="1">
      <c r="F182" s="79"/>
      <c r="G182" s="79"/>
      <c r="H182" s="79"/>
      <c r="I182" s="79"/>
      <c r="J182" s="79"/>
      <c r="K182" s="79"/>
      <c r="L182" s="79"/>
      <c r="M182" s="79"/>
      <c r="N182" s="79"/>
      <c r="O182" s="79"/>
      <c r="P182" s="79"/>
      <c r="Q182" s="79"/>
      <c r="R182" s="79"/>
      <c r="S182" s="79"/>
      <c r="T182" s="79"/>
      <c r="U182" s="79"/>
      <c r="V182" s="79"/>
      <c r="W182" s="79"/>
      <c r="X182" s="79"/>
      <c r="Y182" s="79"/>
      <c r="Z182" s="79"/>
    </row>
    <row r="183" ht="11.25" customHeight="1">
      <c r="F183" s="79"/>
      <c r="G183" s="79"/>
      <c r="H183" s="79"/>
      <c r="I183" s="79"/>
      <c r="J183" s="79"/>
      <c r="K183" s="79"/>
      <c r="L183" s="79"/>
      <c r="M183" s="79"/>
      <c r="N183" s="79"/>
      <c r="O183" s="79"/>
      <c r="P183" s="79"/>
      <c r="Q183" s="79"/>
      <c r="R183" s="79"/>
      <c r="S183" s="79"/>
      <c r="T183" s="79"/>
      <c r="U183" s="79"/>
      <c r="V183" s="79"/>
      <c r="W183" s="79"/>
      <c r="X183" s="79"/>
      <c r="Y183" s="79"/>
      <c r="Z183" s="79"/>
    </row>
    <row r="184" ht="11.25" customHeight="1">
      <c r="F184" s="79"/>
      <c r="G184" s="79"/>
      <c r="H184" s="79"/>
      <c r="I184" s="79"/>
      <c r="J184" s="79"/>
      <c r="K184" s="79"/>
      <c r="L184" s="79"/>
      <c r="M184" s="79"/>
      <c r="N184" s="79"/>
      <c r="O184" s="79"/>
      <c r="P184" s="79"/>
      <c r="Q184" s="79"/>
      <c r="R184" s="79"/>
      <c r="S184" s="79"/>
      <c r="T184" s="79"/>
      <c r="U184" s="79"/>
      <c r="V184" s="79"/>
      <c r="W184" s="79"/>
      <c r="X184" s="79"/>
      <c r="Y184" s="79"/>
      <c r="Z184" s="79"/>
    </row>
    <row r="185" ht="11.25" customHeight="1">
      <c r="F185" s="79"/>
      <c r="G185" s="79"/>
      <c r="H185" s="79"/>
      <c r="I185" s="79"/>
      <c r="J185" s="79"/>
      <c r="K185" s="79"/>
      <c r="L185" s="79"/>
      <c r="M185" s="79"/>
      <c r="N185" s="79"/>
      <c r="O185" s="79"/>
      <c r="P185" s="79"/>
      <c r="Q185" s="79"/>
      <c r="R185" s="79"/>
      <c r="S185" s="79"/>
      <c r="T185" s="79"/>
      <c r="U185" s="79"/>
      <c r="V185" s="79"/>
      <c r="W185" s="79"/>
      <c r="X185" s="79"/>
      <c r="Y185" s="79"/>
      <c r="Z185" s="79"/>
    </row>
    <row r="186" ht="11.25" customHeight="1">
      <c r="F186" s="79"/>
      <c r="G186" s="79"/>
      <c r="H186" s="79"/>
      <c r="I186" s="79"/>
      <c r="J186" s="79"/>
      <c r="K186" s="79"/>
      <c r="L186" s="79"/>
      <c r="M186" s="79"/>
      <c r="N186" s="79"/>
      <c r="O186" s="79"/>
      <c r="P186" s="79"/>
      <c r="Q186" s="79"/>
      <c r="R186" s="79"/>
      <c r="S186" s="79"/>
      <c r="T186" s="79"/>
      <c r="U186" s="79"/>
      <c r="V186" s="79"/>
      <c r="W186" s="79"/>
      <c r="X186" s="79"/>
      <c r="Y186" s="79"/>
      <c r="Z186" s="79"/>
    </row>
    <row r="187" ht="11.25" customHeight="1">
      <c r="F187" s="79"/>
      <c r="G187" s="79"/>
      <c r="H187" s="79"/>
      <c r="I187" s="79"/>
      <c r="J187" s="79"/>
      <c r="K187" s="79"/>
      <c r="L187" s="79"/>
      <c r="M187" s="79"/>
      <c r="N187" s="79"/>
      <c r="O187" s="79"/>
      <c r="P187" s="79"/>
      <c r="Q187" s="79"/>
      <c r="R187" s="79"/>
      <c r="S187" s="79"/>
      <c r="T187" s="79"/>
      <c r="U187" s="79"/>
      <c r="V187" s="79"/>
      <c r="W187" s="79"/>
      <c r="X187" s="79"/>
      <c r="Y187" s="79"/>
      <c r="Z187" s="79"/>
    </row>
    <row r="188" ht="11.25" customHeight="1">
      <c r="F188" s="79"/>
      <c r="G188" s="79"/>
      <c r="H188" s="79"/>
      <c r="I188" s="79"/>
      <c r="J188" s="79"/>
      <c r="K188" s="79"/>
      <c r="L188" s="79"/>
      <c r="M188" s="79"/>
      <c r="N188" s="79"/>
      <c r="O188" s="79"/>
      <c r="P188" s="79"/>
      <c r="Q188" s="79"/>
      <c r="R188" s="79"/>
      <c r="S188" s="79"/>
      <c r="T188" s="79"/>
      <c r="U188" s="79"/>
      <c r="V188" s="79"/>
      <c r="W188" s="79"/>
      <c r="X188" s="79"/>
      <c r="Y188" s="79"/>
      <c r="Z188" s="79"/>
    </row>
    <row r="189" ht="11.25" customHeight="1">
      <c r="F189" s="79"/>
      <c r="G189" s="79"/>
      <c r="H189" s="79"/>
      <c r="I189" s="79"/>
      <c r="J189" s="79"/>
      <c r="K189" s="79"/>
      <c r="L189" s="79"/>
      <c r="M189" s="79"/>
      <c r="N189" s="79"/>
      <c r="O189" s="79"/>
      <c r="P189" s="79"/>
      <c r="Q189" s="79"/>
      <c r="R189" s="79"/>
      <c r="S189" s="79"/>
      <c r="T189" s="79"/>
      <c r="U189" s="79"/>
      <c r="V189" s="79"/>
      <c r="W189" s="79"/>
      <c r="X189" s="79"/>
      <c r="Y189" s="79"/>
      <c r="Z189" s="79"/>
    </row>
    <row r="190" ht="11.25" customHeight="1">
      <c r="F190" s="79"/>
      <c r="G190" s="79"/>
      <c r="H190" s="79"/>
      <c r="I190" s="79"/>
      <c r="J190" s="79"/>
      <c r="K190" s="79"/>
      <c r="L190" s="79"/>
      <c r="M190" s="79"/>
      <c r="N190" s="79"/>
      <c r="O190" s="79"/>
      <c r="P190" s="79"/>
      <c r="Q190" s="79"/>
      <c r="R190" s="79"/>
      <c r="S190" s="79"/>
      <c r="T190" s="79"/>
      <c r="U190" s="79"/>
      <c r="V190" s="79"/>
      <c r="W190" s="79"/>
      <c r="X190" s="79"/>
      <c r="Y190" s="79"/>
      <c r="Z190" s="79"/>
    </row>
    <row r="191" ht="11.25" customHeight="1">
      <c r="F191" s="79"/>
      <c r="G191" s="79"/>
      <c r="H191" s="79"/>
      <c r="I191" s="79"/>
      <c r="J191" s="79"/>
      <c r="K191" s="79"/>
      <c r="L191" s="79"/>
      <c r="M191" s="79"/>
      <c r="N191" s="79"/>
      <c r="O191" s="79"/>
      <c r="P191" s="79"/>
      <c r="Q191" s="79"/>
      <c r="R191" s="79"/>
      <c r="S191" s="79"/>
      <c r="T191" s="79"/>
      <c r="U191" s="79"/>
      <c r="V191" s="79"/>
      <c r="W191" s="79"/>
      <c r="X191" s="79"/>
      <c r="Y191" s="79"/>
      <c r="Z191" s="79"/>
    </row>
    <row r="192" ht="11.25" customHeight="1">
      <c r="F192" s="79"/>
      <c r="G192" s="79"/>
      <c r="H192" s="79"/>
      <c r="I192" s="79"/>
      <c r="J192" s="79"/>
      <c r="K192" s="79"/>
      <c r="L192" s="79"/>
      <c r="M192" s="79"/>
      <c r="N192" s="79"/>
      <c r="O192" s="79"/>
      <c r="P192" s="79"/>
      <c r="Q192" s="79"/>
      <c r="R192" s="79"/>
      <c r="S192" s="79"/>
      <c r="T192" s="79"/>
      <c r="U192" s="79"/>
      <c r="V192" s="79"/>
      <c r="W192" s="79"/>
      <c r="X192" s="79"/>
      <c r="Y192" s="79"/>
      <c r="Z192" s="79"/>
    </row>
    <row r="193" ht="11.25" customHeight="1">
      <c r="F193" s="79"/>
      <c r="G193" s="79"/>
      <c r="H193" s="79"/>
      <c r="I193" s="79"/>
      <c r="J193" s="79"/>
      <c r="K193" s="79"/>
      <c r="L193" s="79"/>
      <c r="M193" s="79"/>
      <c r="N193" s="79"/>
      <c r="O193" s="79"/>
      <c r="P193" s="79"/>
      <c r="Q193" s="79"/>
      <c r="R193" s="79"/>
      <c r="S193" s="79"/>
      <c r="T193" s="79"/>
      <c r="U193" s="79"/>
      <c r="V193" s="79"/>
      <c r="W193" s="79"/>
      <c r="X193" s="79"/>
      <c r="Y193" s="79"/>
      <c r="Z193" s="79"/>
    </row>
    <row r="194" ht="11.25" customHeight="1">
      <c r="F194" s="79"/>
      <c r="G194" s="79"/>
      <c r="H194" s="79"/>
      <c r="I194" s="79"/>
      <c r="J194" s="79"/>
      <c r="K194" s="79"/>
      <c r="L194" s="79"/>
      <c r="M194" s="79"/>
      <c r="N194" s="79"/>
      <c r="O194" s="79"/>
      <c r="P194" s="79"/>
      <c r="Q194" s="79"/>
      <c r="R194" s="79"/>
      <c r="S194" s="79"/>
      <c r="T194" s="79"/>
      <c r="U194" s="79"/>
      <c r="V194" s="79"/>
      <c r="W194" s="79"/>
      <c r="X194" s="79"/>
      <c r="Y194" s="79"/>
      <c r="Z194" s="79"/>
    </row>
    <row r="195" ht="11.25" customHeight="1">
      <c r="F195" s="79"/>
      <c r="G195" s="79"/>
      <c r="H195" s="79"/>
      <c r="I195" s="79"/>
      <c r="J195" s="79"/>
      <c r="K195" s="79"/>
      <c r="L195" s="79"/>
      <c r="M195" s="79"/>
      <c r="N195" s="79"/>
      <c r="O195" s="79"/>
      <c r="P195" s="79"/>
      <c r="Q195" s="79"/>
      <c r="R195" s="79"/>
      <c r="S195" s="79"/>
      <c r="T195" s="79"/>
      <c r="U195" s="79"/>
      <c r="V195" s="79"/>
      <c r="W195" s="79"/>
      <c r="X195" s="79"/>
      <c r="Y195" s="79"/>
      <c r="Z195" s="79"/>
    </row>
    <row r="196" ht="11.25" customHeight="1">
      <c r="F196" s="79"/>
      <c r="G196" s="79"/>
      <c r="H196" s="79"/>
      <c r="I196" s="79"/>
      <c r="J196" s="79"/>
      <c r="K196" s="79"/>
      <c r="L196" s="79"/>
      <c r="M196" s="79"/>
      <c r="N196" s="79"/>
      <c r="O196" s="79"/>
      <c r="P196" s="79"/>
      <c r="Q196" s="79"/>
      <c r="R196" s="79"/>
      <c r="S196" s="79"/>
      <c r="T196" s="79"/>
      <c r="U196" s="79"/>
      <c r="V196" s="79"/>
      <c r="W196" s="79"/>
      <c r="X196" s="79"/>
      <c r="Y196" s="79"/>
      <c r="Z196" s="79"/>
    </row>
    <row r="197" ht="11.25" customHeight="1">
      <c r="F197" s="79"/>
      <c r="G197" s="79"/>
      <c r="H197" s="79"/>
      <c r="I197" s="79"/>
      <c r="J197" s="79"/>
      <c r="K197" s="79"/>
      <c r="L197" s="79"/>
      <c r="M197" s="79"/>
      <c r="N197" s="79"/>
      <c r="O197" s="79"/>
      <c r="P197" s="79"/>
      <c r="Q197" s="79"/>
      <c r="R197" s="79"/>
      <c r="S197" s="79"/>
      <c r="T197" s="79"/>
      <c r="U197" s="79"/>
      <c r="V197" s="79"/>
      <c r="W197" s="79"/>
      <c r="X197" s="79"/>
      <c r="Y197" s="79"/>
      <c r="Z197" s="79"/>
    </row>
    <row r="198" ht="11.25" customHeight="1">
      <c r="F198" s="79"/>
      <c r="G198" s="79"/>
      <c r="H198" s="79"/>
      <c r="I198" s="79"/>
      <c r="J198" s="79"/>
      <c r="K198" s="79"/>
      <c r="L198" s="79"/>
      <c r="M198" s="79"/>
      <c r="N198" s="79"/>
      <c r="O198" s="79"/>
      <c r="P198" s="79"/>
      <c r="Q198" s="79"/>
      <c r="R198" s="79"/>
      <c r="S198" s="79"/>
      <c r="T198" s="79"/>
      <c r="U198" s="79"/>
      <c r="V198" s="79"/>
      <c r="W198" s="79"/>
      <c r="X198" s="79"/>
      <c r="Y198" s="79"/>
      <c r="Z198" s="79"/>
    </row>
    <row r="199" ht="11.25" customHeight="1">
      <c r="F199" s="79"/>
      <c r="G199" s="79"/>
      <c r="H199" s="79"/>
      <c r="I199" s="79"/>
      <c r="J199" s="79"/>
      <c r="K199" s="79"/>
      <c r="L199" s="79"/>
      <c r="M199" s="79"/>
      <c r="N199" s="79"/>
      <c r="O199" s="79"/>
      <c r="P199" s="79"/>
      <c r="Q199" s="79"/>
      <c r="R199" s="79"/>
      <c r="S199" s="79"/>
      <c r="T199" s="79"/>
      <c r="U199" s="79"/>
      <c r="V199" s="79"/>
      <c r="W199" s="79"/>
      <c r="X199" s="79"/>
      <c r="Y199" s="79"/>
      <c r="Z199" s="79"/>
    </row>
    <row r="200" ht="11.25" customHeight="1">
      <c r="F200" s="79"/>
      <c r="G200" s="79"/>
      <c r="H200" s="79"/>
      <c r="I200" s="79"/>
      <c r="J200" s="79"/>
      <c r="K200" s="79"/>
      <c r="L200" s="79"/>
      <c r="M200" s="79"/>
      <c r="N200" s="79"/>
      <c r="O200" s="79"/>
      <c r="P200" s="79"/>
      <c r="Q200" s="79"/>
      <c r="R200" s="79"/>
      <c r="S200" s="79"/>
      <c r="T200" s="79"/>
      <c r="U200" s="79"/>
      <c r="V200" s="79"/>
      <c r="W200" s="79"/>
      <c r="X200" s="79"/>
      <c r="Y200" s="79"/>
      <c r="Z200" s="79"/>
    </row>
    <row r="201" ht="11.25" customHeight="1">
      <c r="F201" s="79"/>
      <c r="G201" s="79"/>
      <c r="H201" s="79"/>
      <c r="I201" s="79"/>
      <c r="J201" s="79"/>
      <c r="K201" s="79"/>
      <c r="L201" s="79"/>
      <c r="M201" s="79"/>
      <c r="N201" s="79"/>
      <c r="O201" s="79"/>
      <c r="P201" s="79"/>
      <c r="Q201" s="79"/>
      <c r="R201" s="79"/>
      <c r="S201" s="79"/>
      <c r="T201" s="79"/>
      <c r="U201" s="79"/>
      <c r="V201" s="79"/>
      <c r="W201" s="79"/>
      <c r="X201" s="79"/>
      <c r="Y201" s="79"/>
      <c r="Z201" s="79"/>
    </row>
    <row r="202" ht="11.25" customHeight="1">
      <c r="F202" s="79"/>
      <c r="G202" s="79"/>
      <c r="H202" s="79"/>
      <c r="I202" s="79"/>
      <c r="J202" s="79"/>
      <c r="K202" s="79"/>
      <c r="L202" s="79"/>
      <c r="M202" s="79"/>
      <c r="N202" s="79"/>
      <c r="O202" s="79"/>
      <c r="P202" s="79"/>
      <c r="Q202" s="79"/>
      <c r="R202" s="79"/>
      <c r="S202" s="79"/>
      <c r="T202" s="79"/>
      <c r="U202" s="79"/>
      <c r="V202" s="79"/>
      <c r="W202" s="79"/>
      <c r="X202" s="79"/>
      <c r="Y202" s="79"/>
      <c r="Z202" s="79"/>
    </row>
    <row r="203" ht="11.25" customHeight="1">
      <c r="F203" s="79"/>
      <c r="G203" s="79"/>
      <c r="H203" s="79"/>
      <c r="I203" s="79"/>
      <c r="J203" s="79"/>
      <c r="K203" s="79"/>
      <c r="L203" s="79"/>
      <c r="M203" s="79"/>
      <c r="N203" s="79"/>
      <c r="O203" s="79"/>
      <c r="P203" s="79"/>
      <c r="Q203" s="79"/>
      <c r="R203" s="79"/>
      <c r="S203" s="79"/>
      <c r="T203" s="79"/>
      <c r="U203" s="79"/>
      <c r="V203" s="79"/>
      <c r="W203" s="79"/>
      <c r="X203" s="79"/>
      <c r="Y203" s="79"/>
      <c r="Z203" s="79"/>
    </row>
    <row r="204" ht="11.25" customHeight="1">
      <c r="F204" s="79"/>
      <c r="G204" s="79"/>
      <c r="H204" s="79"/>
      <c r="I204" s="79"/>
      <c r="J204" s="79"/>
      <c r="K204" s="79"/>
      <c r="L204" s="79"/>
      <c r="M204" s="79"/>
      <c r="N204" s="79"/>
      <c r="O204" s="79"/>
      <c r="P204" s="79"/>
      <c r="Q204" s="79"/>
      <c r="R204" s="79"/>
      <c r="S204" s="79"/>
      <c r="T204" s="79"/>
      <c r="U204" s="79"/>
      <c r="V204" s="79"/>
      <c r="W204" s="79"/>
      <c r="X204" s="79"/>
      <c r="Y204" s="79"/>
      <c r="Z204" s="79"/>
    </row>
    <row r="205" ht="11.25" customHeight="1">
      <c r="F205" s="79"/>
      <c r="G205" s="79"/>
      <c r="H205" s="79"/>
      <c r="I205" s="79"/>
      <c r="J205" s="79"/>
      <c r="K205" s="79"/>
      <c r="L205" s="79"/>
      <c r="M205" s="79"/>
      <c r="N205" s="79"/>
      <c r="O205" s="79"/>
      <c r="P205" s="79"/>
      <c r="Q205" s="79"/>
      <c r="R205" s="79"/>
      <c r="S205" s="79"/>
      <c r="T205" s="79"/>
      <c r="U205" s="79"/>
      <c r="V205" s="79"/>
      <c r="W205" s="79"/>
      <c r="X205" s="79"/>
      <c r="Y205" s="79"/>
      <c r="Z205" s="79"/>
    </row>
    <row r="206" ht="11.25" customHeight="1">
      <c r="F206" s="79"/>
      <c r="G206" s="79"/>
      <c r="H206" s="79"/>
      <c r="I206" s="79"/>
      <c r="J206" s="79"/>
      <c r="K206" s="79"/>
      <c r="L206" s="79"/>
      <c r="M206" s="79"/>
      <c r="N206" s="79"/>
      <c r="O206" s="79"/>
      <c r="P206" s="79"/>
      <c r="Q206" s="79"/>
      <c r="R206" s="79"/>
      <c r="S206" s="79"/>
      <c r="T206" s="79"/>
      <c r="U206" s="79"/>
      <c r="V206" s="79"/>
      <c r="W206" s="79"/>
      <c r="X206" s="79"/>
      <c r="Y206" s="79"/>
      <c r="Z206" s="79"/>
    </row>
    <row r="207" ht="11.25" customHeight="1">
      <c r="F207" s="79"/>
      <c r="G207" s="79"/>
      <c r="H207" s="79"/>
      <c r="I207" s="79"/>
      <c r="J207" s="79"/>
      <c r="K207" s="79"/>
      <c r="L207" s="79"/>
      <c r="M207" s="79"/>
      <c r="N207" s="79"/>
      <c r="O207" s="79"/>
      <c r="P207" s="79"/>
      <c r="Q207" s="79"/>
      <c r="R207" s="79"/>
      <c r="S207" s="79"/>
      <c r="T207" s="79"/>
      <c r="U207" s="79"/>
      <c r="V207" s="79"/>
      <c r="W207" s="79"/>
      <c r="X207" s="79"/>
      <c r="Y207" s="79"/>
      <c r="Z207" s="79"/>
    </row>
    <row r="208" ht="11.25" customHeight="1">
      <c r="F208" s="79"/>
      <c r="G208" s="79"/>
      <c r="H208" s="79"/>
      <c r="I208" s="79"/>
      <c r="J208" s="79"/>
      <c r="K208" s="79"/>
      <c r="L208" s="79"/>
      <c r="M208" s="79"/>
      <c r="N208" s="79"/>
      <c r="O208" s="79"/>
      <c r="P208" s="79"/>
      <c r="Q208" s="79"/>
      <c r="R208" s="79"/>
      <c r="S208" s="79"/>
      <c r="T208" s="79"/>
      <c r="U208" s="79"/>
      <c r="V208" s="79"/>
      <c r="W208" s="79"/>
      <c r="X208" s="79"/>
      <c r="Y208" s="79"/>
      <c r="Z208" s="79"/>
    </row>
    <row r="209" ht="11.25" customHeight="1">
      <c r="F209" s="79"/>
      <c r="G209" s="79"/>
      <c r="H209" s="79"/>
      <c r="I209" s="79"/>
      <c r="J209" s="79"/>
      <c r="K209" s="79"/>
      <c r="L209" s="79"/>
      <c r="M209" s="79"/>
      <c r="N209" s="79"/>
      <c r="O209" s="79"/>
      <c r="P209" s="79"/>
      <c r="Q209" s="79"/>
      <c r="R209" s="79"/>
      <c r="S209" s="79"/>
      <c r="T209" s="79"/>
      <c r="U209" s="79"/>
      <c r="V209" s="79"/>
      <c r="W209" s="79"/>
      <c r="X209" s="79"/>
      <c r="Y209" s="79"/>
      <c r="Z209" s="79"/>
    </row>
    <row r="210" ht="11.25" customHeight="1">
      <c r="F210" s="79"/>
      <c r="G210" s="79"/>
      <c r="H210" s="79"/>
      <c r="I210" s="79"/>
      <c r="J210" s="79"/>
      <c r="K210" s="79"/>
      <c r="L210" s="79"/>
      <c r="M210" s="79"/>
      <c r="N210" s="79"/>
      <c r="O210" s="79"/>
      <c r="P210" s="79"/>
      <c r="Q210" s="79"/>
      <c r="R210" s="79"/>
      <c r="S210" s="79"/>
      <c r="T210" s="79"/>
      <c r="U210" s="79"/>
      <c r="V210" s="79"/>
      <c r="W210" s="79"/>
      <c r="X210" s="79"/>
      <c r="Y210" s="79"/>
      <c r="Z210" s="79"/>
    </row>
    <row r="211" ht="11.25" customHeight="1">
      <c r="F211" s="79"/>
      <c r="G211" s="79"/>
      <c r="H211" s="79"/>
      <c r="I211" s="79"/>
      <c r="J211" s="79"/>
      <c r="K211" s="79"/>
      <c r="L211" s="79"/>
      <c r="M211" s="79"/>
      <c r="N211" s="79"/>
      <c r="O211" s="79"/>
      <c r="P211" s="79"/>
      <c r="Q211" s="79"/>
      <c r="R211" s="79"/>
      <c r="S211" s="79"/>
      <c r="T211" s="79"/>
      <c r="U211" s="79"/>
      <c r="V211" s="79"/>
      <c r="W211" s="79"/>
      <c r="X211" s="79"/>
      <c r="Y211" s="79"/>
      <c r="Z211" s="79"/>
    </row>
    <row r="212" ht="11.25" customHeight="1">
      <c r="F212" s="79"/>
      <c r="G212" s="79"/>
      <c r="H212" s="79"/>
      <c r="I212" s="79"/>
      <c r="J212" s="79"/>
      <c r="K212" s="79"/>
      <c r="L212" s="79"/>
      <c r="M212" s="79"/>
      <c r="N212" s="79"/>
      <c r="O212" s="79"/>
      <c r="P212" s="79"/>
      <c r="Q212" s="79"/>
      <c r="R212" s="79"/>
      <c r="S212" s="79"/>
      <c r="T212" s="79"/>
      <c r="U212" s="79"/>
      <c r="V212" s="79"/>
      <c r="W212" s="79"/>
      <c r="X212" s="79"/>
      <c r="Y212" s="79"/>
      <c r="Z212" s="79"/>
    </row>
    <row r="213" ht="11.25" customHeight="1">
      <c r="F213" s="79"/>
      <c r="G213" s="79"/>
      <c r="H213" s="79"/>
      <c r="I213" s="79"/>
      <c r="J213" s="79"/>
      <c r="K213" s="79"/>
      <c r="L213" s="79"/>
      <c r="M213" s="79"/>
      <c r="N213" s="79"/>
      <c r="O213" s="79"/>
      <c r="P213" s="79"/>
      <c r="Q213" s="79"/>
      <c r="R213" s="79"/>
      <c r="S213" s="79"/>
      <c r="T213" s="79"/>
      <c r="U213" s="79"/>
      <c r="V213" s="79"/>
      <c r="W213" s="79"/>
      <c r="X213" s="79"/>
      <c r="Y213" s="79"/>
      <c r="Z213" s="79"/>
    </row>
    <row r="214" ht="11.25" customHeight="1">
      <c r="F214" s="79"/>
      <c r="G214" s="79"/>
      <c r="H214" s="79"/>
      <c r="I214" s="79"/>
      <c r="J214" s="79"/>
      <c r="K214" s="79"/>
      <c r="L214" s="79"/>
      <c r="M214" s="79"/>
      <c r="N214" s="79"/>
      <c r="O214" s="79"/>
      <c r="P214" s="79"/>
      <c r="Q214" s="79"/>
      <c r="R214" s="79"/>
      <c r="S214" s="79"/>
      <c r="T214" s="79"/>
      <c r="U214" s="79"/>
      <c r="V214" s="79"/>
      <c r="W214" s="79"/>
      <c r="X214" s="79"/>
      <c r="Y214" s="79"/>
      <c r="Z214" s="79"/>
    </row>
    <row r="215" ht="11.25" customHeight="1">
      <c r="F215" s="79"/>
      <c r="G215" s="79"/>
      <c r="H215" s="79"/>
      <c r="I215" s="79"/>
      <c r="J215" s="79"/>
      <c r="K215" s="79"/>
      <c r="L215" s="79"/>
      <c r="M215" s="79"/>
      <c r="N215" s="79"/>
      <c r="O215" s="79"/>
      <c r="P215" s="79"/>
      <c r="Q215" s="79"/>
      <c r="R215" s="79"/>
      <c r="S215" s="79"/>
      <c r="T215" s="79"/>
      <c r="U215" s="79"/>
      <c r="V215" s="79"/>
      <c r="W215" s="79"/>
      <c r="X215" s="79"/>
      <c r="Y215" s="79"/>
      <c r="Z215" s="79"/>
    </row>
    <row r="216" ht="11.25" customHeight="1">
      <c r="F216" s="79"/>
      <c r="G216" s="79"/>
      <c r="H216" s="79"/>
      <c r="I216" s="79"/>
      <c r="J216" s="79"/>
      <c r="K216" s="79"/>
      <c r="L216" s="79"/>
      <c r="M216" s="79"/>
      <c r="N216" s="79"/>
      <c r="O216" s="79"/>
      <c r="P216" s="79"/>
      <c r="Q216" s="79"/>
      <c r="R216" s="79"/>
      <c r="S216" s="79"/>
      <c r="T216" s="79"/>
      <c r="U216" s="79"/>
      <c r="V216" s="79"/>
      <c r="W216" s="79"/>
      <c r="X216" s="79"/>
      <c r="Y216" s="79"/>
      <c r="Z216" s="79"/>
    </row>
    <row r="217" ht="11.25" customHeight="1">
      <c r="F217" s="79"/>
      <c r="G217" s="79"/>
      <c r="H217" s="79"/>
      <c r="I217" s="79"/>
      <c r="J217" s="79"/>
      <c r="K217" s="79"/>
      <c r="L217" s="79"/>
      <c r="M217" s="79"/>
      <c r="N217" s="79"/>
      <c r="O217" s="79"/>
      <c r="P217" s="79"/>
      <c r="Q217" s="79"/>
      <c r="R217" s="79"/>
      <c r="S217" s="79"/>
      <c r="T217" s="79"/>
      <c r="U217" s="79"/>
      <c r="V217" s="79"/>
      <c r="W217" s="79"/>
      <c r="X217" s="79"/>
      <c r="Y217" s="79"/>
      <c r="Z217" s="79"/>
    </row>
    <row r="218" ht="11.25" customHeight="1">
      <c r="F218" s="79"/>
      <c r="G218" s="79"/>
      <c r="H218" s="79"/>
      <c r="I218" s="79"/>
      <c r="J218" s="79"/>
      <c r="K218" s="79"/>
      <c r="L218" s="79"/>
      <c r="M218" s="79"/>
      <c r="N218" s="79"/>
      <c r="O218" s="79"/>
      <c r="P218" s="79"/>
      <c r="Q218" s="79"/>
      <c r="R218" s="79"/>
      <c r="S218" s="79"/>
      <c r="T218" s="79"/>
      <c r="U218" s="79"/>
      <c r="V218" s="79"/>
      <c r="W218" s="79"/>
      <c r="X218" s="79"/>
      <c r="Y218" s="79"/>
      <c r="Z218" s="79"/>
    </row>
    <row r="219" ht="11.25" customHeight="1">
      <c r="F219" s="79"/>
      <c r="G219" s="79"/>
      <c r="H219" s="79"/>
      <c r="I219" s="79"/>
      <c r="J219" s="79"/>
      <c r="K219" s="79"/>
      <c r="L219" s="79"/>
      <c r="M219" s="79"/>
      <c r="N219" s="79"/>
      <c r="O219" s="79"/>
      <c r="P219" s="79"/>
      <c r="Q219" s="79"/>
      <c r="R219" s="79"/>
      <c r="S219" s="79"/>
      <c r="T219" s="79"/>
      <c r="U219" s="79"/>
      <c r="V219" s="79"/>
      <c r="W219" s="79"/>
      <c r="X219" s="79"/>
      <c r="Y219" s="79"/>
      <c r="Z219" s="79"/>
    </row>
    <row r="220" ht="11.25" customHeight="1">
      <c r="F220" s="79"/>
      <c r="G220" s="79"/>
      <c r="H220" s="79"/>
      <c r="I220" s="79"/>
      <c r="J220" s="79"/>
      <c r="K220" s="79"/>
      <c r="L220" s="79"/>
      <c r="M220" s="79"/>
      <c r="N220" s="79"/>
      <c r="O220" s="79"/>
      <c r="P220" s="79"/>
      <c r="Q220" s="79"/>
      <c r="R220" s="79"/>
      <c r="S220" s="79"/>
      <c r="T220" s="79"/>
      <c r="U220" s="79"/>
      <c r="V220" s="79"/>
      <c r="W220" s="79"/>
      <c r="X220" s="79"/>
      <c r="Y220" s="79"/>
      <c r="Z220" s="79"/>
    </row>
    <row r="221" ht="11.25" customHeight="1">
      <c r="F221" s="79"/>
      <c r="G221" s="79"/>
      <c r="H221" s="79"/>
      <c r="I221" s="79"/>
      <c r="J221" s="79"/>
      <c r="K221" s="79"/>
      <c r="L221" s="79"/>
      <c r="M221" s="79"/>
      <c r="N221" s="79"/>
      <c r="O221" s="79"/>
      <c r="P221" s="79"/>
      <c r="Q221" s="79"/>
      <c r="R221" s="79"/>
      <c r="S221" s="79"/>
      <c r="T221" s="79"/>
      <c r="U221" s="79"/>
      <c r="V221" s="79"/>
      <c r="W221" s="79"/>
      <c r="X221" s="79"/>
      <c r="Y221" s="79"/>
      <c r="Z221" s="79"/>
    </row>
    <row r="222" ht="11.25" customHeight="1">
      <c r="F222" s="79"/>
      <c r="G222" s="79"/>
      <c r="H222" s="79"/>
      <c r="I222" s="79"/>
      <c r="J222" s="79"/>
      <c r="K222" s="79"/>
      <c r="L222" s="79"/>
      <c r="M222" s="79"/>
      <c r="N222" s="79"/>
      <c r="O222" s="79"/>
      <c r="P222" s="79"/>
      <c r="Q222" s="79"/>
      <c r="R222" s="79"/>
      <c r="S222" s="79"/>
      <c r="T222" s="79"/>
      <c r="U222" s="79"/>
      <c r="V222" s="79"/>
      <c r="W222" s="79"/>
      <c r="X222" s="79"/>
      <c r="Y222" s="79"/>
      <c r="Z222" s="79"/>
    </row>
    <row r="223" ht="11.25" customHeight="1">
      <c r="F223" s="79"/>
      <c r="G223" s="79"/>
      <c r="H223" s="79"/>
      <c r="I223" s="79"/>
      <c r="J223" s="79"/>
      <c r="K223" s="79"/>
      <c r="L223" s="79"/>
      <c r="M223" s="79"/>
      <c r="N223" s="79"/>
      <c r="O223" s="79"/>
      <c r="P223" s="79"/>
      <c r="Q223" s="79"/>
      <c r="R223" s="79"/>
      <c r="S223" s="79"/>
      <c r="T223" s="79"/>
      <c r="U223" s="79"/>
      <c r="V223" s="79"/>
      <c r="W223" s="79"/>
      <c r="X223" s="79"/>
      <c r="Y223" s="79"/>
      <c r="Z223" s="79"/>
    </row>
    <row r="224" ht="11.25" customHeight="1">
      <c r="F224" s="79"/>
      <c r="G224" s="79"/>
      <c r="H224" s="79"/>
      <c r="I224" s="79"/>
      <c r="J224" s="79"/>
      <c r="K224" s="79"/>
      <c r="L224" s="79"/>
      <c r="M224" s="79"/>
      <c r="N224" s="79"/>
      <c r="O224" s="79"/>
      <c r="P224" s="79"/>
      <c r="Q224" s="79"/>
      <c r="R224" s="79"/>
      <c r="S224" s="79"/>
      <c r="T224" s="79"/>
      <c r="U224" s="79"/>
      <c r="V224" s="79"/>
      <c r="W224" s="79"/>
      <c r="X224" s="79"/>
      <c r="Y224" s="79"/>
      <c r="Z224" s="79"/>
    </row>
    <row r="225" ht="11.25" customHeight="1">
      <c r="F225" s="79"/>
      <c r="G225" s="79"/>
      <c r="H225" s="79"/>
      <c r="I225" s="79"/>
      <c r="J225" s="79"/>
      <c r="K225" s="79"/>
      <c r="L225" s="79"/>
      <c r="M225" s="79"/>
      <c r="N225" s="79"/>
      <c r="O225" s="79"/>
      <c r="P225" s="79"/>
      <c r="Q225" s="79"/>
      <c r="R225" s="79"/>
      <c r="S225" s="79"/>
      <c r="T225" s="79"/>
      <c r="U225" s="79"/>
      <c r="V225" s="79"/>
      <c r="W225" s="79"/>
      <c r="X225" s="79"/>
      <c r="Y225" s="79"/>
      <c r="Z225" s="79"/>
    </row>
    <row r="226" ht="11.25" customHeight="1">
      <c r="F226" s="79"/>
      <c r="G226" s="79"/>
      <c r="H226" s="79"/>
      <c r="I226" s="79"/>
      <c r="J226" s="79"/>
      <c r="K226" s="79"/>
      <c r="L226" s="79"/>
      <c r="M226" s="79"/>
      <c r="N226" s="79"/>
      <c r="O226" s="79"/>
      <c r="P226" s="79"/>
      <c r="Q226" s="79"/>
      <c r="R226" s="79"/>
      <c r="S226" s="79"/>
      <c r="T226" s="79"/>
      <c r="U226" s="79"/>
      <c r="V226" s="79"/>
      <c r="W226" s="79"/>
      <c r="X226" s="79"/>
      <c r="Y226" s="79"/>
      <c r="Z226" s="79"/>
    </row>
    <row r="227" ht="11.25" customHeight="1">
      <c r="F227" s="79"/>
      <c r="G227" s="79"/>
      <c r="H227" s="79"/>
      <c r="I227" s="79"/>
      <c r="J227" s="79"/>
      <c r="K227" s="79"/>
      <c r="L227" s="79"/>
      <c r="M227" s="79"/>
      <c r="N227" s="79"/>
      <c r="O227" s="79"/>
      <c r="P227" s="79"/>
      <c r="Q227" s="79"/>
      <c r="R227" s="79"/>
      <c r="S227" s="79"/>
      <c r="T227" s="79"/>
      <c r="U227" s="79"/>
      <c r="V227" s="79"/>
      <c r="W227" s="79"/>
      <c r="X227" s="79"/>
      <c r="Y227" s="79"/>
      <c r="Z227" s="79"/>
    </row>
    <row r="228" ht="11.25" customHeight="1">
      <c r="F228" s="79"/>
      <c r="G228" s="79"/>
      <c r="H228" s="79"/>
      <c r="I228" s="79"/>
      <c r="J228" s="79"/>
      <c r="K228" s="79"/>
      <c r="L228" s="79"/>
      <c r="M228" s="79"/>
      <c r="N228" s="79"/>
      <c r="O228" s="79"/>
      <c r="P228" s="79"/>
      <c r="Q228" s="79"/>
      <c r="R228" s="79"/>
      <c r="S228" s="79"/>
      <c r="T228" s="79"/>
      <c r="U228" s="79"/>
      <c r="V228" s="79"/>
      <c r="W228" s="79"/>
      <c r="X228" s="79"/>
      <c r="Y228" s="79"/>
      <c r="Z228" s="79"/>
    </row>
    <row r="229" ht="11.25" customHeight="1">
      <c r="F229" s="79"/>
      <c r="G229" s="79"/>
      <c r="H229" s="79"/>
      <c r="I229" s="79"/>
      <c r="J229" s="79"/>
      <c r="K229" s="79"/>
      <c r="L229" s="79"/>
      <c r="M229" s="79"/>
      <c r="N229" s="79"/>
      <c r="O229" s="79"/>
      <c r="P229" s="79"/>
      <c r="Q229" s="79"/>
      <c r="R229" s="79"/>
      <c r="S229" s="79"/>
      <c r="T229" s="79"/>
      <c r="U229" s="79"/>
      <c r="V229" s="79"/>
      <c r="W229" s="79"/>
      <c r="X229" s="79"/>
      <c r="Y229" s="79"/>
      <c r="Z229" s="79"/>
    </row>
    <row r="230" ht="11.25" customHeight="1">
      <c r="F230" s="79"/>
      <c r="G230" s="79"/>
      <c r="H230" s="79"/>
      <c r="I230" s="79"/>
      <c r="J230" s="79"/>
      <c r="K230" s="79"/>
      <c r="L230" s="79"/>
      <c r="M230" s="79"/>
      <c r="N230" s="79"/>
      <c r="O230" s="79"/>
      <c r="P230" s="79"/>
      <c r="Q230" s="79"/>
      <c r="R230" s="79"/>
      <c r="S230" s="79"/>
      <c r="T230" s="79"/>
      <c r="U230" s="79"/>
      <c r="V230" s="79"/>
      <c r="W230" s="79"/>
      <c r="X230" s="79"/>
      <c r="Y230" s="79"/>
      <c r="Z230" s="79"/>
    </row>
    <row r="231" ht="11.25" customHeight="1">
      <c r="F231" s="79"/>
      <c r="G231" s="79"/>
      <c r="H231" s="79"/>
      <c r="I231" s="79"/>
      <c r="J231" s="79"/>
      <c r="K231" s="79"/>
      <c r="L231" s="79"/>
      <c r="M231" s="79"/>
      <c r="N231" s="79"/>
      <c r="O231" s="79"/>
      <c r="P231" s="79"/>
      <c r="Q231" s="79"/>
      <c r="R231" s="79"/>
      <c r="S231" s="79"/>
      <c r="T231" s="79"/>
      <c r="U231" s="79"/>
      <c r="V231" s="79"/>
      <c r="W231" s="79"/>
      <c r="X231" s="79"/>
      <c r="Y231" s="79"/>
      <c r="Z231" s="79"/>
    </row>
    <row r="232" ht="11.25" customHeight="1">
      <c r="F232" s="79"/>
      <c r="G232" s="79"/>
      <c r="H232" s="79"/>
      <c r="I232" s="79"/>
      <c r="J232" s="79"/>
      <c r="K232" s="79"/>
      <c r="L232" s="79"/>
      <c r="M232" s="79"/>
      <c r="N232" s="79"/>
      <c r="O232" s="79"/>
      <c r="P232" s="79"/>
      <c r="Q232" s="79"/>
      <c r="R232" s="79"/>
      <c r="S232" s="79"/>
      <c r="T232" s="79"/>
      <c r="U232" s="79"/>
      <c r="V232" s="79"/>
      <c r="W232" s="79"/>
      <c r="X232" s="79"/>
      <c r="Y232" s="79"/>
      <c r="Z232" s="79"/>
    </row>
    <row r="233" ht="11.25" customHeight="1">
      <c r="F233" s="79"/>
      <c r="G233" s="79"/>
      <c r="H233" s="79"/>
      <c r="I233" s="79"/>
      <c r="J233" s="79"/>
      <c r="K233" s="79"/>
      <c r="L233" s="79"/>
      <c r="M233" s="79"/>
      <c r="N233" s="79"/>
      <c r="O233" s="79"/>
      <c r="P233" s="79"/>
      <c r="Q233" s="79"/>
      <c r="R233" s="79"/>
      <c r="S233" s="79"/>
      <c r="T233" s="79"/>
      <c r="U233" s="79"/>
      <c r="V233" s="79"/>
      <c r="W233" s="79"/>
      <c r="X233" s="79"/>
      <c r="Y233" s="79"/>
      <c r="Z233" s="79"/>
    </row>
    <row r="234" ht="11.25" customHeight="1">
      <c r="F234" s="79"/>
      <c r="G234" s="79"/>
      <c r="H234" s="79"/>
      <c r="I234" s="79"/>
      <c r="J234" s="79"/>
      <c r="K234" s="79"/>
      <c r="L234" s="79"/>
      <c r="M234" s="79"/>
      <c r="N234" s="79"/>
      <c r="O234" s="79"/>
      <c r="P234" s="79"/>
      <c r="Q234" s="79"/>
      <c r="R234" s="79"/>
      <c r="S234" s="79"/>
      <c r="T234" s="79"/>
      <c r="U234" s="79"/>
      <c r="V234" s="79"/>
      <c r="W234" s="79"/>
      <c r="X234" s="79"/>
      <c r="Y234" s="79"/>
      <c r="Z234" s="79"/>
    </row>
    <row r="235" ht="11.25" customHeight="1">
      <c r="F235" s="79"/>
      <c r="G235" s="79"/>
      <c r="H235" s="79"/>
      <c r="I235" s="79"/>
      <c r="J235" s="79"/>
      <c r="K235" s="79"/>
      <c r="L235" s="79"/>
      <c r="M235" s="79"/>
      <c r="N235" s="79"/>
      <c r="O235" s="79"/>
      <c r="P235" s="79"/>
      <c r="Q235" s="79"/>
      <c r="R235" s="79"/>
      <c r="S235" s="79"/>
      <c r="T235" s="79"/>
      <c r="U235" s="79"/>
      <c r="V235" s="79"/>
      <c r="W235" s="79"/>
      <c r="X235" s="79"/>
      <c r="Y235" s="79"/>
      <c r="Z235" s="79"/>
    </row>
    <row r="236" ht="11.25" customHeight="1">
      <c r="F236" s="79"/>
      <c r="G236" s="79"/>
      <c r="H236" s="79"/>
      <c r="I236" s="79"/>
      <c r="J236" s="79"/>
      <c r="K236" s="79"/>
      <c r="L236" s="79"/>
      <c r="M236" s="79"/>
      <c r="N236" s="79"/>
      <c r="O236" s="79"/>
      <c r="P236" s="79"/>
      <c r="Q236" s="79"/>
      <c r="R236" s="79"/>
      <c r="S236" s="79"/>
      <c r="T236" s="79"/>
      <c r="U236" s="79"/>
      <c r="V236" s="79"/>
      <c r="W236" s="79"/>
      <c r="X236" s="79"/>
      <c r="Y236" s="79"/>
      <c r="Z236" s="79"/>
    </row>
    <row r="237" ht="11.25" customHeight="1">
      <c r="F237" s="79"/>
      <c r="G237" s="79"/>
      <c r="H237" s="79"/>
      <c r="I237" s="79"/>
      <c r="J237" s="79"/>
      <c r="K237" s="79"/>
      <c r="L237" s="79"/>
      <c r="M237" s="79"/>
      <c r="N237" s="79"/>
      <c r="O237" s="79"/>
      <c r="P237" s="79"/>
      <c r="Q237" s="79"/>
      <c r="R237" s="79"/>
      <c r="S237" s="79"/>
      <c r="T237" s="79"/>
      <c r="U237" s="79"/>
      <c r="V237" s="79"/>
      <c r="W237" s="79"/>
      <c r="X237" s="79"/>
      <c r="Y237" s="79"/>
      <c r="Z237" s="79"/>
    </row>
    <row r="238" ht="11.25" customHeight="1">
      <c r="F238" s="79"/>
      <c r="G238" s="79"/>
      <c r="H238" s="79"/>
      <c r="I238" s="79"/>
      <c r="J238" s="79"/>
      <c r="K238" s="79"/>
      <c r="L238" s="79"/>
      <c r="M238" s="79"/>
      <c r="N238" s="79"/>
      <c r="O238" s="79"/>
      <c r="P238" s="79"/>
      <c r="Q238" s="79"/>
      <c r="R238" s="79"/>
      <c r="S238" s="79"/>
      <c r="T238" s="79"/>
      <c r="U238" s="79"/>
      <c r="V238" s="79"/>
      <c r="W238" s="79"/>
      <c r="X238" s="79"/>
      <c r="Y238" s="79"/>
      <c r="Z238" s="79"/>
    </row>
    <row r="239" ht="11.25" customHeight="1">
      <c r="F239" s="79"/>
      <c r="G239" s="79"/>
      <c r="H239" s="79"/>
      <c r="I239" s="79"/>
      <c r="J239" s="79"/>
      <c r="K239" s="79"/>
      <c r="L239" s="79"/>
      <c r="M239" s="79"/>
      <c r="N239" s="79"/>
      <c r="O239" s="79"/>
      <c r="P239" s="79"/>
      <c r="Q239" s="79"/>
      <c r="R239" s="79"/>
      <c r="S239" s="79"/>
      <c r="T239" s="79"/>
      <c r="U239" s="79"/>
      <c r="V239" s="79"/>
      <c r="W239" s="79"/>
      <c r="X239" s="79"/>
      <c r="Y239" s="79"/>
      <c r="Z239" s="79"/>
    </row>
    <row r="240" ht="11.25" customHeight="1">
      <c r="F240" s="79"/>
      <c r="G240" s="79"/>
      <c r="H240" s="79"/>
      <c r="I240" s="79"/>
      <c r="J240" s="79"/>
      <c r="K240" s="79"/>
      <c r="L240" s="79"/>
      <c r="M240" s="79"/>
      <c r="N240" s="79"/>
      <c r="O240" s="79"/>
      <c r="P240" s="79"/>
      <c r="Q240" s="79"/>
      <c r="R240" s="79"/>
      <c r="S240" s="79"/>
      <c r="T240" s="79"/>
      <c r="U240" s="79"/>
      <c r="V240" s="79"/>
      <c r="W240" s="79"/>
      <c r="X240" s="79"/>
      <c r="Y240" s="79"/>
      <c r="Z240" s="79"/>
    </row>
    <row r="241" ht="11.25" customHeight="1">
      <c r="F241" s="79"/>
      <c r="G241" s="79"/>
      <c r="H241" s="79"/>
      <c r="I241" s="79"/>
      <c r="J241" s="79"/>
      <c r="K241" s="79"/>
      <c r="L241" s="79"/>
      <c r="M241" s="79"/>
      <c r="N241" s="79"/>
      <c r="O241" s="79"/>
      <c r="P241" s="79"/>
      <c r="Q241" s="79"/>
      <c r="R241" s="79"/>
      <c r="S241" s="79"/>
      <c r="T241" s="79"/>
      <c r="U241" s="79"/>
      <c r="V241" s="79"/>
      <c r="W241" s="79"/>
      <c r="X241" s="79"/>
      <c r="Y241" s="79"/>
      <c r="Z241" s="79"/>
    </row>
    <row r="242" ht="11.25" customHeight="1">
      <c r="F242" s="79"/>
      <c r="G242" s="79"/>
      <c r="H242" s="79"/>
      <c r="I242" s="79"/>
      <c r="J242" s="79"/>
      <c r="K242" s="79"/>
      <c r="L242" s="79"/>
      <c r="M242" s="79"/>
      <c r="N242" s="79"/>
      <c r="O242" s="79"/>
      <c r="P242" s="79"/>
      <c r="Q242" s="79"/>
      <c r="R242" s="79"/>
      <c r="S242" s="79"/>
      <c r="T242" s="79"/>
      <c r="U242" s="79"/>
      <c r="V242" s="79"/>
      <c r="W242" s="79"/>
      <c r="X242" s="79"/>
      <c r="Y242" s="79"/>
      <c r="Z242" s="79"/>
    </row>
    <row r="243" ht="11.25" customHeight="1">
      <c r="F243" s="79"/>
      <c r="G243" s="79"/>
      <c r="H243" s="79"/>
      <c r="I243" s="79"/>
      <c r="J243" s="79"/>
      <c r="K243" s="79"/>
      <c r="L243" s="79"/>
      <c r="M243" s="79"/>
      <c r="N243" s="79"/>
      <c r="O243" s="79"/>
      <c r="P243" s="79"/>
      <c r="Q243" s="79"/>
      <c r="R243" s="79"/>
      <c r="S243" s="79"/>
      <c r="T243" s="79"/>
      <c r="U243" s="79"/>
      <c r="V243" s="79"/>
      <c r="W243" s="79"/>
      <c r="X243" s="79"/>
      <c r="Y243" s="79"/>
      <c r="Z243" s="79"/>
    </row>
    <row r="244" ht="11.25" customHeight="1">
      <c r="F244" s="79"/>
      <c r="G244" s="79"/>
      <c r="H244" s="79"/>
      <c r="I244" s="79"/>
      <c r="J244" s="79"/>
      <c r="K244" s="79"/>
      <c r="L244" s="79"/>
      <c r="M244" s="79"/>
      <c r="N244" s="79"/>
      <c r="O244" s="79"/>
      <c r="P244" s="79"/>
      <c r="Q244" s="79"/>
      <c r="R244" s="79"/>
      <c r="S244" s="79"/>
      <c r="T244" s="79"/>
      <c r="U244" s="79"/>
      <c r="V244" s="79"/>
      <c r="W244" s="79"/>
      <c r="X244" s="79"/>
      <c r="Y244" s="79"/>
      <c r="Z244" s="79"/>
    </row>
    <row r="245" ht="11.25" customHeight="1">
      <c r="F245" s="79"/>
      <c r="G245" s="79"/>
      <c r="H245" s="79"/>
      <c r="I245" s="79"/>
      <c r="J245" s="79"/>
      <c r="K245" s="79"/>
      <c r="L245" s="79"/>
      <c r="M245" s="79"/>
      <c r="N245" s="79"/>
      <c r="O245" s="79"/>
      <c r="P245" s="79"/>
      <c r="Q245" s="79"/>
      <c r="R245" s="79"/>
      <c r="S245" s="79"/>
      <c r="T245" s="79"/>
      <c r="U245" s="79"/>
      <c r="V245" s="79"/>
      <c r="W245" s="79"/>
      <c r="X245" s="79"/>
      <c r="Y245" s="79"/>
      <c r="Z245" s="79"/>
    </row>
    <row r="246" ht="11.25" customHeight="1">
      <c r="F246" s="79"/>
      <c r="G246" s="79"/>
      <c r="H246" s="79"/>
      <c r="I246" s="79"/>
      <c r="J246" s="79"/>
      <c r="K246" s="79"/>
      <c r="L246" s="79"/>
      <c r="M246" s="79"/>
      <c r="N246" s="79"/>
      <c r="O246" s="79"/>
      <c r="P246" s="79"/>
      <c r="Q246" s="79"/>
      <c r="R246" s="79"/>
      <c r="S246" s="79"/>
      <c r="T246" s="79"/>
      <c r="U246" s="79"/>
      <c r="V246" s="79"/>
      <c r="W246" s="79"/>
      <c r="X246" s="79"/>
      <c r="Y246" s="79"/>
      <c r="Z246" s="79"/>
    </row>
    <row r="247" ht="11.25" customHeight="1">
      <c r="F247" s="79"/>
      <c r="G247" s="79"/>
      <c r="H247" s="79"/>
      <c r="I247" s="79"/>
      <c r="J247" s="79"/>
      <c r="K247" s="79"/>
      <c r="L247" s="79"/>
      <c r="M247" s="79"/>
      <c r="N247" s="79"/>
      <c r="O247" s="79"/>
      <c r="P247" s="79"/>
      <c r="Q247" s="79"/>
      <c r="R247" s="79"/>
      <c r="S247" s="79"/>
      <c r="T247" s="79"/>
      <c r="U247" s="79"/>
      <c r="V247" s="79"/>
      <c r="W247" s="79"/>
      <c r="X247" s="79"/>
      <c r="Y247" s="79"/>
      <c r="Z247" s="79"/>
    </row>
    <row r="248" ht="11.25" customHeight="1">
      <c r="F248" s="79"/>
      <c r="G248" s="79"/>
      <c r="H248" s="79"/>
      <c r="I248" s="79"/>
      <c r="J248" s="79"/>
      <c r="K248" s="79"/>
      <c r="L248" s="79"/>
      <c r="M248" s="79"/>
      <c r="N248" s="79"/>
      <c r="O248" s="79"/>
      <c r="P248" s="79"/>
      <c r="Q248" s="79"/>
      <c r="R248" s="79"/>
      <c r="S248" s="79"/>
      <c r="T248" s="79"/>
      <c r="U248" s="79"/>
      <c r="V248" s="79"/>
      <c r="W248" s="79"/>
      <c r="X248" s="79"/>
      <c r="Y248" s="79"/>
      <c r="Z248" s="79"/>
    </row>
    <row r="249" ht="11.25" customHeight="1">
      <c r="F249" s="79"/>
      <c r="G249" s="79"/>
      <c r="H249" s="79"/>
      <c r="I249" s="79"/>
      <c r="J249" s="79"/>
      <c r="K249" s="79"/>
      <c r="L249" s="79"/>
      <c r="M249" s="79"/>
      <c r="N249" s="79"/>
      <c r="O249" s="79"/>
      <c r="P249" s="79"/>
      <c r="Q249" s="79"/>
      <c r="R249" s="79"/>
      <c r="S249" s="79"/>
      <c r="T249" s="79"/>
      <c r="U249" s="79"/>
      <c r="V249" s="79"/>
      <c r="W249" s="79"/>
      <c r="X249" s="79"/>
      <c r="Y249" s="79"/>
      <c r="Z249" s="79"/>
    </row>
    <row r="250" ht="11.25" customHeight="1">
      <c r="F250" s="79"/>
      <c r="G250" s="79"/>
      <c r="H250" s="79"/>
      <c r="I250" s="79"/>
      <c r="J250" s="79"/>
      <c r="K250" s="79"/>
      <c r="L250" s="79"/>
      <c r="M250" s="79"/>
      <c r="N250" s="79"/>
      <c r="O250" s="79"/>
      <c r="P250" s="79"/>
      <c r="Q250" s="79"/>
      <c r="R250" s="79"/>
      <c r="S250" s="79"/>
      <c r="T250" s="79"/>
      <c r="U250" s="79"/>
      <c r="V250" s="79"/>
      <c r="W250" s="79"/>
      <c r="X250" s="79"/>
      <c r="Y250" s="79"/>
      <c r="Z250" s="79"/>
    </row>
    <row r="251" ht="11.25" customHeight="1">
      <c r="F251" s="79"/>
      <c r="G251" s="79"/>
      <c r="H251" s="79"/>
      <c r="I251" s="79"/>
      <c r="J251" s="79"/>
      <c r="K251" s="79"/>
      <c r="L251" s="79"/>
      <c r="M251" s="79"/>
      <c r="N251" s="79"/>
      <c r="O251" s="79"/>
      <c r="P251" s="79"/>
      <c r="Q251" s="79"/>
      <c r="R251" s="79"/>
      <c r="S251" s="79"/>
      <c r="T251" s="79"/>
      <c r="U251" s="79"/>
      <c r="V251" s="79"/>
      <c r="W251" s="79"/>
      <c r="X251" s="79"/>
      <c r="Y251" s="79"/>
      <c r="Z251" s="79"/>
    </row>
    <row r="252" ht="11.25" customHeight="1">
      <c r="F252" s="79"/>
      <c r="G252" s="79"/>
      <c r="H252" s="79"/>
      <c r="I252" s="79"/>
      <c r="J252" s="79"/>
      <c r="K252" s="79"/>
      <c r="L252" s="79"/>
      <c r="M252" s="79"/>
      <c r="N252" s="79"/>
      <c r="O252" s="79"/>
      <c r="P252" s="79"/>
      <c r="Q252" s="79"/>
      <c r="R252" s="79"/>
      <c r="S252" s="79"/>
      <c r="T252" s="79"/>
      <c r="U252" s="79"/>
      <c r="V252" s="79"/>
      <c r="W252" s="79"/>
      <c r="X252" s="79"/>
      <c r="Y252" s="79"/>
      <c r="Z252" s="79"/>
    </row>
    <row r="253" ht="11.25" customHeight="1">
      <c r="F253" s="79"/>
      <c r="G253" s="79"/>
      <c r="H253" s="79"/>
      <c r="I253" s="79"/>
      <c r="J253" s="79"/>
      <c r="K253" s="79"/>
      <c r="L253" s="79"/>
      <c r="M253" s="79"/>
      <c r="N253" s="79"/>
      <c r="O253" s="79"/>
      <c r="P253" s="79"/>
      <c r="Q253" s="79"/>
      <c r="R253" s="79"/>
      <c r="S253" s="79"/>
      <c r="T253" s="79"/>
      <c r="U253" s="79"/>
      <c r="V253" s="79"/>
      <c r="W253" s="79"/>
      <c r="X253" s="79"/>
      <c r="Y253" s="79"/>
      <c r="Z253" s="79"/>
    </row>
    <row r="254" ht="11.25" customHeight="1">
      <c r="F254" s="79"/>
      <c r="G254" s="79"/>
      <c r="H254" s="79"/>
      <c r="I254" s="79"/>
      <c r="J254" s="79"/>
      <c r="K254" s="79"/>
      <c r="L254" s="79"/>
      <c r="M254" s="79"/>
      <c r="N254" s="79"/>
      <c r="O254" s="79"/>
      <c r="P254" s="79"/>
      <c r="Q254" s="79"/>
      <c r="R254" s="79"/>
      <c r="S254" s="79"/>
      <c r="T254" s="79"/>
      <c r="U254" s="79"/>
      <c r="V254" s="79"/>
      <c r="W254" s="79"/>
      <c r="X254" s="79"/>
      <c r="Y254" s="79"/>
      <c r="Z254" s="79"/>
    </row>
    <row r="255" ht="11.25" customHeight="1">
      <c r="F255" s="79"/>
      <c r="G255" s="79"/>
      <c r="H255" s="79"/>
      <c r="I255" s="79"/>
      <c r="J255" s="79"/>
      <c r="K255" s="79"/>
      <c r="L255" s="79"/>
      <c r="M255" s="79"/>
      <c r="N255" s="79"/>
      <c r="O255" s="79"/>
      <c r="P255" s="79"/>
      <c r="Q255" s="79"/>
      <c r="R255" s="79"/>
      <c r="S255" s="79"/>
      <c r="T255" s="79"/>
      <c r="U255" s="79"/>
      <c r="V255" s="79"/>
      <c r="W255" s="79"/>
      <c r="X255" s="79"/>
      <c r="Y255" s="79"/>
      <c r="Z255" s="79"/>
    </row>
    <row r="256" ht="11.25" customHeight="1">
      <c r="F256" s="79"/>
      <c r="G256" s="79"/>
      <c r="H256" s="79"/>
      <c r="I256" s="79"/>
      <c r="J256" s="79"/>
      <c r="K256" s="79"/>
      <c r="L256" s="79"/>
      <c r="M256" s="79"/>
      <c r="N256" s="79"/>
      <c r="O256" s="79"/>
      <c r="P256" s="79"/>
      <c r="Q256" s="79"/>
      <c r="R256" s="79"/>
      <c r="S256" s="79"/>
      <c r="T256" s="79"/>
      <c r="U256" s="79"/>
      <c r="V256" s="79"/>
      <c r="W256" s="79"/>
      <c r="X256" s="79"/>
      <c r="Y256" s="79"/>
      <c r="Z256" s="79"/>
    </row>
    <row r="257" ht="11.25" customHeight="1">
      <c r="F257" s="79"/>
      <c r="G257" s="79"/>
      <c r="H257" s="79"/>
      <c r="I257" s="79"/>
      <c r="J257" s="79"/>
      <c r="K257" s="79"/>
      <c r="L257" s="79"/>
      <c r="M257" s="79"/>
      <c r="N257" s="79"/>
      <c r="O257" s="79"/>
      <c r="P257" s="79"/>
      <c r="Q257" s="79"/>
      <c r="R257" s="79"/>
      <c r="S257" s="79"/>
      <c r="T257" s="79"/>
      <c r="U257" s="79"/>
      <c r="V257" s="79"/>
      <c r="W257" s="79"/>
      <c r="X257" s="79"/>
      <c r="Y257" s="79"/>
      <c r="Z257" s="79"/>
    </row>
    <row r="258" ht="11.25" customHeight="1">
      <c r="F258" s="79"/>
      <c r="G258" s="79"/>
      <c r="H258" s="79"/>
      <c r="I258" s="79"/>
      <c r="J258" s="79"/>
      <c r="K258" s="79"/>
      <c r="L258" s="79"/>
      <c r="M258" s="79"/>
      <c r="N258" s="79"/>
      <c r="O258" s="79"/>
      <c r="P258" s="79"/>
      <c r="Q258" s="79"/>
      <c r="R258" s="79"/>
      <c r="S258" s="79"/>
      <c r="T258" s="79"/>
      <c r="U258" s="79"/>
      <c r="V258" s="79"/>
      <c r="W258" s="79"/>
      <c r="X258" s="79"/>
      <c r="Y258" s="79"/>
      <c r="Z258" s="79"/>
    </row>
    <row r="259" ht="11.25" customHeight="1">
      <c r="F259" s="79"/>
      <c r="G259" s="79"/>
      <c r="H259" s="79"/>
      <c r="I259" s="79"/>
      <c r="J259" s="79"/>
      <c r="K259" s="79"/>
      <c r="L259" s="79"/>
      <c r="M259" s="79"/>
      <c r="N259" s="79"/>
      <c r="O259" s="79"/>
      <c r="P259" s="79"/>
      <c r="Q259" s="79"/>
      <c r="R259" s="79"/>
      <c r="S259" s="79"/>
      <c r="T259" s="79"/>
      <c r="U259" s="79"/>
      <c r="V259" s="79"/>
      <c r="W259" s="79"/>
      <c r="X259" s="79"/>
      <c r="Y259" s="79"/>
      <c r="Z259" s="79"/>
    </row>
    <row r="260" ht="11.25" customHeight="1">
      <c r="F260" s="79"/>
      <c r="G260" s="79"/>
      <c r="H260" s="79"/>
      <c r="I260" s="79"/>
      <c r="J260" s="79"/>
      <c r="K260" s="79"/>
      <c r="L260" s="79"/>
      <c r="M260" s="79"/>
      <c r="N260" s="79"/>
      <c r="O260" s="79"/>
      <c r="P260" s="79"/>
      <c r="Q260" s="79"/>
      <c r="R260" s="79"/>
      <c r="S260" s="79"/>
      <c r="T260" s="79"/>
      <c r="U260" s="79"/>
      <c r="V260" s="79"/>
      <c r="W260" s="79"/>
      <c r="X260" s="79"/>
      <c r="Y260" s="79"/>
      <c r="Z260" s="79"/>
    </row>
    <row r="261" ht="11.25" customHeight="1">
      <c r="F261" s="79"/>
      <c r="G261" s="79"/>
      <c r="H261" s="79"/>
      <c r="I261" s="79"/>
      <c r="J261" s="79"/>
      <c r="K261" s="79"/>
      <c r="L261" s="79"/>
      <c r="M261" s="79"/>
      <c r="N261" s="79"/>
      <c r="O261" s="79"/>
      <c r="P261" s="79"/>
      <c r="Q261" s="79"/>
      <c r="R261" s="79"/>
      <c r="S261" s="79"/>
      <c r="T261" s="79"/>
      <c r="U261" s="79"/>
      <c r="V261" s="79"/>
      <c r="W261" s="79"/>
      <c r="X261" s="79"/>
      <c r="Y261" s="79"/>
      <c r="Z261" s="79"/>
    </row>
    <row r="262" ht="11.25" customHeight="1">
      <c r="F262" s="79"/>
      <c r="G262" s="79"/>
      <c r="H262" s="79"/>
      <c r="I262" s="79"/>
      <c r="J262" s="79"/>
      <c r="K262" s="79"/>
      <c r="L262" s="79"/>
      <c r="M262" s="79"/>
      <c r="N262" s="79"/>
      <c r="O262" s="79"/>
      <c r="P262" s="79"/>
      <c r="Q262" s="79"/>
      <c r="R262" s="79"/>
      <c r="S262" s="79"/>
      <c r="T262" s="79"/>
      <c r="U262" s="79"/>
      <c r="V262" s="79"/>
      <c r="W262" s="79"/>
      <c r="X262" s="79"/>
      <c r="Y262" s="79"/>
      <c r="Z262" s="79"/>
    </row>
    <row r="263" ht="11.25" customHeight="1">
      <c r="F263" s="79"/>
      <c r="G263" s="79"/>
      <c r="H263" s="79"/>
      <c r="I263" s="79"/>
      <c r="J263" s="79"/>
      <c r="K263" s="79"/>
      <c r="L263" s="79"/>
      <c r="M263" s="79"/>
      <c r="N263" s="79"/>
      <c r="O263" s="79"/>
      <c r="P263" s="79"/>
      <c r="Q263" s="79"/>
      <c r="R263" s="79"/>
      <c r="S263" s="79"/>
      <c r="T263" s="79"/>
      <c r="U263" s="79"/>
      <c r="V263" s="79"/>
      <c r="W263" s="79"/>
      <c r="X263" s="79"/>
      <c r="Y263" s="79"/>
      <c r="Z263" s="79"/>
    </row>
    <row r="264" ht="11.25" customHeight="1">
      <c r="F264" s="79"/>
      <c r="G264" s="79"/>
      <c r="H264" s="79"/>
      <c r="I264" s="79"/>
      <c r="J264" s="79"/>
      <c r="K264" s="79"/>
      <c r="L264" s="79"/>
      <c r="M264" s="79"/>
      <c r="N264" s="79"/>
      <c r="O264" s="79"/>
      <c r="P264" s="79"/>
      <c r="Q264" s="79"/>
      <c r="R264" s="79"/>
      <c r="S264" s="79"/>
      <c r="T264" s="79"/>
      <c r="U264" s="79"/>
      <c r="V264" s="79"/>
      <c r="W264" s="79"/>
      <c r="X264" s="79"/>
      <c r="Y264" s="79"/>
      <c r="Z264" s="79"/>
    </row>
    <row r="265" ht="11.25" customHeight="1">
      <c r="F265" s="79"/>
      <c r="G265" s="79"/>
      <c r="H265" s="79"/>
      <c r="I265" s="79"/>
      <c r="J265" s="79"/>
      <c r="K265" s="79"/>
      <c r="L265" s="79"/>
      <c r="M265" s="79"/>
      <c r="N265" s="79"/>
      <c r="O265" s="79"/>
      <c r="P265" s="79"/>
      <c r="Q265" s="79"/>
      <c r="R265" s="79"/>
      <c r="S265" s="79"/>
      <c r="T265" s="79"/>
      <c r="U265" s="79"/>
      <c r="V265" s="79"/>
      <c r="W265" s="79"/>
      <c r="X265" s="79"/>
      <c r="Y265" s="79"/>
      <c r="Z265" s="79"/>
    </row>
    <row r="266" ht="11.25" customHeight="1">
      <c r="F266" s="79"/>
      <c r="G266" s="79"/>
      <c r="H266" s="79"/>
      <c r="I266" s="79"/>
      <c r="J266" s="79"/>
      <c r="K266" s="79"/>
      <c r="L266" s="79"/>
      <c r="M266" s="79"/>
      <c r="N266" s="79"/>
      <c r="O266" s="79"/>
      <c r="P266" s="79"/>
      <c r="Q266" s="79"/>
      <c r="R266" s="79"/>
      <c r="S266" s="79"/>
      <c r="T266" s="79"/>
      <c r="U266" s="79"/>
      <c r="V266" s="79"/>
      <c r="W266" s="79"/>
      <c r="X266" s="79"/>
      <c r="Y266" s="79"/>
      <c r="Z266" s="79"/>
    </row>
    <row r="267" ht="11.25" customHeight="1">
      <c r="F267" s="79"/>
      <c r="G267" s="79"/>
      <c r="H267" s="79"/>
      <c r="I267" s="79"/>
      <c r="J267" s="79"/>
      <c r="K267" s="79"/>
      <c r="L267" s="79"/>
      <c r="M267" s="79"/>
      <c r="N267" s="79"/>
      <c r="O267" s="79"/>
      <c r="P267" s="79"/>
      <c r="Q267" s="79"/>
      <c r="R267" s="79"/>
      <c r="S267" s="79"/>
      <c r="T267" s="79"/>
      <c r="U267" s="79"/>
      <c r="V267" s="79"/>
      <c r="W267" s="79"/>
      <c r="X267" s="79"/>
      <c r="Y267" s="79"/>
      <c r="Z267" s="79"/>
    </row>
    <row r="268" ht="11.25" customHeight="1">
      <c r="F268" s="79"/>
      <c r="G268" s="79"/>
      <c r="H268" s="79"/>
      <c r="I268" s="79"/>
      <c r="J268" s="79"/>
      <c r="K268" s="79"/>
      <c r="L268" s="79"/>
      <c r="M268" s="79"/>
      <c r="N268" s="79"/>
      <c r="O268" s="79"/>
      <c r="P268" s="79"/>
      <c r="Q268" s="79"/>
      <c r="R268" s="79"/>
      <c r="S268" s="79"/>
      <c r="T268" s="79"/>
      <c r="U268" s="79"/>
      <c r="V268" s="79"/>
      <c r="W268" s="79"/>
      <c r="X268" s="79"/>
      <c r="Y268" s="79"/>
      <c r="Z268" s="79"/>
    </row>
    <row r="269" ht="11.25" customHeight="1">
      <c r="F269" s="79"/>
      <c r="G269" s="79"/>
      <c r="H269" s="79"/>
      <c r="I269" s="79"/>
      <c r="J269" s="79"/>
      <c r="K269" s="79"/>
      <c r="L269" s="79"/>
      <c r="M269" s="79"/>
      <c r="N269" s="79"/>
      <c r="O269" s="79"/>
      <c r="P269" s="79"/>
      <c r="Q269" s="79"/>
      <c r="R269" s="79"/>
      <c r="S269" s="79"/>
      <c r="T269" s="79"/>
      <c r="U269" s="79"/>
      <c r="V269" s="79"/>
      <c r="W269" s="79"/>
      <c r="X269" s="79"/>
      <c r="Y269" s="79"/>
      <c r="Z269" s="79"/>
    </row>
    <row r="270" ht="11.25" customHeight="1">
      <c r="F270" s="79"/>
      <c r="G270" s="79"/>
      <c r="H270" s="79"/>
      <c r="I270" s="79"/>
      <c r="J270" s="79"/>
      <c r="K270" s="79"/>
      <c r="L270" s="79"/>
      <c r="M270" s="79"/>
      <c r="N270" s="79"/>
      <c r="O270" s="79"/>
      <c r="P270" s="79"/>
      <c r="Q270" s="79"/>
      <c r="R270" s="79"/>
      <c r="S270" s="79"/>
      <c r="T270" s="79"/>
      <c r="U270" s="79"/>
      <c r="V270" s="79"/>
      <c r="W270" s="79"/>
      <c r="X270" s="79"/>
      <c r="Y270" s="79"/>
      <c r="Z270" s="79"/>
    </row>
    <row r="271" ht="11.25" customHeight="1">
      <c r="F271" s="79"/>
      <c r="G271" s="79"/>
      <c r="H271" s="79"/>
      <c r="I271" s="79"/>
      <c r="J271" s="79"/>
      <c r="K271" s="79"/>
      <c r="L271" s="79"/>
      <c r="M271" s="79"/>
      <c r="N271" s="79"/>
      <c r="O271" s="79"/>
      <c r="P271" s="79"/>
      <c r="Q271" s="79"/>
      <c r="R271" s="79"/>
      <c r="S271" s="79"/>
      <c r="T271" s="79"/>
      <c r="U271" s="79"/>
      <c r="V271" s="79"/>
      <c r="W271" s="79"/>
      <c r="X271" s="79"/>
      <c r="Y271" s="79"/>
      <c r="Z271" s="79"/>
    </row>
    <row r="272" ht="11.25" customHeight="1">
      <c r="F272" s="79"/>
      <c r="G272" s="79"/>
      <c r="H272" s="79"/>
      <c r="I272" s="79"/>
      <c r="J272" s="79"/>
      <c r="K272" s="79"/>
      <c r="L272" s="79"/>
      <c r="M272" s="79"/>
      <c r="N272" s="79"/>
      <c r="O272" s="79"/>
      <c r="P272" s="79"/>
      <c r="Q272" s="79"/>
      <c r="R272" s="79"/>
      <c r="S272" s="79"/>
      <c r="T272" s="79"/>
      <c r="U272" s="79"/>
      <c r="V272" s="79"/>
      <c r="W272" s="79"/>
      <c r="X272" s="79"/>
      <c r="Y272" s="79"/>
      <c r="Z272" s="79"/>
    </row>
    <row r="273" ht="11.25" customHeight="1">
      <c r="F273" s="79"/>
      <c r="G273" s="79"/>
      <c r="H273" s="79"/>
      <c r="I273" s="79"/>
      <c r="J273" s="79"/>
      <c r="K273" s="79"/>
      <c r="L273" s="79"/>
      <c r="M273" s="79"/>
      <c r="N273" s="79"/>
      <c r="O273" s="79"/>
      <c r="P273" s="79"/>
      <c r="Q273" s="79"/>
      <c r="R273" s="79"/>
      <c r="S273" s="79"/>
      <c r="T273" s="79"/>
      <c r="U273" s="79"/>
      <c r="V273" s="79"/>
      <c r="W273" s="79"/>
      <c r="X273" s="79"/>
      <c r="Y273" s="79"/>
      <c r="Z273" s="79"/>
    </row>
    <row r="274" ht="11.25" customHeight="1">
      <c r="F274" s="79"/>
      <c r="G274" s="79"/>
      <c r="H274" s="79"/>
      <c r="I274" s="79"/>
      <c r="J274" s="79"/>
      <c r="K274" s="79"/>
      <c r="L274" s="79"/>
      <c r="M274" s="79"/>
      <c r="N274" s="79"/>
      <c r="O274" s="79"/>
      <c r="P274" s="79"/>
      <c r="Q274" s="79"/>
      <c r="R274" s="79"/>
      <c r="S274" s="79"/>
      <c r="T274" s="79"/>
      <c r="U274" s="79"/>
      <c r="V274" s="79"/>
      <c r="W274" s="79"/>
      <c r="X274" s="79"/>
      <c r="Y274" s="79"/>
      <c r="Z274" s="79"/>
    </row>
    <row r="275" ht="11.25" customHeight="1">
      <c r="F275" s="79"/>
      <c r="G275" s="79"/>
      <c r="H275" s="79"/>
      <c r="I275" s="79"/>
      <c r="J275" s="79"/>
      <c r="K275" s="79"/>
      <c r="L275" s="79"/>
      <c r="M275" s="79"/>
      <c r="N275" s="79"/>
      <c r="O275" s="79"/>
      <c r="P275" s="79"/>
      <c r="Q275" s="79"/>
      <c r="R275" s="79"/>
      <c r="S275" s="79"/>
      <c r="T275" s="79"/>
      <c r="U275" s="79"/>
      <c r="V275" s="79"/>
      <c r="W275" s="79"/>
      <c r="X275" s="79"/>
      <c r="Y275" s="79"/>
      <c r="Z275" s="79"/>
    </row>
    <row r="276" ht="11.25" customHeight="1">
      <c r="F276" s="79"/>
      <c r="G276" s="79"/>
      <c r="H276" s="79"/>
      <c r="I276" s="79"/>
      <c r="J276" s="79"/>
      <c r="K276" s="79"/>
      <c r="L276" s="79"/>
      <c r="M276" s="79"/>
      <c r="N276" s="79"/>
      <c r="O276" s="79"/>
      <c r="P276" s="79"/>
      <c r="Q276" s="79"/>
      <c r="R276" s="79"/>
      <c r="S276" s="79"/>
      <c r="T276" s="79"/>
      <c r="U276" s="79"/>
      <c r="V276" s="79"/>
      <c r="W276" s="79"/>
      <c r="X276" s="79"/>
      <c r="Y276" s="79"/>
      <c r="Z276" s="79"/>
    </row>
    <row r="277" ht="11.25" customHeight="1">
      <c r="F277" s="79"/>
      <c r="G277" s="79"/>
      <c r="H277" s="79"/>
      <c r="I277" s="79"/>
      <c r="J277" s="79"/>
      <c r="K277" s="79"/>
      <c r="L277" s="79"/>
      <c r="M277" s="79"/>
      <c r="N277" s="79"/>
      <c r="O277" s="79"/>
      <c r="P277" s="79"/>
      <c r="Q277" s="79"/>
      <c r="R277" s="79"/>
      <c r="S277" s="79"/>
      <c r="T277" s="79"/>
      <c r="U277" s="79"/>
      <c r="V277" s="79"/>
      <c r="W277" s="79"/>
      <c r="X277" s="79"/>
      <c r="Y277" s="79"/>
      <c r="Z277" s="79"/>
    </row>
    <row r="278" ht="11.25" customHeight="1">
      <c r="F278" s="79"/>
      <c r="G278" s="79"/>
      <c r="H278" s="79"/>
      <c r="I278" s="79"/>
      <c r="J278" s="79"/>
      <c r="K278" s="79"/>
      <c r="L278" s="79"/>
      <c r="M278" s="79"/>
      <c r="N278" s="79"/>
      <c r="O278" s="79"/>
      <c r="P278" s="79"/>
      <c r="Q278" s="79"/>
      <c r="R278" s="79"/>
      <c r="S278" s="79"/>
      <c r="T278" s="79"/>
      <c r="U278" s="79"/>
      <c r="V278" s="79"/>
      <c r="W278" s="79"/>
      <c r="X278" s="79"/>
      <c r="Y278" s="79"/>
      <c r="Z278" s="79"/>
    </row>
    <row r="279" ht="11.25" customHeight="1">
      <c r="F279" s="79"/>
      <c r="G279" s="79"/>
      <c r="H279" s="79"/>
      <c r="I279" s="79"/>
      <c r="J279" s="79"/>
      <c r="K279" s="79"/>
      <c r="L279" s="79"/>
      <c r="M279" s="79"/>
      <c r="N279" s="79"/>
      <c r="O279" s="79"/>
      <c r="P279" s="79"/>
      <c r="Q279" s="79"/>
      <c r="R279" s="79"/>
      <c r="S279" s="79"/>
      <c r="T279" s="79"/>
      <c r="U279" s="79"/>
      <c r="V279" s="79"/>
      <c r="W279" s="79"/>
      <c r="X279" s="79"/>
      <c r="Y279" s="79"/>
      <c r="Z279" s="79"/>
    </row>
    <row r="280" ht="11.25" customHeight="1">
      <c r="F280" s="79"/>
      <c r="G280" s="79"/>
      <c r="H280" s="79"/>
      <c r="I280" s="79"/>
      <c r="J280" s="79"/>
      <c r="K280" s="79"/>
      <c r="L280" s="79"/>
      <c r="M280" s="79"/>
      <c r="N280" s="79"/>
      <c r="O280" s="79"/>
      <c r="P280" s="79"/>
      <c r="Q280" s="79"/>
      <c r="R280" s="79"/>
      <c r="S280" s="79"/>
      <c r="T280" s="79"/>
      <c r="U280" s="79"/>
      <c r="V280" s="79"/>
      <c r="W280" s="79"/>
      <c r="X280" s="79"/>
      <c r="Y280" s="79"/>
      <c r="Z280" s="79"/>
    </row>
    <row r="281" ht="11.25" customHeight="1">
      <c r="F281" s="79"/>
      <c r="G281" s="79"/>
      <c r="H281" s="79"/>
      <c r="I281" s="79"/>
      <c r="J281" s="79"/>
      <c r="K281" s="79"/>
      <c r="L281" s="79"/>
      <c r="M281" s="79"/>
      <c r="N281" s="79"/>
      <c r="O281" s="79"/>
      <c r="P281" s="79"/>
      <c r="Q281" s="79"/>
      <c r="R281" s="79"/>
      <c r="S281" s="79"/>
      <c r="T281" s="79"/>
      <c r="U281" s="79"/>
      <c r="V281" s="79"/>
      <c r="W281" s="79"/>
      <c r="X281" s="79"/>
      <c r="Y281" s="79"/>
      <c r="Z281" s="79"/>
    </row>
    <row r="282" ht="11.25" customHeight="1">
      <c r="F282" s="79"/>
      <c r="G282" s="79"/>
      <c r="H282" s="79"/>
      <c r="I282" s="79"/>
      <c r="J282" s="79"/>
      <c r="K282" s="79"/>
      <c r="L282" s="79"/>
      <c r="M282" s="79"/>
      <c r="N282" s="79"/>
      <c r="O282" s="79"/>
      <c r="P282" s="79"/>
      <c r="Q282" s="79"/>
      <c r="R282" s="79"/>
      <c r="S282" s="79"/>
      <c r="T282" s="79"/>
      <c r="U282" s="79"/>
      <c r="V282" s="79"/>
      <c r="W282" s="79"/>
      <c r="X282" s="79"/>
      <c r="Y282" s="79"/>
      <c r="Z282" s="79"/>
    </row>
    <row r="283" ht="11.25" customHeight="1">
      <c r="F283" s="79"/>
      <c r="G283" s="79"/>
      <c r="H283" s="79"/>
      <c r="I283" s="79"/>
      <c r="J283" s="79"/>
      <c r="K283" s="79"/>
      <c r="L283" s="79"/>
      <c r="M283" s="79"/>
      <c r="N283" s="79"/>
      <c r="O283" s="79"/>
      <c r="P283" s="79"/>
      <c r="Q283" s="79"/>
      <c r="R283" s="79"/>
      <c r="S283" s="79"/>
      <c r="T283" s="79"/>
      <c r="U283" s="79"/>
      <c r="V283" s="79"/>
      <c r="W283" s="79"/>
      <c r="X283" s="79"/>
      <c r="Y283" s="79"/>
      <c r="Z283" s="79"/>
    </row>
    <row r="284" ht="11.25" customHeight="1">
      <c r="F284" s="79"/>
      <c r="G284" s="79"/>
      <c r="H284" s="79"/>
      <c r="I284" s="79"/>
      <c r="J284" s="79"/>
      <c r="K284" s="79"/>
      <c r="L284" s="79"/>
      <c r="M284" s="79"/>
      <c r="N284" s="79"/>
      <c r="O284" s="79"/>
      <c r="P284" s="79"/>
      <c r="Q284" s="79"/>
      <c r="R284" s="79"/>
      <c r="S284" s="79"/>
      <c r="T284" s="79"/>
      <c r="U284" s="79"/>
      <c r="V284" s="79"/>
      <c r="W284" s="79"/>
      <c r="X284" s="79"/>
      <c r="Y284" s="79"/>
      <c r="Z284" s="79"/>
    </row>
    <row r="285" ht="11.25" customHeight="1">
      <c r="F285" s="79"/>
      <c r="G285" s="79"/>
      <c r="H285" s="79"/>
      <c r="I285" s="79"/>
      <c r="J285" s="79"/>
      <c r="K285" s="79"/>
      <c r="L285" s="79"/>
      <c r="M285" s="79"/>
      <c r="N285" s="79"/>
      <c r="O285" s="79"/>
      <c r="P285" s="79"/>
      <c r="Q285" s="79"/>
      <c r="R285" s="79"/>
      <c r="S285" s="79"/>
      <c r="T285" s="79"/>
      <c r="U285" s="79"/>
      <c r="V285" s="79"/>
      <c r="W285" s="79"/>
      <c r="X285" s="79"/>
      <c r="Y285" s="79"/>
      <c r="Z285" s="79"/>
    </row>
    <row r="286" ht="11.25" customHeight="1">
      <c r="F286" s="79"/>
      <c r="G286" s="79"/>
      <c r="H286" s="79"/>
      <c r="I286" s="79"/>
      <c r="J286" s="79"/>
      <c r="K286" s="79"/>
      <c r="L286" s="79"/>
      <c r="M286" s="79"/>
      <c r="N286" s="79"/>
      <c r="O286" s="79"/>
      <c r="P286" s="79"/>
      <c r="Q286" s="79"/>
      <c r="R286" s="79"/>
      <c r="S286" s="79"/>
      <c r="T286" s="79"/>
      <c r="U286" s="79"/>
      <c r="V286" s="79"/>
      <c r="W286" s="79"/>
      <c r="X286" s="79"/>
      <c r="Y286" s="79"/>
      <c r="Z286" s="79"/>
    </row>
    <row r="287" ht="11.25" customHeight="1">
      <c r="F287" s="79"/>
      <c r="G287" s="79"/>
      <c r="H287" s="79"/>
      <c r="I287" s="79"/>
      <c r="J287" s="79"/>
      <c r="K287" s="79"/>
      <c r="L287" s="79"/>
      <c r="M287" s="79"/>
      <c r="N287" s="79"/>
      <c r="O287" s="79"/>
      <c r="P287" s="79"/>
      <c r="Q287" s="79"/>
      <c r="R287" s="79"/>
      <c r="S287" s="79"/>
      <c r="T287" s="79"/>
      <c r="U287" s="79"/>
      <c r="V287" s="79"/>
      <c r="W287" s="79"/>
      <c r="X287" s="79"/>
      <c r="Y287" s="79"/>
      <c r="Z287" s="79"/>
    </row>
    <row r="288" ht="11.25" customHeight="1">
      <c r="F288" s="79"/>
      <c r="G288" s="79"/>
      <c r="H288" s="79"/>
      <c r="I288" s="79"/>
      <c r="J288" s="79"/>
      <c r="K288" s="79"/>
      <c r="L288" s="79"/>
      <c r="M288" s="79"/>
      <c r="N288" s="79"/>
      <c r="O288" s="79"/>
      <c r="P288" s="79"/>
      <c r="Q288" s="79"/>
      <c r="R288" s="79"/>
      <c r="S288" s="79"/>
      <c r="T288" s="79"/>
      <c r="U288" s="79"/>
      <c r="V288" s="79"/>
      <c r="W288" s="79"/>
      <c r="X288" s="79"/>
      <c r="Y288" s="79"/>
      <c r="Z288" s="79"/>
    </row>
    <row r="289" ht="11.25" customHeight="1">
      <c r="F289" s="79"/>
      <c r="G289" s="79"/>
      <c r="H289" s="79"/>
      <c r="I289" s="79"/>
      <c r="J289" s="79"/>
      <c r="K289" s="79"/>
      <c r="L289" s="79"/>
      <c r="M289" s="79"/>
      <c r="N289" s="79"/>
      <c r="O289" s="79"/>
      <c r="P289" s="79"/>
      <c r="Q289" s="79"/>
      <c r="R289" s="79"/>
      <c r="S289" s="79"/>
      <c r="T289" s="79"/>
      <c r="U289" s="79"/>
      <c r="V289" s="79"/>
      <c r="W289" s="79"/>
      <c r="X289" s="79"/>
      <c r="Y289" s="79"/>
      <c r="Z289" s="79"/>
    </row>
    <row r="290" ht="11.25" customHeight="1">
      <c r="F290" s="79"/>
      <c r="G290" s="79"/>
      <c r="H290" s="79"/>
      <c r="I290" s="79"/>
      <c r="J290" s="79"/>
      <c r="K290" s="79"/>
      <c r="L290" s="79"/>
      <c r="M290" s="79"/>
      <c r="N290" s="79"/>
      <c r="O290" s="79"/>
      <c r="P290" s="79"/>
      <c r="Q290" s="79"/>
      <c r="R290" s="79"/>
      <c r="S290" s="79"/>
      <c r="T290" s="79"/>
      <c r="U290" s="79"/>
      <c r="V290" s="79"/>
      <c r="W290" s="79"/>
      <c r="X290" s="79"/>
      <c r="Y290" s="79"/>
      <c r="Z290" s="79"/>
    </row>
    <row r="291" ht="11.25" customHeight="1">
      <c r="F291" s="79"/>
      <c r="G291" s="79"/>
      <c r="H291" s="79"/>
      <c r="I291" s="79"/>
      <c r="J291" s="79"/>
      <c r="K291" s="79"/>
      <c r="L291" s="79"/>
      <c r="M291" s="79"/>
      <c r="N291" s="79"/>
      <c r="O291" s="79"/>
      <c r="P291" s="79"/>
      <c r="Q291" s="79"/>
      <c r="R291" s="79"/>
      <c r="S291" s="79"/>
      <c r="T291" s="79"/>
      <c r="U291" s="79"/>
      <c r="V291" s="79"/>
      <c r="W291" s="79"/>
      <c r="X291" s="79"/>
      <c r="Y291" s="79"/>
      <c r="Z291" s="79"/>
    </row>
    <row r="292" ht="11.25" customHeight="1">
      <c r="F292" s="79"/>
      <c r="G292" s="79"/>
      <c r="H292" s="79"/>
      <c r="I292" s="79"/>
      <c r="J292" s="79"/>
      <c r="K292" s="79"/>
      <c r="L292" s="79"/>
      <c r="M292" s="79"/>
      <c r="N292" s="79"/>
      <c r="O292" s="79"/>
      <c r="P292" s="79"/>
      <c r="Q292" s="79"/>
      <c r="R292" s="79"/>
      <c r="S292" s="79"/>
      <c r="T292" s="79"/>
      <c r="U292" s="79"/>
      <c r="V292" s="79"/>
      <c r="W292" s="79"/>
      <c r="X292" s="79"/>
      <c r="Y292" s="79"/>
      <c r="Z292" s="79"/>
    </row>
    <row r="293" ht="11.25" customHeight="1">
      <c r="F293" s="79"/>
      <c r="G293" s="79"/>
      <c r="H293" s="79"/>
      <c r="I293" s="79"/>
      <c r="J293" s="79"/>
      <c r="K293" s="79"/>
      <c r="L293" s="79"/>
      <c r="M293" s="79"/>
      <c r="N293" s="79"/>
      <c r="O293" s="79"/>
      <c r="P293" s="79"/>
      <c r="Q293" s="79"/>
      <c r="R293" s="79"/>
      <c r="S293" s="79"/>
      <c r="T293" s="79"/>
      <c r="U293" s="79"/>
      <c r="V293" s="79"/>
      <c r="W293" s="79"/>
      <c r="X293" s="79"/>
      <c r="Y293" s="79"/>
      <c r="Z293" s="79"/>
    </row>
    <row r="294" ht="11.25" customHeight="1">
      <c r="F294" s="79"/>
      <c r="G294" s="79"/>
      <c r="H294" s="79"/>
      <c r="I294" s="79"/>
      <c r="J294" s="79"/>
      <c r="K294" s="79"/>
      <c r="L294" s="79"/>
      <c r="M294" s="79"/>
      <c r="N294" s="79"/>
      <c r="O294" s="79"/>
      <c r="P294" s="79"/>
      <c r="Q294" s="79"/>
      <c r="R294" s="79"/>
      <c r="S294" s="79"/>
      <c r="T294" s="79"/>
      <c r="U294" s="79"/>
      <c r="V294" s="79"/>
      <c r="W294" s="79"/>
      <c r="X294" s="79"/>
      <c r="Y294" s="79"/>
      <c r="Z294" s="79"/>
    </row>
    <row r="295" ht="11.25" customHeight="1">
      <c r="F295" s="79"/>
      <c r="G295" s="79"/>
      <c r="H295" s="79"/>
      <c r="I295" s="79"/>
      <c r="J295" s="79"/>
      <c r="K295" s="79"/>
      <c r="L295" s="79"/>
      <c r="M295" s="79"/>
      <c r="N295" s="79"/>
      <c r="O295" s="79"/>
      <c r="P295" s="79"/>
      <c r="Q295" s="79"/>
      <c r="R295" s="79"/>
      <c r="S295" s="79"/>
      <c r="T295" s="79"/>
      <c r="U295" s="79"/>
      <c r="V295" s="79"/>
      <c r="W295" s="79"/>
      <c r="X295" s="79"/>
      <c r="Y295" s="79"/>
      <c r="Z295" s="79"/>
    </row>
    <row r="296" ht="11.25" customHeight="1">
      <c r="F296" s="79"/>
      <c r="G296" s="79"/>
      <c r="H296" s="79"/>
      <c r="I296" s="79"/>
      <c r="J296" s="79"/>
      <c r="K296" s="79"/>
      <c r="L296" s="79"/>
      <c r="M296" s="79"/>
      <c r="N296" s="79"/>
      <c r="O296" s="79"/>
      <c r="P296" s="79"/>
      <c r="Q296" s="79"/>
      <c r="R296" s="79"/>
      <c r="S296" s="79"/>
      <c r="T296" s="79"/>
      <c r="U296" s="79"/>
      <c r="V296" s="79"/>
      <c r="W296" s="79"/>
      <c r="X296" s="79"/>
      <c r="Y296" s="79"/>
      <c r="Z296" s="79"/>
    </row>
    <row r="297" ht="11.25" customHeight="1">
      <c r="F297" s="79"/>
      <c r="G297" s="79"/>
      <c r="H297" s="79"/>
      <c r="I297" s="79"/>
      <c r="J297" s="79"/>
      <c r="K297" s="79"/>
      <c r="L297" s="79"/>
      <c r="M297" s="79"/>
      <c r="N297" s="79"/>
      <c r="O297" s="79"/>
      <c r="P297" s="79"/>
      <c r="Q297" s="79"/>
      <c r="R297" s="79"/>
      <c r="S297" s="79"/>
      <c r="T297" s="79"/>
      <c r="U297" s="79"/>
      <c r="V297" s="79"/>
      <c r="W297" s="79"/>
      <c r="X297" s="79"/>
      <c r="Y297" s="79"/>
      <c r="Z297" s="79"/>
    </row>
    <row r="298" ht="11.25" customHeight="1">
      <c r="F298" s="79"/>
      <c r="G298" s="79"/>
      <c r="H298" s="79"/>
      <c r="I298" s="79"/>
      <c r="J298" s="79"/>
      <c r="K298" s="79"/>
      <c r="L298" s="79"/>
      <c r="M298" s="79"/>
      <c r="N298" s="79"/>
      <c r="O298" s="79"/>
      <c r="P298" s="79"/>
      <c r="Q298" s="79"/>
      <c r="R298" s="79"/>
      <c r="S298" s="79"/>
      <c r="T298" s="79"/>
      <c r="U298" s="79"/>
      <c r="V298" s="79"/>
      <c r="W298" s="79"/>
      <c r="X298" s="79"/>
      <c r="Y298" s="79"/>
      <c r="Z298" s="79"/>
    </row>
    <row r="299" ht="11.25" customHeight="1">
      <c r="F299" s="79"/>
      <c r="G299" s="79"/>
      <c r="H299" s="79"/>
      <c r="I299" s="79"/>
      <c r="J299" s="79"/>
      <c r="K299" s="79"/>
      <c r="L299" s="79"/>
      <c r="M299" s="79"/>
      <c r="N299" s="79"/>
      <c r="O299" s="79"/>
      <c r="P299" s="79"/>
      <c r="Q299" s="79"/>
      <c r="R299" s="79"/>
      <c r="S299" s="79"/>
      <c r="T299" s="79"/>
      <c r="U299" s="79"/>
      <c r="V299" s="79"/>
      <c r="W299" s="79"/>
      <c r="X299" s="79"/>
      <c r="Y299" s="79"/>
      <c r="Z299" s="79"/>
    </row>
    <row r="300" ht="11.2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ht="11.2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ht="11.2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ht="11.2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ht="11.2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ht="11.2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ht="11.2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ht="11.2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ht="11.2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ht="11.2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ht="11.2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ht="11.2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ht="11.2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ht="11.2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ht="11.2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ht="11.2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ht="11.2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ht="11.2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ht="11.2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ht="11.2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ht="11.2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ht="11.2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ht="11.2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ht="11.2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ht="11.2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ht="11.2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ht="11.2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ht="11.2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ht="11.2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ht="11.2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ht="11.2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ht="11.2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ht="11.2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ht="11.2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ht="11.2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ht="11.2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ht="11.2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ht="11.2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ht="11.2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ht="11.2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ht="11.2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ht="11.2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ht="11.2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ht="11.2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ht="11.2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ht="11.2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ht="11.2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ht="11.2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ht="11.2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ht="11.2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ht="11.2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ht="11.2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ht="11.2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ht="11.2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ht="11.2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ht="11.2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ht="11.2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ht="11.2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ht="11.2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ht="11.2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ht="11.2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ht="11.2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ht="11.2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ht="11.2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ht="11.2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ht="11.2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ht="11.2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ht="11.2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ht="11.2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ht="11.2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ht="11.2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ht="11.2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ht="11.2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ht="11.2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ht="11.2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ht="11.2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ht="11.2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ht="11.2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ht="11.2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ht="11.2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ht="11.2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ht="11.2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ht="11.2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ht="11.2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ht="11.2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ht="11.2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ht="11.2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ht="11.2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ht="11.2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ht="11.2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ht="11.2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ht="11.2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ht="11.2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ht="11.2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ht="11.2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ht="11.2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ht="11.2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ht="11.2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ht="11.2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ht="11.2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ht="11.2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ht="11.2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ht="11.2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ht="11.2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ht="11.2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ht="11.2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ht="11.2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ht="11.2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ht="11.2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ht="11.2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ht="11.2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ht="11.2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ht="11.2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ht="11.2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ht="11.2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ht="11.2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ht="11.2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ht="11.2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ht="11.2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ht="11.2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ht="11.2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ht="11.2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ht="11.2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ht="11.2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ht="11.2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ht="11.2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ht="11.2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ht="11.2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ht="11.2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ht="11.2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ht="11.2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ht="11.2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ht="11.2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ht="11.2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ht="11.2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ht="11.2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ht="11.2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ht="11.2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ht="11.2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ht="11.2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ht="11.2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ht="11.2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ht="11.2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ht="11.2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ht="11.2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ht="11.2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ht="11.2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ht="11.2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ht="11.2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ht="11.2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ht="11.2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ht="11.2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ht="11.2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ht="11.2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ht="11.2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ht="11.2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ht="11.2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ht="11.2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ht="11.2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ht="11.2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ht="11.2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ht="11.2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ht="11.2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ht="11.2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ht="11.2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ht="11.2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ht="11.2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ht="11.2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ht="11.2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ht="11.2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ht="11.2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ht="11.2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ht="11.2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ht="11.2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ht="11.2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ht="11.2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ht="11.2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ht="11.2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ht="11.2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ht="11.2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ht="11.2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ht="11.2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ht="11.2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ht="11.2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ht="11.2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ht="11.2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ht="11.2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ht="11.2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ht="11.2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ht="11.2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ht="11.2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ht="11.2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ht="11.2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ht="11.2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ht="11.2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ht="11.2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ht="11.2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ht="11.2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ht="11.2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ht="11.2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ht="11.2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ht="11.2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ht="11.2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ht="11.2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ht="11.2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ht="11.2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ht="11.2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ht="11.2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ht="11.2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ht="11.2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ht="11.2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ht="11.2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ht="11.2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ht="11.2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ht="11.2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ht="11.2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ht="11.2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ht="11.2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ht="11.2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ht="11.2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ht="11.2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ht="11.2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ht="11.2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ht="11.2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ht="11.2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ht="11.2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ht="11.2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ht="11.2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ht="11.2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ht="11.2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ht="11.2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ht="11.2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ht="11.2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ht="11.2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ht="11.2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ht="11.2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ht="11.2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ht="11.2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ht="11.2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ht="11.2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ht="11.2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ht="11.2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ht="11.2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ht="11.2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ht="11.2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ht="11.2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ht="11.2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ht="11.2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ht="11.2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ht="11.2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ht="11.2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ht="11.2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ht="11.2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ht="11.2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ht="11.2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ht="11.2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ht="11.2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ht="11.2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ht="11.2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ht="11.2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ht="11.2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ht="11.2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ht="11.2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ht="11.2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ht="11.2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ht="11.2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ht="11.2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ht="11.2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ht="11.2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ht="11.2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ht="11.2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ht="11.2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ht="11.2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ht="11.2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ht="11.2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ht="11.2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ht="11.2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ht="11.2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ht="11.2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ht="11.2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ht="11.2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ht="11.2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ht="11.2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ht="11.2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ht="11.2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ht="11.2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ht="11.2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ht="11.2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ht="11.2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2.0"/>
    <col customWidth="1" min="3" max="3" width="13.0"/>
    <col customWidth="1" min="4" max="4" width="14.86"/>
    <col customWidth="1" min="5" max="5" width="10.71"/>
    <col customWidth="1" min="6" max="6" width="11.86"/>
    <col customWidth="1" min="7" max="27" width="9.14"/>
  </cols>
  <sheetData>
    <row r="1" ht="11.25" customHeight="1">
      <c r="A1" s="82" t="s">
        <v>5820</v>
      </c>
      <c r="B1" s="79"/>
      <c r="C1" s="79"/>
      <c r="D1" s="79"/>
      <c r="E1" s="79"/>
      <c r="F1" s="79"/>
      <c r="G1" s="79"/>
      <c r="H1" s="79"/>
      <c r="I1" s="79"/>
      <c r="J1" s="79"/>
      <c r="K1" s="79"/>
      <c r="L1" s="79"/>
      <c r="M1" s="79"/>
      <c r="N1" s="79"/>
      <c r="O1" s="79"/>
      <c r="P1" s="79"/>
      <c r="Q1" s="79"/>
      <c r="R1" s="79"/>
      <c r="S1" s="79"/>
      <c r="T1" s="79"/>
      <c r="U1" s="79"/>
      <c r="V1" s="79"/>
      <c r="W1" s="79"/>
      <c r="X1" s="79"/>
      <c r="Y1" s="79"/>
      <c r="Z1" s="79"/>
      <c r="AA1" s="79"/>
    </row>
    <row r="2" ht="11.25" customHeight="1">
      <c r="A2" s="83" t="s">
        <v>5687</v>
      </c>
      <c r="B2" s="83" t="s">
        <v>5684</v>
      </c>
      <c r="C2" s="83" t="s">
        <v>5698</v>
      </c>
      <c r="D2" s="79"/>
      <c r="E2" s="79"/>
      <c r="F2" s="79"/>
      <c r="G2" s="79"/>
      <c r="H2" s="79"/>
      <c r="I2" s="79"/>
      <c r="J2" s="79"/>
      <c r="K2" s="79"/>
      <c r="L2" s="79"/>
      <c r="M2" s="79"/>
      <c r="N2" s="79"/>
      <c r="O2" s="79"/>
      <c r="P2" s="79"/>
      <c r="Q2" s="79"/>
      <c r="R2" s="79"/>
      <c r="S2" s="79"/>
      <c r="T2" s="79"/>
      <c r="U2" s="79"/>
      <c r="V2" s="79"/>
      <c r="W2" s="79"/>
      <c r="X2" s="79"/>
      <c r="Y2" s="79"/>
      <c r="Z2" s="79"/>
      <c r="AA2" s="79"/>
    </row>
    <row r="3" ht="11.25" customHeight="1">
      <c r="A3" s="79" t="s">
        <v>204</v>
      </c>
      <c r="B3" s="79">
        <v>55.0</v>
      </c>
      <c r="C3" s="84">
        <v>2426496.9837634834</v>
      </c>
      <c r="D3" s="79"/>
      <c r="E3" s="79"/>
      <c r="F3" s="79"/>
      <c r="G3" s="79"/>
      <c r="H3" s="79"/>
      <c r="I3" s="79"/>
      <c r="J3" s="79"/>
      <c r="K3" s="79"/>
      <c r="L3" s="79"/>
      <c r="M3" s="79"/>
      <c r="N3" s="79"/>
      <c r="O3" s="79"/>
      <c r="P3" s="79"/>
      <c r="Q3" s="79"/>
      <c r="R3" s="79"/>
      <c r="S3" s="79"/>
      <c r="T3" s="79"/>
      <c r="U3" s="79"/>
      <c r="V3" s="79"/>
      <c r="W3" s="79"/>
      <c r="X3" s="79"/>
      <c r="Y3" s="79"/>
      <c r="Z3" s="79"/>
      <c r="AA3" s="79"/>
    </row>
    <row r="4" ht="11.25" customHeight="1">
      <c r="A4" s="79" t="s">
        <v>154</v>
      </c>
      <c r="B4" s="79">
        <v>82.0</v>
      </c>
      <c r="C4" s="84">
        <v>1655449.745467389</v>
      </c>
      <c r="D4" s="79"/>
      <c r="E4" s="79"/>
      <c r="F4" s="79"/>
      <c r="G4" s="79"/>
      <c r="H4" s="79"/>
      <c r="I4" s="79"/>
      <c r="J4" s="79"/>
      <c r="K4" s="79"/>
      <c r="L4" s="79"/>
      <c r="M4" s="79"/>
      <c r="N4" s="79"/>
      <c r="O4" s="79"/>
      <c r="P4" s="79"/>
      <c r="Q4" s="79"/>
      <c r="R4" s="79"/>
      <c r="S4" s="79"/>
      <c r="T4" s="79"/>
      <c r="U4" s="79"/>
      <c r="V4" s="79"/>
      <c r="W4" s="79"/>
      <c r="X4" s="79"/>
      <c r="Y4" s="79"/>
      <c r="Z4" s="79"/>
      <c r="AA4" s="79"/>
    </row>
    <row r="5" ht="11.25" customHeight="1">
      <c r="A5" s="79" t="s">
        <v>5821</v>
      </c>
      <c r="B5" s="79">
        <v>166.0</v>
      </c>
      <c r="C5" s="84">
        <v>3590185.6187463086</v>
      </c>
      <c r="D5" s="85">
        <f t="shared" ref="D5:E5" si="1">B3/B5-1</f>
        <v>-0.6686746988</v>
      </c>
      <c r="E5" s="85">
        <f t="shared" si="1"/>
        <v>-0.3241304931</v>
      </c>
      <c r="F5" s="79"/>
      <c r="G5" s="79"/>
      <c r="H5" s="79"/>
      <c r="I5" s="79"/>
      <c r="J5" s="79"/>
      <c r="K5" s="79"/>
      <c r="L5" s="79"/>
      <c r="M5" s="79"/>
      <c r="N5" s="79"/>
      <c r="O5" s="79"/>
      <c r="P5" s="79"/>
      <c r="Q5" s="79"/>
      <c r="R5" s="79"/>
      <c r="S5" s="79"/>
      <c r="T5" s="79"/>
      <c r="U5" s="79"/>
      <c r="V5" s="79"/>
      <c r="W5" s="79"/>
      <c r="X5" s="79"/>
      <c r="Y5" s="79"/>
      <c r="Z5" s="79"/>
      <c r="AA5" s="79"/>
    </row>
    <row r="6" ht="11.25" customHeight="1">
      <c r="A6" s="79" t="s">
        <v>189</v>
      </c>
      <c r="B6" s="79">
        <v>24.0</v>
      </c>
      <c r="C6" s="84">
        <v>143932.6725158208</v>
      </c>
      <c r="D6" s="85">
        <f t="shared" ref="D6:E6" si="2">B3/B6-1</f>
        <v>1.291666667</v>
      </c>
      <c r="E6" s="85">
        <f t="shared" si="2"/>
        <v>15.85855575</v>
      </c>
      <c r="F6" s="79"/>
      <c r="G6" s="79"/>
      <c r="H6" s="79"/>
      <c r="I6" s="79"/>
      <c r="J6" s="79"/>
      <c r="K6" s="79"/>
      <c r="L6" s="79"/>
      <c r="M6" s="79"/>
      <c r="N6" s="79"/>
      <c r="O6" s="79"/>
      <c r="P6" s="79"/>
      <c r="Q6" s="79"/>
      <c r="R6" s="79"/>
      <c r="S6" s="79"/>
      <c r="T6" s="79"/>
      <c r="U6" s="79"/>
      <c r="V6" s="79"/>
      <c r="W6" s="79"/>
      <c r="X6" s="79"/>
      <c r="Y6" s="79"/>
      <c r="Z6" s="79"/>
      <c r="AA6" s="79"/>
    </row>
    <row r="7" ht="11.25" customHeight="1">
      <c r="A7" s="79" t="s">
        <v>186</v>
      </c>
      <c r="B7" s="79">
        <v>64.0</v>
      </c>
      <c r="C7" s="84">
        <v>4676522.984306639</v>
      </c>
      <c r="D7" s="79"/>
      <c r="E7" s="79"/>
      <c r="F7" s="79"/>
      <c r="G7" s="79"/>
      <c r="H7" s="79"/>
      <c r="I7" s="79"/>
      <c r="J7" s="79"/>
      <c r="K7" s="79"/>
      <c r="L7" s="79"/>
      <c r="M7" s="79"/>
      <c r="N7" s="79"/>
      <c r="O7" s="79"/>
      <c r="P7" s="79"/>
      <c r="Q7" s="79"/>
      <c r="R7" s="79"/>
      <c r="S7" s="79"/>
      <c r="T7" s="79"/>
      <c r="U7" s="79"/>
      <c r="V7" s="79"/>
      <c r="W7" s="79"/>
      <c r="X7" s="79"/>
      <c r="Y7" s="79"/>
      <c r="Z7" s="79"/>
      <c r="AA7" s="79"/>
    </row>
    <row r="8" ht="11.25" customHeight="1">
      <c r="A8" s="79"/>
      <c r="B8" s="79"/>
      <c r="C8" s="79"/>
      <c r="D8" s="79"/>
      <c r="E8" s="79"/>
      <c r="F8" s="79"/>
      <c r="G8" s="79"/>
      <c r="H8" s="79"/>
      <c r="I8" s="79"/>
      <c r="J8" s="79"/>
      <c r="K8" s="79"/>
      <c r="L8" s="79"/>
      <c r="M8" s="79"/>
      <c r="N8" s="79"/>
      <c r="O8" s="79"/>
      <c r="P8" s="79"/>
      <c r="Q8" s="79"/>
      <c r="R8" s="79"/>
      <c r="S8" s="79"/>
      <c r="T8" s="79"/>
      <c r="U8" s="79"/>
      <c r="V8" s="79"/>
      <c r="W8" s="79"/>
      <c r="X8" s="79"/>
      <c r="Y8" s="79"/>
      <c r="Z8" s="79"/>
      <c r="AA8" s="79"/>
    </row>
    <row r="9" ht="11.25" customHeight="1">
      <c r="A9" s="86" t="s">
        <v>5822</v>
      </c>
      <c r="B9" s="79"/>
      <c r="C9" s="79"/>
      <c r="D9" s="79"/>
      <c r="E9" s="79"/>
      <c r="F9" s="79"/>
      <c r="G9" s="79"/>
      <c r="H9" s="79"/>
      <c r="I9" s="79"/>
      <c r="J9" s="79"/>
      <c r="K9" s="79"/>
      <c r="L9" s="79"/>
      <c r="M9" s="79"/>
      <c r="N9" s="79"/>
      <c r="O9" s="79"/>
      <c r="P9" s="79"/>
      <c r="Q9" s="79"/>
      <c r="R9" s="79"/>
      <c r="S9" s="79"/>
      <c r="T9" s="79"/>
      <c r="U9" s="79"/>
      <c r="V9" s="79"/>
      <c r="W9" s="79"/>
      <c r="X9" s="79"/>
      <c r="Y9" s="79"/>
      <c r="Z9" s="79"/>
      <c r="AA9" s="79"/>
    </row>
    <row r="10" ht="11.25" customHeight="1">
      <c r="A10" s="83" t="s">
        <v>5687</v>
      </c>
      <c r="B10" s="83" t="s">
        <v>5721</v>
      </c>
      <c r="C10" s="83" t="s">
        <v>5722</v>
      </c>
      <c r="D10" s="83" t="s">
        <v>5823</v>
      </c>
      <c r="E10" s="83" t="s">
        <v>5824</v>
      </c>
      <c r="F10" s="83" t="s">
        <v>5689</v>
      </c>
      <c r="G10" s="83" t="s">
        <v>5690</v>
      </c>
      <c r="H10" s="83" t="s">
        <v>5703</v>
      </c>
      <c r="I10" s="83" t="s">
        <v>5704</v>
      </c>
      <c r="J10" s="83" t="s">
        <v>5705</v>
      </c>
      <c r="K10" s="83"/>
      <c r="L10" s="83"/>
      <c r="M10" s="83"/>
      <c r="N10" s="83"/>
      <c r="O10" s="83"/>
      <c r="P10" s="79"/>
      <c r="Q10" s="79"/>
      <c r="R10" s="79"/>
      <c r="S10" s="79"/>
      <c r="T10" s="79"/>
      <c r="U10" s="79"/>
      <c r="V10" s="87"/>
      <c r="W10" s="79"/>
      <c r="X10" s="79"/>
      <c r="Y10" s="79"/>
      <c r="Z10" s="79"/>
      <c r="AA10" s="79"/>
    </row>
    <row r="11" ht="11.25" customHeight="1">
      <c r="A11" s="79" t="s">
        <v>5691</v>
      </c>
      <c r="B11" s="79">
        <v>13.0</v>
      </c>
      <c r="C11" s="79">
        <v>18.0</v>
      </c>
      <c r="D11" s="79">
        <v>17.0</v>
      </c>
      <c r="E11" s="79">
        <v>19.0</v>
      </c>
      <c r="F11" s="79">
        <v>8.0</v>
      </c>
      <c r="G11" s="88">
        <v>18.286445012787723</v>
      </c>
      <c r="H11" s="79" t="s">
        <v>5703</v>
      </c>
      <c r="I11" s="79"/>
      <c r="J11" s="79"/>
      <c r="K11" s="79"/>
      <c r="L11" s="79"/>
      <c r="M11" s="79"/>
      <c r="N11" s="79"/>
      <c r="O11" s="79"/>
      <c r="P11" s="79"/>
      <c r="Q11" s="79"/>
      <c r="R11" s="79"/>
      <c r="S11" s="79"/>
      <c r="T11" s="79"/>
      <c r="U11" s="79"/>
      <c r="V11" s="79"/>
      <c r="W11" s="79"/>
      <c r="X11" s="79"/>
      <c r="Y11" s="79"/>
      <c r="Z11" s="79"/>
      <c r="AA11" s="79"/>
    </row>
    <row r="12" ht="11.25" customHeight="1">
      <c r="A12" s="79" t="s">
        <v>5692</v>
      </c>
      <c r="B12" s="79">
        <v>20.0</v>
      </c>
      <c r="C12" s="79">
        <v>19.0</v>
      </c>
      <c r="D12" s="79">
        <v>17.0</v>
      </c>
      <c r="E12" s="79">
        <v>33.0</v>
      </c>
      <c r="F12" s="79">
        <v>27.0</v>
      </c>
      <c r="G12" s="88">
        <v>27.263427109974426</v>
      </c>
      <c r="H12" s="79"/>
      <c r="I12" s="79"/>
      <c r="J12" s="79"/>
      <c r="K12" s="79"/>
      <c r="L12" s="79"/>
      <c r="M12" s="79"/>
      <c r="N12" s="79"/>
      <c r="O12" s="79"/>
      <c r="P12" s="79"/>
      <c r="Q12" s="79"/>
      <c r="R12" s="79"/>
      <c r="S12" s="79"/>
      <c r="T12" s="79"/>
      <c r="U12" s="79"/>
      <c r="V12" s="79"/>
      <c r="W12" s="79"/>
      <c r="X12" s="79"/>
      <c r="Y12" s="79"/>
      <c r="Z12" s="79"/>
      <c r="AA12" s="79"/>
    </row>
    <row r="13" ht="11.25" customHeight="1">
      <c r="A13" s="79" t="s">
        <v>5693</v>
      </c>
      <c r="B13" s="79">
        <v>51.0</v>
      </c>
      <c r="C13" s="79">
        <v>45.0</v>
      </c>
      <c r="D13" s="79">
        <v>38.0</v>
      </c>
      <c r="E13" s="79">
        <v>59.0</v>
      </c>
      <c r="F13" s="79">
        <v>59.0</v>
      </c>
      <c r="G13" s="88">
        <v>55.19181585677749</v>
      </c>
      <c r="H13" s="79"/>
      <c r="I13" s="79"/>
      <c r="J13" s="79"/>
      <c r="K13" s="79"/>
      <c r="L13" s="79"/>
      <c r="M13" s="79"/>
      <c r="N13" s="79"/>
      <c r="O13" s="79"/>
      <c r="P13" s="79"/>
      <c r="Q13" s="79"/>
      <c r="R13" s="79"/>
      <c r="S13" s="79"/>
      <c r="T13" s="79"/>
      <c r="U13" s="79"/>
      <c r="V13" s="79"/>
      <c r="W13" s="79"/>
      <c r="X13" s="79"/>
      <c r="Y13" s="79"/>
      <c r="Z13" s="79"/>
      <c r="AA13" s="79"/>
    </row>
    <row r="14" ht="11.25" customHeight="1">
      <c r="A14" s="79" t="s">
        <v>5694</v>
      </c>
      <c r="B14" s="79">
        <v>15.0</v>
      </c>
      <c r="C14" s="79">
        <v>16.0</v>
      </c>
      <c r="D14" s="79">
        <v>9.0</v>
      </c>
      <c r="E14" s="79">
        <v>8.0</v>
      </c>
      <c r="F14" s="79">
        <v>6.0</v>
      </c>
      <c r="G14" s="88">
        <v>7.9795396419437346</v>
      </c>
      <c r="H14" s="79"/>
      <c r="I14" s="79"/>
      <c r="J14" s="79"/>
      <c r="K14" s="79"/>
      <c r="L14" s="79"/>
      <c r="M14" s="79"/>
      <c r="N14" s="79"/>
      <c r="O14" s="79"/>
      <c r="P14" s="79"/>
      <c r="Q14" s="79"/>
      <c r="R14" s="79"/>
      <c r="S14" s="79"/>
      <c r="T14" s="79"/>
      <c r="U14" s="79"/>
      <c r="V14" s="79"/>
      <c r="W14" s="79"/>
      <c r="X14" s="79"/>
      <c r="Y14" s="79"/>
      <c r="Z14" s="79"/>
      <c r="AA14" s="79"/>
    </row>
    <row r="15" ht="11.25" customHeight="1">
      <c r="A15" s="79" t="s">
        <v>5695</v>
      </c>
      <c r="B15" s="79">
        <v>19.0</v>
      </c>
      <c r="C15" s="79">
        <v>25.0</v>
      </c>
      <c r="D15" s="79">
        <v>42.0</v>
      </c>
      <c r="E15" s="79">
        <v>24.0</v>
      </c>
      <c r="F15" s="79">
        <v>35.0</v>
      </c>
      <c r="G15" s="88">
        <v>21.278772378516624</v>
      </c>
      <c r="H15" s="79"/>
      <c r="I15" s="79"/>
      <c r="J15" s="79"/>
      <c r="K15" s="79"/>
      <c r="L15" s="79"/>
      <c r="M15" s="79"/>
      <c r="N15" s="79"/>
      <c r="O15" s="79"/>
      <c r="P15" s="79"/>
      <c r="Q15" s="79"/>
      <c r="R15" s="79"/>
      <c r="S15" s="79"/>
      <c r="T15" s="79"/>
      <c r="U15" s="79"/>
      <c r="V15" s="79"/>
      <c r="W15" s="79"/>
      <c r="X15" s="79"/>
      <c r="Y15" s="79"/>
      <c r="Z15" s="79"/>
      <c r="AA15" s="79"/>
    </row>
    <row r="16" ht="11.25" customHeight="1">
      <c r="A16" s="79"/>
      <c r="B16" s="79">
        <f t="shared" ref="B16:F16" si="3">SUM(B11:B15)</f>
        <v>118</v>
      </c>
      <c r="C16" s="79">
        <f t="shared" si="3"/>
        <v>123</v>
      </c>
      <c r="D16" s="79">
        <f t="shared" si="3"/>
        <v>123</v>
      </c>
      <c r="E16" s="79">
        <f t="shared" si="3"/>
        <v>143</v>
      </c>
      <c r="F16" s="79">
        <f t="shared" si="3"/>
        <v>135</v>
      </c>
      <c r="G16" s="79"/>
      <c r="H16" s="79"/>
      <c r="I16" s="79"/>
      <c r="J16" s="79"/>
      <c r="K16" s="79"/>
      <c r="L16" s="79"/>
      <c r="M16" s="79"/>
      <c r="N16" s="79"/>
      <c r="O16" s="79"/>
      <c r="P16" s="79"/>
      <c r="Q16" s="79"/>
      <c r="R16" s="79"/>
      <c r="S16" s="79"/>
      <c r="T16" s="79"/>
      <c r="U16" s="79"/>
      <c r="V16" s="79"/>
      <c r="W16" s="79"/>
      <c r="X16" s="79"/>
      <c r="Y16" s="79"/>
      <c r="Z16" s="79"/>
      <c r="AA16" s="79"/>
    </row>
    <row r="17" ht="11.25" customHeight="1">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c r="AA17" s="79"/>
    </row>
    <row r="18" ht="11.25" customHeight="1">
      <c r="A18" s="79"/>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row>
    <row r="19" ht="11.25" customHeight="1">
      <c r="A19" s="79"/>
      <c r="B19" s="79">
        <v>55.0</v>
      </c>
      <c r="C19" s="85">
        <f t="shared" ref="C19:C23" si="4">B19/$B$24</f>
        <v>0.1406649616</v>
      </c>
      <c r="D19" s="88">
        <f t="shared" ref="D19:D23" si="5">C19*$D$24</f>
        <v>18.28644501</v>
      </c>
      <c r="E19" s="79"/>
      <c r="F19" s="79"/>
      <c r="G19" s="79"/>
      <c r="H19" s="79"/>
      <c r="I19" s="79"/>
      <c r="J19" s="79"/>
      <c r="K19" s="79"/>
      <c r="L19" s="79"/>
      <c r="M19" s="79"/>
      <c r="N19" s="79"/>
      <c r="O19" s="79"/>
      <c r="P19" s="79"/>
      <c r="Q19" s="79"/>
      <c r="R19" s="79"/>
      <c r="S19" s="79"/>
      <c r="T19" s="79"/>
      <c r="U19" s="79"/>
      <c r="V19" s="79"/>
      <c r="W19" s="79"/>
      <c r="X19" s="79"/>
      <c r="Y19" s="79"/>
      <c r="Z19" s="79"/>
      <c r="AA19" s="79"/>
    </row>
    <row r="20" ht="11.25" customHeight="1">
      <c r="A20" s="79"/>
      <c r="B20" s="79">
        <v>82.0</v>
      </c>
      <c r="C20" s="85">
        <f t="shared" si="4"/>
        <v>0.2097186701</v>
      </c>
      <c r="D20" s="88">
        <f t="shared" si="5"/>
        <v>27.26342711</v>
      </c>
      <c r="E20" s="79"/>
      <c r="F20" s="79"/>
      <c r="G20" s="79"/>
      <c r="H20" s="79"/>
      <c r="I20" s="79"/>
      <c r="J20" s="79"/>
      <c r="K20" s="79"/>
      <c r="L20" s="79"/>
      <c r="M20" s="79"/>
      <c r="N20" s="79"/>
      <c r="O20" s="79"/>
      <c r="P20" s="79"/>
      <c r="Q20" s="79"/>
      <c r="R20" s="79"/>
      <c r="S20" s="79"/>
      <c r="T20" s="79"/>
      <c r="U20" s="79"/>
      <c r="V20" s="79"/>
      <c r="W20" s="79"/>
      <c r="X20" s="79"/>
      <c r="Y20" s="79"/>
      <c r="Z20" s="79"/>
      <c r="AA20" s="79"/>
    </row>
    <row r="21" ht="11.25" customHeight="1">
      <c r="A21" s="79"/>
      <c r="B21" s="79">
        <v>166.0</v>
      </c>
      <c r="C21" s="85">
        <f t="shared" si="4"/>
        <v>0.4245524297</v>
      </c>
      <c r="D21" s="88">
        <f t="shared" si="5"/>
        <v>55.19181586</v>
      </c>
      <c r="E21" s="79"/>
      <c r="F21" s="79"/>
      <c r="G21" s="79"/>
      <c r="H21" s="79"/>
      <c r="I21" s="79"/>
      <c r="J21" s="79"/>
      <c r="K21" s="79"/>
      <c r="L21" s="79"/>
      <c r="M21" s="79"/>
      <c r="N21" s="79"/>
      <c r="O21" s="79"/>
      <c r="P21" s="79"/>
      <c r="Q21" s="79"/>
      <c r="R21" s="79"/>
      <c r="S21" s="79"/>
      <c r="T21" s="79"/>
      <c r="U21" s="79"/>
      <c r="V21" s="79"/>
      <c r="W21" s="79"/>
      <c r="X21" s="79"/>
      <c r="Y21" s="79"/>
      <c r="Z21" s="79"/>
      <c r="AA21" s="79"/>
    </row>
    <row r="22" ht="11.25" customHeight="1">
      <c r="A22" s="79"/>
      <c r="B22" s="79">
        <v>24.0</v>
      </c>
      <c r="C22" s="85">
        <f t="shared" si="4"/>
        <v>0.06138107417</v>
      </c>
      <c r="D22" s="88">
        <f t="shared" si="5"/>
        <v>7.979539642</v>
      </c>
      <c r="E22" s="79"/>
      <c r="F22" s="79"/>
      <c r="G22" s="79"/>
      <c r="H22" s="79"/>
      <c r="I22" s="79"/>
      <c r="J22" s="79"/>
      <c r="K22" s="79"/>
      <c r="L22" s="79"/>
      <c r="M22" s="79"/>
      <c r="N22" s="79"/>
      <c r="O22" s="79"/>
      <c r="P22" s="79"/>
      <c r="Q22" s="79"/>
      <c r="R22" s="79"/>
      <c r="S22" s="79"/>
      <c r="T22" s="79"/>
      <c r="U22" s="79"/>
      <c r="V22" s="79"/>
      <c r="W22" s="79"/>
      <c r="X22" s="79"/>
      <c r="Y22" s="79"/>
      <c r="Z22" s="79"/>
      <c r="AA22" s="79"/>
    </row>
    <row r="23" ht="11.25" customHeight="1">
      <c r="A23" s="79"/>
      <c r="B23" s="79">
        <v>64.0</v>
      </c>
      <c r="C23" s="85">
        <f t="shared" si="4"/>
        <v>0.1636828645</v>
      </c>
      <c r="D23" s="88">
        <f t="shared" si="5"/>
        <v>21.27877238</v>
      </c>
      <c r="E23" s="79"/>
      <c r="F23" s="79"/>
      <c r="G23" s="79"/>
      <c r="H23" s="79"/>
      <c r="I23" s="79"/>
      <c r="J23" s="79"/>
      <c r="K23" s="79"/>
      <c r="L23" s="79"/>
      <c r="M23" s="79"/>
      <c r="N23" s="79"/>
      <c r="O23" s="79"/>
      <c r="P23" s="79"/>
      <c r="Q23" s="79"/>
      <c r="R23" s="79"/>
      <c r="S23" s="79"/>
      <c r="T23" s="79"/>
      <c r="U23" s="79"/>
      <c r="V23" s="79"/>
      <c r="W23" s="79"/>
      <c r="X23" s="79"/>
      <c r="Y23" s="79"/>
      <c r="Z23" s="79"/>
      <c r="AA23" s="79"/>
    </row>
    <row r="24" ht="11.25" customHeight="1">
      <c r="A24" s="79"/>
      <c r="B24" s="79">
        <v>391.0</v>
      </c>
      <c r="C24" s="79"/>
      <c r="D24" s="79">
        <v>130.0</v>
      </c>
      <c r="E24" s="79" t="s">
        <v>5825</v>
      </c>
      <c r="F24" s="79"/>
      <c r="G24" s="79"/>
      <c r="H24" s="79"/>
      <c r="I24" s="79"/>
      <c r="J24" s="79"/>
      <c r="K24" s="79"/>
      <c r="L24" s="79"/>
      <c r="M24" s="79"/>
      <c r="N24" s="79"/>
      <c r="O24" s="79"/>
      <c r="P24" s="79"/>
      <c r="Q24" s="79"/>
      <c r="R24" s="79"/>
      <c r="S24" s="79"/>
      <c r="T24" s="79"/>
      <c r="U24" s="79"/>
      <c r="V24" s="79"/>
      <c r="W24" s="79"/>
      <c r="X24" s="79"/>
      <c r="Y24" s="79"/>
      <c r="Z24" s="79"/>
      <c r="AA24" s="79"/>
    </row>
    <row r="25" ht="11.25" customHeight="1">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row>
    <row r="26" ht="11.2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c r="AA26" s="79"/>
    </row>
    <row r="27" ht="11.2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c r="AA27" s="79"/>
    </row>
    <row r="28" ht="11.2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c r="AA28" s="79"/>
    </row>
    <row r="29" ht="11.2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c r="AA29" s="79"/>
    </row>
    <row r="30" ht="11.2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c r="AA30" s="79"/>
    </row>
    <row r="31" ht="11.2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c r="AA31" s="79"/>
    </row>
    <row r="32" ht="11.2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row>
    <row r="33" ht="11.2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row>
    <row r="34" ht="11.2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row>
    <row r="35" ht="11.2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row>
    <row r="36" ht="11.2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row>
    <row r="37" ht="11.2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c r="AA37" s="79"/>
    </row>
    <row r="38" ht="11.2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row>
    <row r="39" ht="11.2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row>
    <row r="40" ht="11.2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c r="AA40" s="79"/>
    </row>
    <row r="41" ht="11.25" customHeight="1">
      <c r="A41" s="86" t="s">
        <v>5826</v>
      </c>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row>
    <row r="42" ht="11.2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row>
    <row r="43" ht="11.25" customHeight="1">
      <c r="A43" s="89" t="s">
        <v>174</v>
      </c>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row>
    <row r="44" ht="11.25" customHeight="1">
      <c r="A44" s="90" t="s">
        <v>1542</v>
      </c>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row>
    <row r="45" ht="11.25" customHeight="1">
      <c r="A45" s="91" t="s">
        <v>161</v>
      </c>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row>
    <row r="46" ht="11.25" customHeight="1">
      <c r="A46" s="92" t="s">
        <v>221</v>
      </c>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row>
    <row r="47" ht="11.25" customHeight="1">
      <c r="A47" s="93" t="s">
        <v>192</v>
      </c>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row>
    <row r="48" ht="11.25" customHeight="1">
      <c r="A48" s="82" t="s">
        <v>144</v>
      </c>
      <c r="B48" s="79"/>
      <c r="C48" s="79"/>
      <c r="D48" s="79"/>
      <c r="E48" s="79"/>
      <c r="F48" s="79"/>
      <c r="G48" s="79"/>
      <c r="H48" s="79"/>
      <c r="I48" s="79"/>
      <c r="J48" s="79"/>
      <c r="K48" s="79"/>
      <c r="L48" s="79"/>
      <c r="M48" s="79"/>
      <c r="N48" s="79"/>
      <c r="O48" s="79"/>
      <c r="P48" s="79"/>
      <c r="Q48" s="79"/>
      <c r="R48" s="79"/>
      <c r="S48" s="79"/>
      <c r="T48" s="79"/>
      <c r="U48" s="79"/>
      <c r="V48" s="79"/>
      <c r="W48" s="79"/>
      <c r="X48" s="79"/>
      <c r="Y48" s="79"/>
      <c r="Z48" s="79"/>
      <c r="AA48" s="79"/>
    </row>
    <row r="49" ht="11.25" customHeight="1">
      <c r="A49" s="94" t="s">
        <v>167</v>
      </c>
      <c r="B49" s="79"/>
      <c r="C49" s="79"/>
      <c r="D49" s="79"/>
      <c r="E49" s="79"/>
      <c r="F49" s="79"/>
      <c r="G49" s="79"/>
      <c r="H49" s="79"/>
      <c r="I49" s="79"/>
      <c r="J49" s="79"/>
      <c r="K49" s="79"/>
      <c r="L49" s="79"/>
      <c r="M49" s="79"/>
      <c r="N49" s="79"/>
      <c r="O49" s="79"/>
      <c r="P49" s="79"/>
      <c r="Q49" s="79"/>
      <c r="R49" s="79"/>
      <c r="S49" s="79"/>
      <c r="T49" s="79"/>
      <c r="U49" s="79"/>
      <c r="V49" s="79"/>
      <c r="W49" s="79"/>
      <c r="X49" s="79"/>
      <c r="Y49" s="79"/>
      <c r="Z49" s="79"/>
      <c r="AA49" s="79"/>
    </row>
    <row r="50" ht="11.2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row>
    <row r="51" ht="11.25" customHeight="1">
      <c r="A51" s="86" t="s">
        <v>5827</v>
      </c>
      <c r="B51" s="79"/>
      <c r="C51" s="95"/>
      <c r="D51" s="95"/>
      <c r="E51" s="95"/>
      <c r="F51" s="95"/>
      <c r="G51" s="79"/>
      <c r="H51" s="79"/>
      <c r="I51" s="79"/>
      <c r="J51" s="79"/>
      <c r="K51" s="79"/>
      <c r="L51" s="79"/>
      <c r="M51" s="79"/>
      <c r="N51" s="79"/>
      <c r="O51" s="79"/>
      <c r="P51" s="79"/>
      <c r="Q51" s="79"/>
      <c r="R51" s="79"/>
      <c r="S51" s="79"/>
      <c r="T51" s="79"/>
      <c r="U51" s="79"/>
      <c r="V51" s="79"/>
      <c r="W51" s="79"/>
      <c r="X51" s="79"/>
      <c r="Y51" s="79"/>
      <c r="Z51" s="79"/>
      <c r="AA51" s="79"/>
    </row>
    <row r="52" ht="11.25" customHeight="1">
      <c r="A52" s="96" t="s">
        <v>5828</v>
      </c>
      <c r="B52" s="95" t="s">
        <v>5829</v>
      </c>
      <c r="C52" s="95" t="s">
        <v>5702</v>
      </c>
      <c r="D52" s="79"/>
      <c r="E52" s="79"/>
      <c r="F52" s="79"/>
      <c r="G52" s="79"/>
      <c r="H52" s="79"/>
      <c r="I52" s="79"/>
      <c r="J52" s="79"/>
      <c r="K52" s="79"/>
      <c r="L52" s="79"/>
      <c r="M52" s="79"/>
      <c r="N52" s="79"/>
      <c r="O52" s="79"/>
      <c r="P52" s="79"/>
      <c r="Q52" s="79"/>
      <c r="R52" s="79"/>
      <c r="S52" s="79"/>
      <c r="T52" s="79"/>
      <c r="U52" s="79"/>
      <c r="V52" s="79"/>
      <c r="W52" s="79"/>
      <c r="X52" s="79"/>
      <c r="Y52" s="79"/>
      <c r="Z52" s="79"/>
      <c r="AA52" s="79"/>
    </row>
    <row r="53" ht="11.25" customHeight="1">
      <c r="A53" s="97" t="s">
        <v>5830</v>
      </c>
      <c r="B53" s="79">
        <v>37.0</v>
      </c>
      <c r="C53" s="84">
        <v>606975.6445468345</v>
      </c>
      <c r="D53" s="79"/>
      <c r="E53" s="79"/>
      <c r="F53" s="79"/>
      <c r="G53" s="79"/>
      <c r="H53" s="79"/>
      <c r="I53" s="79"/>
      <c r="J53" s="79"/>
      <c r="K53" s="79"/>
      <c r="L53" s="79"/>
      <c r="M53" s="79"/>
      <c r="N53" s="79"/>
      <c r="O53" s="79"/>
      <c r="P53" s="79"/>
      <c r="Q53" s="79"/>
      <c r="R53" s="79"/>
      <c r="S53" s="79"/>
      <c r="T53" s="79"/>
      <c r="U53" s="79"/>
      <c r="V53" s="79"/>
      <c r="W53" s="79"/>
      <c r="X53" s="79"/>
      <c r="Y53" s="79"/>
      <c r="Z53" s="79"/>
      <c r="AA53" s="79"/>
    </row>
    <row r="54" ht="11.25" customHeight="1">
      <c r="A54" s="97" t="s">
        <v>1542</v>
      </c>
      <c r="B54" s="79">
        <v>2.0</v>
      </c>
      <c r="C54" s="84">
        <v>6550.215</v>
      </c>
      <c r="D54" s="79"/>
      <c r="E54" s="79"/>
      <c r="F54" s="79"/>
      <c r="G54" s="79"/>
      <c r="H54" s="79"/>
      <c r="I54" s="79"/>
      <c r="J54" s="79"/>
      <c r="K54" s="79"/>
      <c r="L54" s="79"/>
      <c r="M54" s="79"/>
      <c r="N54" s="79"/>
      <c r="O54" s="79"/>
      <c r="P54" s="79"/>
      <c r="Q54" s="79"/>
      <c r="R54" s="79"/>
      <c r="S54" s="79"/>
      <c r="T54" s="79"/>
      <c r="U54" s="79"/>
      <c r="V54" s="79"/>
      <c r="W54" s="79"/>
      <c r="X54" s="79"/>
      <c r="Y54" s="79"/>
      <c r="Z54" s="79"/>
      <c r="AA54" s="79"/>
    </row>
    <row r="55" ht="11.25" customHeight="1">
      <c r="A55" s="97" t="s">
        <v>161</v>
      </c>
      <c r="B55" s="79">
        <v>25.0</v>
      </c>
      <c r="C55" s="84">
        <v>2442039.1902755857</v>
      </c>
      <c r="D55" s="79"/>
      <c r="E55" s="79"/>
      <c r="F55" s="79"/>
      <c r="G55" s="79"/>
      <c r="H55" s="79"/>
      <c r="I55" s="79"/>
      <c r="J55" s="79"/>
      <c r="K55" s="79"/>
      <c r="L55" s="79"/>
      <c r="M55" s="79"/>
      <c r="N55" s="79"/>
      <c r="O55" s="79"/>
      <c r="P55" s="79"/>
      <c r="Q55" s="79"/>
      <c r="R55" s="79"/>
      <c r="S55" s="79"/>
      <c r="T55" s="79"/>
      <c r="U55" s="79"/>
      <c r="V55" s="79"/>
      <c r="W55" s="79"/>
      <c r="X55" s="79"/>
      <c r="Y55" s="79"/>
      <c r="Z55" s="79"/>
      <c r="AA55" s="79"/>
    </row>
    <row r="56" ht="11.25" customHeight="1">
      <c r="A56" s="97" t="s">
        <v>221</v>
      </c>
      <c r="B56" s="79">
        <v>13.0</v>
      </c>
      <c r="C56" s="84">
        <v>25737.066800865763</v>
      </c>
      <c r="D56" s="79"/>
      <c r="E56" s="79"/>
      <c r="F56" s="79"/>
      <c r="G56" s="79"/>
      <c r="H56" s="79"/>
      <c r="I56" s="79"/>
      <c r="J56" s="79"/>
      <c r="K56" s="79"/>
      <c r="L56" s="79"/>
      <c r="M56" s="79"/>
      <c r="N56" s="79"/>
      <c r="O56" s="79"/>
      <c r="P56" s="79"/>
      <c r="Q56" s="79"/>
      <c r="R56" s="79"/>
      <c r="S56" s="79"/>
      <c r="T56" s="79"/>
      <c r="U56" s="79"/>
      <c r="V56" s="79"/>
      <c r="W56" s="79"/>
      <c r="X56" s="79"/>
      <c r="Y56" s="79"/>
      <c r="Z56" s="79"/>
      <c r="AA56" s="79"/>
    </row>
    <row r="57" ht="11.25" customHeight="1">
      <c r="A57" s="97" t="s">
        <v>5831</v>
      </c>
      <c r="B57" s="79">
        <v>47.0</v>
      </c>
      <c r="C57" s="84">
        <v>1011480.0007519905</v>
      </c>
      <c r="D57" s="79"/>
      <c r="E57" s="79"/>
      <c r="F57" s="79"/>
      <c r="G57" s="79"/>
      <c r="H57" s="79"/>
      <c r="I57" s="79"/>
      <c r="J57" s="79"/>
      <c r="K57" s="79"/>
      <c r="L57" s="79"/>
      <c r="M57" s="79"/>
      <c r="N57" s="79"/>
      <c r="O57" s="79"/>
      <c r="P57" s="79"/>
      <c r="Q57" s="79"/>
      <c r="R57" s="79"/>
      <c r="S57" s="79"/>
      <c r="T57" s="79"/>
      <c r="U57" s="79"/>
      <c r="V57" s="79"/>
      <c r="W57" s="79"/>
      <c r="X57" s="79"/>
      <c r="Y57" s="79"/>
      <c r="Z57" s="79"/>
      <c r="AA57" s="79"/>
    </row>
    <row r="58" ht="11.25" customHeight="1">
      <c r="A58" s="97" t="s">
        <v>144</v>
      </c>
      <c r="B58" s="79">
        <v>122.0</v>
      </c>
      <c r="C58" s="84">
        <v>6174032.582104651</v>
      </c>
      <c r="D58" s="79"/>
      <c r="E58" s="79"/>
      <c r="F58" s="79"/>
      <c r="G58" s="79"/>
      <c r="H58" s="79"/>
      <c r="I58" s="79"/>
      <c r="J58" s="79"/>
      <c r="K58" s="79"/>
      <c r="L58" s="79"/>
      <c r="M58" s="79"/>
      <c r="N58" s="79"/>
      <c r="O58" s="79"/>
      <c r="P58" s="79"/>
      <c r="Q58" s="79"/>
      <c r="R58" s="79"/>
      <c r="S58" s="79"/>
      <c r="T58" s="79"/>
      <c r="U58" s="79"/>
      <c r="V58" s="79"/>
      <c r="W58" s="79"/>
      <c r="X58" s="79"/>
      <c r="Y58" s="79"/>
      <c r="Z58" s="79"/>
      <c r="AA58" s="79"/>
    </row>
    <row r="59" ht="11.25" customHeight="1">
      <c r="A59" s="97" t="s">
        <v>167</v>
      </c>
      <c r="B59" s="79">
        <v>60.0</v>
      </c>
      <c r="C59" s="84">
        <v>1178970.7116673025</v>
      </c>
      <c r="D59" s="79"/>
      <c r="E59" s="79"/>
      <c r="F59" s="79"/>
      <c r="G59" s="79"/>
      <c r="H59" s="79"/>
      <c r="I59" s="79"/>
      <c r="J59" s="79"/>
      <c r="K59" s="79"/>
      <c r="L59" s="79"/>
      <c r="M59" s="79"/>
      <c r="N59" s="79"/>
      <c r="O59" s="79"/>
      <c r="P59" s="79"/>
      <c r="Q59" s="79"/>
      <c r="R59" s="79"/>
      <c r="S59" s="79"/>
      <c r="T59" s="79"/>
      <c r="U59" s="79"/>
      <c r="V59" s="79"/>
      <c r="W59" s="79"/>
      <c r="X59" s="79"/>
      <c r="Y59" s="79"/>
      <c r="Z59" s="79"/>
      <c r="AA59" s="79"/>
    </row>
    <row r="60" ht="11.2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c r="AA60" s="79"/>
    </row>
    <row r="61" ht="11.2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c r="AA61" s="79"/>
    </row>
    <row r="62" ht="11.2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c r="AA62" s="79"/>
    </row>
    <row r="63" ht="11.2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c r="AA63" s="79"/>
    </row>
    <row r="64" ht="11.25" customHeight="1">
      <c r="A64" s="86" t="s">
        <v>5832</v>
      </c>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row>
    <row r="65" ht="11.2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row>
    <row r="66" ht="11.25" customHeight="1">
      <c r="A66" s="83" t="s">
        <v>110</v>
      </c>
      <c r="B66" s="83" t="s">
        <v>204</v>
      </c>
      <c r="C66" s="83" t="s">
        <v>154</v>
      </c>
      <c r="D66" s="83" t="s">
        <v>5693</v>
      </c>
      <c r="E66" s="83" t="s">
        <v>189</v>
      </c>
      <c r="F66" s="83" t="s">
        <v>186</v>
      </c>
      <c r="G66" s="79"/>
      <c r="H66" s="79"/>
      <c r="I66" s="79"/>
      <c r="J66" s="79"/>
      <c r="K66" s="79"/>
      <c r="L66" s="79"/>
      <c r="M66" s="79"/>
      <c r="N66" s="79"/>
      <c r="O66" s="79"/>
      <c r="P66" s="79"/>
      <c r="Q66" s="79"/>
      <c r="R66" s="79"/>
      <c r="S66" s="79"/>
      <c r="T66" s="79"/>
      <c r="U66" s="79"/>
      <c r="V66" s="79"/>
      <c r="W66" s="79"/>
      <c r="X66" s="79"/>
      <c r="Y66" s="79"/>
      <c r="Z66" s="79"/>
      <c r="AA66" s="79"/>
    </row>
    <row r="67" ht="11.25" customHeight="1">
      <c r="A67" s="97" t="s">
        <v>5830</v>
      </c>
      <c r="B67" s="84">
        <v>68633.2583548387</v>
      </c>
      <c r="C67" s="84">
        <v>41627.53636363636</v>
      </c>
      <c r="D67" s="84">
        <v>99962.794165471</v>
      </c>
      <c r="E67" s="84">
        <v>5226.666666666666</v>
      </c>
      <c r="F67" s="84">
        <v>436314.69219538267</v>
      </c>
      <c r="G67" s="79"/>
      <c r="H67" s="79"/>
      <c r="I67" s="79"/>
      <c r="J67" s="79"/>
      <c r="K67" s="79"/>
      <c r="L67" s="79"/>
      <c r="M67" s="79"/>
      <c r="N67" s="79"/>
      <c r="O67" s="79"/>
      <c r="P67" s="79"/>
      <c r="Q67" s="79"/>
      <c r="R67" s="79"/>
      <c r="S67" s="79"/>
      <c r="T67" s="79"/>
      <c r="U67" s="79"/>
      <c r="V67" s="79"/>
      <c r="W67" s="79"/>
      <c r="X67" s="79"/>
      <c r="Y67" s="79"/>
      <c r="Z67" s="79"/>
      <c r="AA67" s="79"/>
    </row>
    <row r="68" ht="11.25" customHeight="1">
      <c r="A68" s="97" t="s">
        <v>1542</v>
      </c>
      <c r="B68" s="84">
        <v>3378.375</v>
      </c>
      <c r="C68" s="84"/>
      <c r="D68" s="84">
        <v>3171.84</v>
      </c>
      <c r="E68" s="84"/>
      <c r="F68" s="84">
        <v>8351.999999999989</v>
      </c>
      <c r="G68" s="79"/>
      <c r="H68" s="79"/>
      <c r="I68" s="79"/>
      <c r="J68" s="79"/>
      <c r="K68" s="79"/>
      <c r="L68" s="79"/>
      <c r="M68" s="79"/>
      <c r="N68" s="79"/>
      <c r="O68" s="79"/>
      <c r="P68" s="79"/>
      <c r="Q68" s="79"/>
      <c r="R68" s="79"/>
      <c r="S68" s="79"/>
      <c r="T68" s="79"/>
      <c r="U68" s="79"/>
      <c r="V68" s="79"/>
      <c r="W68" s="79"/>
      <c r="X68" s="79"/>
      <c r="Y68" s="79"/>
      <c r="Z68" s="79"/>
      <c r="AA68" s="79"/>
    </row>
    <row r="69" ht="11.25" customHeight="1">
      <c r="A69" s="97" t="s">
        <v>161</v>
      </c>
      <c r="B69" s="84">
        <v>1430834.573520807</v>
      </c>
      <c r="C69" s="84"/>
      <c r="D69" s="84">
        <v>956012.0318881118</v>
      </c>
      <c r="E69" s="84">
        <v>2866.246266666666</v>
      </c>
      <c r="F69" s="84">
        <v>52765.4286</v>
      </c>
      <c r="G69" s="79"/>
      <c r="H69" s="79"/>
      <c r="I69" s="79"/>
      <c r="J69" s="79"/>
      <c r="K69" s="79"/>
      <c r="L69" s="79"/>
      <c r="M69" s="79"/>
      <c r="N69" s="79"/>
      <c r="O69" s="79"/>
      <c r="P69" s="79"/>
      <c r="Q69" s="79"/>
      <c r="R69" s="79"/>
      <c r="S69" s="79"/>
      <c r="T69" s="79"/>
      <c r="U69" s="79"/>
      <c r="V69" s="79"/>
      <c r="W69" s="79"/>
      <c r="X69" s="79"/>
      <c r="Y69" s="79"/>
      <c r="Z69" s="79"/>
      <c r="AA69" s="79"/>
    </row>
    <row r="70" ht="11.25" customHeight="1">
      <c r="A70" s="97" t="s">
        <v>221</v>
      </c>
      <c r="B70" s="84"/>
      <c r="C70" s="84">
        <v>18929.466848484844</v>
      </c>
      <c r="D70" s="84">
        <v>23442.847800865766</v>
      </c>
      <c r="E70" s="84">
        <v>20264.109899999996</v>
      </c>
      <c r="F70" s="84">
        <v>28279.968399999998</v>
      </c>
      <c r="G70" s="79"/>
      <c r="H70" s="79"/>
      <c r="I70" s="79"/>
      <c r="J70" s="79"/>
      <c r="K70" s="79"/>
      <c r="L70" s="79"/>
      <c r="M70" s="79"/>
      <c r="N70" s="79"/>
      <c r="O70" s="79"/>
      <c r="P70" s="79"/>
      <c r="Q70" s="79"/>
      <c r="R70" s="79"/>
      <c r="S70" s="79"/>
      <c r="T70" s="79"/>
      <c r="U70" s="79"/>
      <c r="V70" s="79"/>
      <c r="W70" s="79"/>
      <c r="X70" s="79"/>
      <c r="Y70" s="79"/>
      <c r="Z70" s="79"/>
      <c r="AA70" s="79"/>
    </row>
    <row r="71" ht="11.25" customHeight="1">
      <c r="A71" s="97" t="s">
        <v>5831</v>
      </c>
      <c r="B71" s="84">
        <v>102566.27817003264</v>
      </c>
      <c r="C71" s="84"/>
      <c r="D71" s="84">
        <v>348563.4953846154</v>
      </c>
      <c r="E71" s="84">
        <v>2290.4125</v>
      </c>
      <c r="F71" s="84">
        <v>565438.3346973427</v>
      </c>
      <c r="G71" s="79"/>
      <c r="H71" s="79"/>
      <c r="I71" s="79"/>
      <c r="J71" s="79"/>
      <c r="K71" s="79"/>
      <c r="L71" s="79"/>
      <c r="M71" s="79"/>
      <c r="N71" s="79"/>
      <c r="O71" s="79"/>
      <c r="P71" s="79"/>
      <c r="Q71" s="79"/>
      <c r="R71" s="79"/>
      <c r="S71" s="79"/>
      <c r="T71" s="79"/>
      <c r="U71" s="79"/>
      <c r="V71" s="79"/>
      <c r="W71" s="79"/>
      <c r="X71" s="79"/>
      <c r="Y71" s="79"/>
      <c r="Z71" s="79"/>
      <c r="AA71" s="79"/>
    </row>
    <row r="72" ht="11.25" customHeight="1">
      <c r="A72" s="97" t="s">
        <v>144</v>
      </c>
      <c r="B72" s="84">
        <v>727833.8569066667</v>
      </c>
      <c r="C72" s="84">
        <v>1427391.4607583971</v>
      </c>
      <c r="D72" s="84">
        <v>1774735.997638796</v>
      </c>
      <c r="E72" s="84">
        <v>90229.85007038957</v>
      </c>
      <c r="F72" s="84">
        <v>2956234.442256238</v>
      </c>
      <c r="G72" s="79"/>
      <c r="H72" s="79"/>
      <c r="I72" s="79"/>
      <c r="J72" s="79"/>
      <c r="K72" s="79"/>
      <c r="L72" s="79"/>
      <c r="M72" s="79"/>
      <c r="N72" s="79"/>
      <c r="O72" s="79"/>
      <c r="P72" s="79"/>
      <c r="Q72" s="79"/>
      <c r="R72" s="79"/>
      <c r="S72" s="79"/>
      <c r="T72" s="79"/>
      <c r="U72" s="79"/>
      <c r="V72" s="79"/>
      <c r="W72" s="79"/>
      <c r="X72" s="79"/>
      <c r="Y72" s="79"/>
      <c r="Z72" s="79"/>
      <c r="AA72" s="79"/>
    </row>
    <row r="73" ht="11.25" customHeight="1">
      <c r="A73" s="97" t="s">
        <v>167</v>
      </c>
      <c r="B73" s="84">
        <v>93250.64181113798</v>
      </c>
      <c r="C73" s="84">
        <v>167501.2814968704</v>
      </c>
      <c r="D73" s="84">
        <v>384296.6118684476</v>
      </c>
      <c r="E73" s="84">
        <v>23055.387112097862</v>
      </c>
      <c r="F73" s="84">
        <v>629138.1181576771</v>
      </c>
      <c r="G73" s="79"/>
      <c r="H73" s="79"/>
      <c r="I73" s="79"/>
      <c r="J73" s="79"/>
      <c r="K73" s="79"/>
      <c r="L73" s="79"/>
      <c r="M73" s="79"/>
      <c r="N73" s="79"/>
      <c r="O73" s="79"/>
      <c r="P73" s="79"/>
      <c r="Q73" s="79"/>
      <c r="R73" s="79"/>
      <c r="S73" s="79"/>
      <c r="T73" s="79"/>
      <c r="U73" s="79"/>
      <c r="V73" s="79"/>
      <c r="W73" s="79"/>
      <c r="X73" s="79"/>
      <c r="Y73" s="79"/>
      <c r="Z73" s="79"/>
      <c r="AA73" s="79"/>
    </row>
    <row r="74" ht="11.2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row>
    <row r="75" ht="11.2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row>
    <row r="76" ht="11.2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row>
    <row r="77" ht="11.2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row>
    <row r="78" ht="11.2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c r="AA78" s="79"/>
    </row>
    <row r="79" ht="11.25" customHeight="1">
      <c r="A79" s="86" t="s">
        <v>5833</v>
      </c>
      <c r="B79" s="79"/>
      <c r="C79" s="79"/>
      <c r="D79" s="79"/>
      <c r="E79" s="79"/>
      <c r="F79" s="79"/>
      <c r="G79" s="79"/>
      <c r="H79" s="79"/>
      <c r="I79" s="79"/>
      <c r="J79" s="79"/>
      <c r="K79" s="79"/>
      <c r="L79" s="79"/>
      <c r="M79" s="79"/>
      <c r="N79" s="79"/>
      <c r="O79" s="79"/>
      <c r="P79" s="79"/>
      <c r="Q79" s="79"/>
      <c r="R79" s="79"/>
      <c r="S79" s="79"/>
      <c r="T79" s="79"/>
      <c r="U79" s="79"/>
      <c r="V79" s="79"/>
      <c r="W79" s="79"/>
      <c r="X79" s="79"/>
      <c r="Y79" s="79"/>
      <c r="Z79" s="79"/>
      <c r="AA79" s="79"/>
    </row>
    <row r="80" ht="11.25" customHeight="1">
      <c r="A80" s="87" t="s">
        <v>5834</v>
      </c>
      <c r="B80" s="87" t="s">
        <v>108</v>
      </c>
      <c r="C80" s="98" t="str">
        <f t="shared" ref="C80:C90" si="6">CONCATENATE(A80," ","(",B80,")")</f>
        <v>Top Headlines (Topic)</v>
      </c>
      <c r="D80" s="98" t="s">
        <v>105</v>
      </c>
      <c r="E80" s="79"/>
      <c r="F80" s="79"/>
      <c r="G80" s="79"/>
      <c r="H80" s="79"/>
      <c r="I80" s="79"/>
      <c r="J80" s="79"/>
      <c r="K80" s="79"/>
      <c r="L80" s="79"/>
      <c r="M80" s="79"/>
      <c r="N80" s="79"/>
      <c r="O80" s="79"/>
      <c r="P80" s="79"/>
      <c r="Q80" s="79"/>
      <c r="R80" s="79"/>
      <c r="S80" s="79"/>
      <c r="T80" s="79"/>
      <c r="U80" s="79"/>
      <c r="V80" s="79"/>
      <c r="W80" s="79"/>
      <c r="X80" s="79"/>
      <c r="Y80" s="79"/>
      <c r="Z80" s="79"/>
      <c r="AA80" s="79"/>
    </row>
    <row r="81" ht="11.25" customHeight="1">
      <c r="A81" s="79" t="s">
        <v>1104</v>
      </c>
      <c r="B81" s="79" t="s">
        <v>525</v>
      </c>
      <c r="C81" s="99" t="str">
        <f t="shared" si="6"/>
        <v>SHIRT HAPPENS (Product Feature)</v>
      </c>
      <c r="D81" s="99" t="s">
        <v>186</v>
      </c>
      <c r="E81" s="79"/>
      <c r="F81" s="79"/>
      <c r="G81" s="79"/>
      <c r="H81" s="79"/>
      <c r="I81" s="79"/>
      <c r="J81" s="79"/>
      <c r="K81" s="79"/>
      <c r="L81" s="79"/>
      <c r="M81" s="79"/>
      <c r="N81" s="79"/>
      <c r="O81" s="79"/>
      <c r="P81" s="79"/>
      <c r="Q81" s="79"/>
      <c r="R81" s="79"/>
      <c r="S81" s="79"/>
      <c r="T81" s="79"/>
      <c r="U81" s="79"/>
      <c r="V81" s="79"/>
      <c r="W81" s="79"/>
      <c r="X81" s="79"/>
      <c r="Y81" s="79"/>
      <c r="Z81" s="79"/>
      <c r="AA81" s="79"/>
    </row>
    <row r="82" ht="11.25" customHeight="1">
      <c r="A82" s="79" t="s">
        <v>1319</v>
      </c>
      <c r="B82" s="79" t="s">
        <v>251</v>
      </c>
      <c r="C82" s="99" t="str">
        <f t="shared" si="6"/>
        <v>Bench's unique show: You can feel it (Events)</v>
      </c>
      <c r="D82" s="99" t="s">
        <v>204</v>
      </c>
      <c r="E82" s="79"/>
      <c r="F82" s="79"/>
      <c r="G82" s="79"/>
      <c r="H82" s="79"/>
      <c r="I82" s="79"/>
      <c r="J82" s="79"/>
      <c r="K82" s="79"/>
      <c r="L82" s="79"/>
      <c r="M82" s="79"/>
      <c r="N82" s="79"/>
      <c r="O82" s="79"/>
      <c r="P82" s="79"/>
      <c r="Q82" s="79"/>
      <c r="R82" s="79"/>
      <c r="S82" s="79"/>
      <c r="T82" s="79"/>
      <c r="U82" s="79"/>
      <c r="V82" s="79"/>
      <c r="W82" s="79"/>
      <c r="X82" s="79"/>
      <c r="Y82" s="79"/>
      <c r="Z82" s="79"/>
      <c r="AA82" s="79"/>
    </row>
    <row r="83" ht="11.25" customHeight="1">
      <c r="A83" s="79" t="s">
        <v>1107</v>
      </c>
      <c r="B83" s="79" t="s">
        <v>525</v>
      </c>
      <c r="C83" s="99" t="str">
        <f t="shared" si="6"/>
        <v>THE PERFECT BLEND (Product Feature)</v>
      </c>
      <c r="D83" s="99" t="s">
        <v>186</v>
      </c>
      <c r="E83" s="79"/>
      <c r="F83" s="79"/>
      <c r="G83" s="79"/>
      <c r="H83" s="79"/>
      <c r="I83" s="79"/>
      <c r="J83" s="79"/>
      <c r="K83" s="79"/>
      <c r="L83" s="79"/>
      <c r="M83" s="79"/>
      <c r="N83" s="79"/>
      <c r="O83" s="79"/>
      <c r="P83" s="79"/>
      <c r="Q83" s="79"/>
      <c r="R83" s="79"/>
      <c r="S83" s="79"/>
      <c r="T83" s="79"/>
      <c r="U83" s="79"/>
      <c r="V83" s="79"/>
      <c r="W83" s="79"/>
      <c r="X83" s="79"/>
      <c r="Y83" s="79"/>
      <c r="Z83" s="79"/>
      <c r="AA83" s="79"/>
    </row>
    <row r="84" ht="11.25" customHeight="1">
      <c r="A84" s="79" t="s">
        <v>5835</v>
      </c>
      <c r="B84" s="79" t="s">
        <v>251</v>
      </c>
      <c r="C84" s="99" t="str">
        <f t="shared" si="6"/>
        <v>INTERSTELLAR (Events)</v>
      </c>
      <c r="D84" s="79" t="s">
        <v>5693</v>
      </c>
      <c r="E84" s="79"/>
      <c r="F84" s="79"/>
      <c r="G84" s="79"/>
      <c r="H84" s="79"/>
      <c r="I84" s="79"/>
      <c r="J84" s="79"/>
      <c r="K84" s="79"/>
      <c r="L84" s="79"/>
      <c r="M84" s="79"/>
      <c r="N84" s="79"/>
      <c r="O84" s="79"/>
      <c r="P84" s="79"/>
      <c r="Q84" s="79"/>
      <c r="R84" s="79"/>
      <c r="S84" s="79"/>
      <c r="T84" s="79"/>
      <c r="U84" s="79"/>
      <c r="V84" s="79"/>
      <c r="W84" s="79"/>
      <c r="X84" s="79"/>
      <c r="Y84" s="79"/>
      <c r="Z84" s="79"/>
      <c r="AA84" s="79"/>
    </row>
    <row r="85" ht="11.25" customHeight="1">
      <c r="A85" s="79" t="s">
        <v>524</v>
      </c>
      <c r="B85" s="79" t="s">
        <v>525</v>
      </c>
      <c r="C85" s="99" t="str">
        <f t="shared" si="6"/>
        <v>Bench trousers embody casual cool (Product Feature)</v>
      </c>
      <c r="D85" s="99" t="s">
        <v>204</v>
      </c>
      <c r="E85" s="79"/>
      <c r="F85" s="79"/>
      <c r="G85" s="79"/>
      <c r="H85" s="79"/>
      <c r="I85" s="79"/>
      <c r="J85" s="79"/>
      <c r="K85" s="79"/>
      <c r="L85" s="79"/>
      <c r="M85" s="79"/>
      <c r="N85" s="79"/>
      <c r="O85" s="79"/>
      <c r="P85" s="79"/>
      <c r="Q85" s="79"/>
      <c r="R85" s="79"/>
      <c r="S85" s="79"/>
      <c r="T85" s="79"/>
      <c r="U85" s="79"/>
      <c r="V85" s="79"/>
      <c r="W85" s="79"/>
      <c r="X85" s="79"/>
      <c r="Y85" s="79"/>
      <c r="Z85" s="79"/>
      <c r="AA85" s="79"/>
    </row>
    <row r="86" ht="11.25" customHeight="1">
      <c r="A86" s="79" t="s">
        <v>658</v>
      </c>
      <c r="B86" s="79" t="s">
        <v>198</v>
      </c>
      <c r="C86" s="99" t="str">
        <f t="shared" si="6"/>
        <v>It's forever you (New Product Collection)</v>
      </c>
      <c r="D86" s="99" t="s">
        <v>5692</v>
      </c>
      <c r="E86" s="79"/>
      <c r="F86" s="79"/>
      <c r="G86" s="79"/>
      <c r="H86" s="79"/>
      <c r="I86" s="79"/>
      <c r="J86" s="79"/>
      <c r="K86" s="79"/>
      <c r="L86" s="79"/>
      <c r="M86" s="79"/>
      <c r="N86" s="79"/>
      <c r="O86" s="79"/>
      <c r="P86" s="79"/>
      <c r="Q86" s="79"/>
      <c r="R86" s="79"/>
      <c r="S86" s="79"/>
      <c r="T86" s="79"/>
      <c r="U86" s="79"/>
      <c r="V86" s="79"/>
      <c r="W86" s="79"/>
      <c r="X86" s="79"/>
      <c r="Y86" s="79"/>
      <c r="Z86" s="79"/>
      <c r="AA86" s="79"/>
    </row>
    <row r="87" ht="11.25" customHeight="1">
      <c r="A87" s="79" t="s">
        <v>5836</v>
      </c>
      <c r="B87" s="79" t="s">
        <v>1228</v>
      </c>
      <c r="C87" s="99" t="str">
        <f t="shared" si="6"/>
        <v>FROM PARIS (AND TOKYO) WITH LOVE (Collaboration)</v>
      </c>
      <c r="D87" s="79" t="s">
        <v>186</v>
      </c>
      <c r="E87" s="79"/>
      <c r="F87" s="79"/>
      <c r="G87" s="79"/>
      <c r="H87" s="79"/>
      <c r="I87" s="79"/>
      <c r="J87" s="79"/>
      <c r="K87" s="79"/>
      <c r="L87" s="79"/>
      <c r="M87" s="79"/>
      <c r="N87" s="79"/>
      <c r="O87" s="79"/>
      <c r="P87" s="79"/>
      <c r="Q87" s="79"/>
      <c r="R87" s="79"/>
      <c r="S87" s="79"/>
      <c r="T87" s="79"/>
      <c r="U87" s="79"/>
      <c r="V87" s="79"/>
      <c r="W87" s="79"/>
      <c r="X87" s="79"/>
      <c r="Y87" s="79"/>
      <c r="Z87" s="79"/>
      <c r="AA87" s="79"/>
    </row>
    <row r="88" ht="11.25" customHeight="1">
      <c r="A88" s="79" t="s">
        <v>5837</v>
      </c>
      <c r="B88" s="79" t="s">
        <v>525</v>
      </c>
      <c r="C88" s="99" t="str">
        <f t="shared" si="6"/>
        <v>Editor's note (Product Feature)</v>
      </c>
      <c r="D88" s="79" t="s">
        <v>186</v>
      </c>
      <c r="E88" s="79"/>
      <c r="F88" s="79"/>
      <c r="G88" s="79"/>
      <c r="H88" s="79"/>
      <c r="I88" s="79"/>
      <c r="J88" s="79"/>
      <c r="K88" s="79"/>
      <c r="L88" s="79"/>
      <c r="M88" s="79"/>
      <c r="N88" s="79"/>
      <c r="O88" s="79"/>
      <c r="P88" s="79"/>
      <c r="Q88" s="79"/>
      <c r="R88" s="79"/>
      <c r="S88" s="79"/>
      <c r="T88" s="79"/>
      <c r="U88" s="79"/>
      <c r="V88" s="79"/>
      <c r="W88" s="79"/>
      <c r="X88" s="79"/>
      <c r="Y88" s="79"/>
      <c r="Z88" s="79"/>
      <c r="AA88" s="79"/>
    </row>
    <row r="89" ht="11.25" customHeight="1">
      <c r="A89" s="79" t="s">
        <v>5838</v>
      </c>
      <c r="B89" s="79" t="s">
        <v>555</v>
      </c>
      <c r="C89" s="99" t="str">
        <f t="shared" si="6"/>
        <v>Kevin Hart pokes fun at David Beckham (Endorser)</v>
      </c>
      <c r="D89" s="79" t="s">
        <v>5693</v>
      </c>
      <c r="E89" s="79"/>
      <c r="F89" s="79"/>
      <c r="G89" s="79"/>
      <c r="H89" s="79"/>
      <c r="I89" s="79"/>
      <c r="J89" s="79"/>
      <c r="K89" s="79"/>
      <c r="L89" s="79"/>
      <c r="M89" s="79"/>
      <c r="N89" s="79"/>
      <c r="O89" s="79"/>
      <c r="P89" s="79"/>
      <c r="Q89" s="79"/>
      <c r="R89" s="79"/>
      <c r="S89" s="79"/>
      <c r="T89" s="79"/>
      <c r="U89" s="79"/>
      <c r="V89" s="79"/>
      <c r="W89" s="79"/>
      <c r="X89" s="79"/>
      <c r="Y89" s="79"/>
      <c r="Z89" s="79"/>
      <c r="AA89" s="79"/>
    </row>
    <row r="90" ht="11.25" customHeight="1">
      <c r="A90" s="79" t="s">
        <v>5839</v>
      </c>
      <c r="B90" s="79" t="s">
        <v>143</v>
      </c>
      <c r="C90" s="99" t="str">
        <f t="shared" si="6"/>
        <v>MODEL PROBLEMS (General Product Feature)</v>
      </c>
      <c r="D90" s="99" t="s">
        <v>5692</v>
      </c>
      <c r="E90" s="79"/>
      <c r="F90" s="79"/>
      <c r="G90" s="79"/>
      <c r="H90" s="79"/>
      <c r="I90" s="79"/>
      <c r="J90" s="79"/>
      <c r="K90" s="79"/>
      <c r="L90" s="79"/>
      <c r="M90" s="79"/>
      <c r="N90" s="79"/>
      <c r="O90" s="79"/>
      <c r="P90" s="79"/>
      <c r="Q90" s="79"/>
      <c r="R90" s="79"/>
      <c r="S90" s="79"/>
      <c r="T90" s="79"/>
      <c r="U90" s="79"/>
      <c r="V90" s="79"/>
      <c r="W90" s="79"/>
      <c r="X90" s="79"/>
      <c r="Y90" s="79"/>
      <c r="Z90" s="79"/>
      <c r="AA90" s="79"/>
    </row>
    <row r="91" ht="11.2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row>
    <row r="92" ht="11.2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row>
    <row r="93" ht="11.2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row>
    <row r="94" ht="11.2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row>
    <row r="95" ht="11.2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c r="AA95" s="79"/>
    </row>
    <row r="96" ht="11.25" customHeight="1">
      <c r="A96" s="86" t="s">
        <v>5840</v>
      </c>
      <c r="B96" s="82"/>
      <c r="C96" s="79"/>
      <c r="D96" s="79"/>
      <c r="E96" s="79"/>
      <c r="F96" s="79"/>
      <c r="G96" s="79"/>
      <c r="H96" s="79"/>
      <c r="I96" s="79"/>
      <c r="J96" s="79"/>
      <c r="K96" s="79"/>
      <c r="L96" s="79"/>
      <c r="M96" s="79"/>
      <c r="N96" s="79"/>
      <c r="O96" s="79"/>
      <c r="P96" s="79"/>
      <c r="Q96" s="79"/>
      <c r="R96" s="79"/>
      <c r="S96" s="79"/>
      <c r="T96" s="79"/>
      <c r="U96" s="79"/>
      <c r="V96" s="79"/>
      <c r="W96" s="79"/>
      <c r="X96" s="79"/>
      <c r="Y96" s="79"/>
      <c r="Z96" s="79"/>
      <c r="AA96" s="79"/>
    </row>
    <row r="97" ht="11.2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c r="AA97" s="79"/>
    </row>
    <row r="98" ht="11.2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c r="AA98" s="79"/>
    </row>
    <row r="99" ht="11.2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c r="AA99" s="79"/>
    </row>
    <row r="100" ht="11.25" customHeight="1">
      <c r="A100" s="100" t="s">
        <v>5841</v>
      </c>
      <c r="B100" s="101" t="s">
        <v>204</v>
      </c>
      <c r="C100" s="101" t="s">
        <v>154</v>
      </c>
      <c r="D100" s="101" t="s">
        <v>141</v>
      </c>
      <c r="E100" s="101" t="s">
        <v>189</v>
      </c>
      <c r="F100" s="101" t="s">
        <v>186</v>
      </c>
      <c r="G100" s="79"/>
      <c r="H100" s="79"/>
      <c r="I100" s="79"/>
      <c r="J100" s="79"/>
      <c r="K100" s="79"/>
      <c r="L100" s="79"/>
      <c r="M100" s="79"/>
      <c r="N100" s="79"/>
      <c r="O100" s="79"/>
      <c r="P100" s="79"/>
      <c r="Q100" s="79"/>
      <c r="R100" s="79"/>
      <c r="S100" s="79"/>
      <c r="T100" s="79"/>
      <c r="U100" s="79"/>
      <c r="V100" s="79"/>
      <c r="W100" s="79"/>
      <c r="X100" s="79"/>
      <c r="Y100" s="79"/>
      <c r="Z100" s="79"/>
      <c r="AA100" s="79"/>
    </row>
    <row r="101" ht="11.25" customHeight="1">
      <c r="A101" s="102" t="s">
        <v>5842</v>
      </c>
      <c r="B101" s="103">
        <v>13.0</v>
      </c>
      <c r="C101" s="103">
        <v>3.0</v>
      </c>
      <c r="D101" s="103">
        <v>11.0</v>
      </c>
      <c r="E101" s="103"/>
      <c r="F101" s="104">
        <v>15.0</v>
      </c>
      <c r="G101" s="79"/>
      <c r="H101" s="79"/>
      <c r="I101" s="79"/>
      <c r="J101" s="79"/>
      <c r="K101" s="79"/>
      <c r="L101" s="79"/>
      <c r="M101" s="79"/>
      <c r="N101" s="79"/>
      <c r="O101" s="79"/>
      <c r="P101" s="79"/>
      <c r="Q101" s="79"/>
      <c r="R101" s="79"/>
      <c r="S101" s="79"/>
      <c r="T101" s="79"/>
      <c r="U101" s="79"/>
      <c r="V101" s="79"/>
      <c r="W101" s="79"/>
      <c r="X101" s="79"/>
      <c r="Y101" s="79"/>
      <c r="Z101" s="79"/>
      <c r="AA101" s="79"/>
    </row>
    <row r="102" ht="11.25" customHeight="1">
      <c r="A102" s="102" t="s">
        <v>5843</v>
      </c>
      <c r="B102" s="103">
        <v>7.0</v>
      </c>
      <c r="C102" s="103">
        <v>6.0</v>
      </c>
      <c r="D102" s="104">
        <v>8.0</v>
      </c>
      <c r="E102" s="103"/>
      <c r="F102" s="103">
        <v>3.0</v>
      </c>
      <c r="G102" s="79"/>
      <c r="H102" s="79"/>
      <c r="I102" s="79"/>
      <c r="J102" s="79"/>
      <c r="K102" s="79"/>
      <c r="L102" s="79"/>
      <c r="M102" s="79"/>
      <c r="N102" s="79"/>
      <c r="O102" s="79"/>
      <c r="P102" s="79"/>
      <c r="Q102" s="79"/>
      <c r="R102" s="79"/>
      <c r="S102" s="79"/>
      <c r="T102" s="79"/>
      <c r="U102" s="79"/>
      <c r="V102" s="79"/>
      <c r="W102" s="79"/>
      <c r="X102" s="79"/>
      <c r="Y102" s="79"/>
      <c r="Z102" s="79"/>
      <c r="AA102" s="79"/>
    </row>
    <row r="103" ht="11.25" customHeight="1">
      <c r="A103" s="102" t="s">
        <v>5844</v>
      </c>
      <c r="B103" s="105">
        <v>7.0</v>
      </c>
      <c r="C103" s="103"/>
      <c r="D103" s="103"/>
      <c r="E103" s="103"/>
      <c r="F103" s="103"/>
      <c r="G103" s="79"/>
      <c r="H103" s="79"/>
      <c r="I103" s="79"/>
      <c r="J103" s="79"/>
      <c r="K103" s="79"/>
      <c r="L103" s="79"/>
      <c r="M103" s="79"/>
      <c r="N103" s="79"/>
      <c r="O103" s="79"/>
      <c r="P103" s="79"/>
      <c r="Q103" s="79"/>
      <c r="R103" s="79"/>
      <c r="S103" s="79"/>
      <c r="T103" s="79"/>
      <c r="U103" s="79"/>
      <c r="V103" s="79"/>
      <c r="W103" s="79"/>
      <c r="X103" s="79"/>
      <c r="Y103" s="79"/>
      <c r="Z103" s="79"/>
      <c r="AA103" s="79"/>
    </row>
    <row r="104" ht="11.25" customHeight="1">
      <c r="A104" s="102" t="s">
        <v>5845</v>
      </c>
      <c r="B104" s="105">
        <v>6.0</v>
      </c>
      <c r="C104" s="103"/>
      <c r="D104" s="103"/>
      <c r="E104" s="103"/>
      <c r="F104" s="103"/>
      <c r="G104" s="79"/>
      <c r="H104" s="79"/>
      <c r="I104" s="79"/>
      <c r="J104" s="79"/>
      <c r="K104" s="79"/>
      <c r="L104" s="79"/>
      <c r="M104" s="79"/>
      <c r="N104" s="79"/>
      <c r="O104" s="79"/>
      <c r="P104" s="79"/>
      <c r="Q104" s="79"/>
      <c r="R104" s="79"/>
      <c r="S104" s="79"/>
      <c r="T104" s="79"/>
      <c r="U104" s="79"/>
      <c r="V104" s="79"/>
      <c r="W104" s="79"/>
      <c r="X104" s="79"/>
      <c r="Y104" s="79"/>
      <c r="Z104" s="79"/>
      <c r="AA104" s="79"/>
    </row>
    <row r="105" ht="11.25" customHeight="1">
      <c r="A105" s="102" t="s">
        <v>5846</v>
      </c>
      <c r="B105" s="105">
        <v>5.0</v>
      </c>
      <c r="C105" s="103"/>
      <c r="D105" s="103">
        <v>2.0</v>
      </c>
      <c r="E105" s="103"/>
      <c r="F105" s="103"/>
      <c r="G105" s="79"/>
      <c r="H105" s="79"/>
      <c r="I105" s="79"/>
      <c r="J105" s="79"/>
      <c r="K105" s="79"/>
      <c r="L105" s="79"/>
      <c r="M105" s="79"/>
      <c r="N105" s="79"/>
      <c r="O105" s="79"/>
      <c r="P105" s="79"/>
      <c r="Q105" s="79"/>
      <c r="R105" s="79"/>
      <c r="S105" s="79"/>
      <c r="T105" s="79"/>
      <c r="U105" s="79"/>
      <c r="V105" s="79"/>
      <c r="W105" s="79"/>
      <c r="X105" s="79"/>
      <c r="Y105" s="79"/>
      <c r="Z105" s="79"/>
      <c r="AA105" s="79"/>
    </row>
    <row r="106" ht="11.25" customHeight="1">
      <c r="A106" s="102" t="s">
        <v>5847</v>
      </c>
      <c r="B106" s="103">
        <v>3.0</v>
      </c>
      <c r="C106" s="103"/>
      <c r="D106" s="103">
        <v>1.0</v>
      </c>
      <c r="E106" s="103"/>
      <c r="F106" s="104">
        <v>11.0</v>
      </c>
      <c r="G106" s="79"/>
      <c r="H106" s="79"/>
      <c r="I106" s="79"/>
      <c r="J106" s="79"/>
      <c r="K106" s="79"/>
      <c r="L106" s="79"/>
      <c r="M106" s="79"/>
      <c r="N106" s="79"/>
      <c r="O106" s="79"/>
      <c r="P106" s="79"/>
      <c r="Q106" s="79"/>
      <c r="R106" s="79"/>
      <c r="S106" s="79"/>
      <c r="T106" s="79"/>
      <c r="U106" s="79"/>
      <c r="V106" s="79"/>
      <c r="W106" s="79"/>
      <c r="X106" s="79"/>
      <c r="Y106" s="79"/>
      <c r="Z106" s="79"/>
      <c r="AA106" s="79"/>
    </row>
    <row r="107" ht="11.25" customHeight="1">
      <c r="A107" s="102" t="s">
        <v>5848</v>
      </c>
      <c r="B107" s="105">
        <v>2.0</v>
      </c>
      <c r="C107" s="103"/>
      <c r="D107" s="103"/>
      <c r="E107" s="103"/>
      <c r="F107" s="103"/>
      <c r="G107" s="79"/>
      <c r="H107" s="79"/>
      <c r="I107" s="79"/>
      <c r="J107" s="79"/>
      <c r="K107" s="79"/>
      <c r="L107" s="79"/>
      <c r="M107" s="79"/>
      <c r="N107" s="79"/>
      <c r="O107" s="79"/>
      <c r="P107" s="79"/>
      <c r="Q107" s="79"/>
      <c r="R107" s="79"/>
      <c r="S107" s="79"/>
      <c r="T107" s="79"/>
      <c r="U107" s="79"/>
      <c r="V107" s="79"/>
      <c r="W107" s="79"/>
      <c r="X107" s="79"/>
      <c r="Y107" s="79"/>
      <c r="Z107" s="79"/>
      <c r="AA107" s="79"/>
    </row>
    <row r="108" ht="11.25" customHeight="1">
      <c r="A108" s="102" t="s">
        <v>5849</v>
      </c>
      <c r="B108" s="105">
        <v>2.0</v>
      </c>
      <c r="C108" s="103"/>
      <c r="D108" s="103"/>
      <c r="E108" s="103"/>
      <c r="F108" s="103"/>
      <c r="G108" s="79"/>
      <c r="H108" s="79"/>
      <c r="I108" s="79"/>
      <c r="J108" s="79"/>
      <c r="K108" s="79"/>
      <c r="L108" s="79"/>
      <c r="M108" s="79"/>
      <c r="N108" s="79"/>
      <c r="O108" s="79"/>
      <c r="P108" s="79"/>
      <c r="Q108" s="79"/>
      <c r="R108" s="79"/>
      <c r="S108" s="79"/>
      <c r="T108" s="79"/>
      <c r="U108" s="79"/>
      <c r="V108" s="79"/>
      <c r="W108" s="79"/>
      <c r="X108" s="79"/>
      <c r="Y108" s="79"/>
      <c r="Z108" s="79"/>
      <c r="AA108" s="79"/>
    </row>
    <row r="109" ht="11.25" customHeight="1">
      <c r="A109" s="102" t="s">
        <v>5850</v>
      </c>
      <c r="B109" s="103">
        <v>2.0</v>
      </c>
      <c r="C109" s="103"/>
      <c r="D109" s="104">
        <v>4.0</v>
      </c>
      <c r="E109" s="103"/>
      <c r="F109" s="103">
        <v>1.0</v>
      </c>
      <c r="G109" s="79"/>
      <c r="H109" s="79"/>
      <c r="I109" s="79"/>
      <c r="J109" s="79"/>
      <c r="K109" s="79"/>
      <c r="L109" s="79"/>
      <c r="M109" s="79"/>
      <c r="N109" s="79"/>
      <c r="O109" s="79"/>
      <c r="P109" s="79"/>
      <c r="Q109" s="79"/>
      <c r="R109" s="79"/>
      <c r="S109" s="79"/>
      <c r="T109" s="79"/>
      <c r="U109" s="79"/>
      <c r="V109" s="79"/>
      <c r="W109" s="79"/>
      <c r="X109" s="79"/>
      <c r="Y109" s="79"/>
      <c r="Z109" s="79"/>
      <c r="AA109" s="79"/>
    </row>
    <row r="110" ht="11.2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row>
    <row r="111" ht="11.2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row>
    <row r="112" ht="11.2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row>
    <row r="113" ht="11.2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row>
    <row r="114" ht="11.2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row>
    <row r="115" ht="11.2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row>
    <row r="116" ht="11.2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row>
    <row r="117" ht="11.2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row>
    <row r="118" ht="11.2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row>
    <row r="119" ht="11.2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row>
    <row r="120" ht="11.2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row>
    <row r="121" ht="11.2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row>
    <row r="122" ht="11.2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row>
    <row r="123" ht="11.2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row>
    <row r="124" ht="11.2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row>
    <row r="125" ht="11.2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row>
    <row r="126" ht="11.2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row>
    <row r="127" ht="11.2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row>
    <row r="128" ht="11.2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row>
    <row r="129" ht="11.2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row>
    <row r="130" ht="11.2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row>
    <row r="131" ht="11.2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row>
    <row r="132" ht="11.2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row>
    <row r="133" ht="11.2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row>
    <row r="134" ht="11.2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row>
    <row r="135" ht="11.2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row>
    <row r="136" ht="11.2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row>
    <row r="137" ht="11.2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row>
    <row r="138" ht="11.2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row>
    <row r="139" ht="11.2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row>
    <row r="140" ht="11.2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row>
    <row r="141" ht="11.2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row>
    <row r="142" ht="11.2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row>
    <row r="143" ht="11.2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row>
    <row r="144" ht="11.2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row>
    <row r="145" ht="11.2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row>
    <row r="146" ht="11.2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row>
    <row r="147" ht="11.2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row>
    <row r="148" ht="11.2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row>
    <row r="149" ht="11.2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row>
    <row r="150" ht="11.2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row>
    <row r="151" ht="11.2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row>
    <row r="152" ht="11.2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row>
    <row r="153" ht="11.2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row>
    <row r="154" ht="11.2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row>
    <row r="155" ht="11.2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row>
    <row r="156" ht="11.2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row>
    <row r="157" ht="11.2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row>
    <row r="158" ht="11.2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row>
    <row r="159" ht="11.2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row>
    <row r="160" ht="11.2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row>
    <row r="161" ht="11.2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row>
    <row r="162" ht="11.2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row>
    <row r="163" ht="11.2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row>
    <row r="164" ht="11.2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row>
    <row r="165" ht="11.2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row>
    <row r="166" ht="11.2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row>
    <row r="167" ht="11.2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row>
    <row r="168" ht="11.2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row>
    <row r="169" ht="11.2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row>
    <row r="170" ht="11.2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row>
    <row r="171" ht="11.2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row>
    <row r="172" ht="11.2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row>
    <row r="173" ht="11.2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row>
    <row r="174" ht="11.2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row>
    <row r="175" ht="11.2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row>
    <row r="176" ht="11.2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row>
    <row r="177" ht="11.2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row>
    <row r="178" ht="11.2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row>
    <row r="179" ht="11.2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row>
    <row r="180" ht="11.2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row>
    <row r="181" ht="11.2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row>
    <row r="182" ht="11.2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row>
    <row r="183" ht="11.2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row>
    <row r="184" ht="11.2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row>
    <row r="185" ht="11.2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row>
    <row r="186" ht="11.2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row>
    <row r="187" ht="11.2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row>
    <row r="188" ht="11.2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row>
    <row r="189" ht="11.2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row>
    <row r="190" ht="11.2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row>
    <row r="191" ht="11.2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row>
    <row r="192" ht="11.2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row>
    <row r="193" ht="11.2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row>
    <row r="194" ht="11.2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row>
    <row r="195" ht="11.2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row>
    <row r="196" ht="11.2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row>
    <row r="197" ht="11.2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row>
    <row r="198" ht="11.2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row>
    <row r="199" ht="11.2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row>
    <row r="200" ht="11.2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row>
    <row r="201" ht="11.2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row>
    <row r="202" ht="11.2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row>
    <row r="203" ht="11.2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row>
    <row r="204" ht="11.2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row>
    <row r="205" ht="11.2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row>
    <row r="206" ht="11.2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row>
    <row r="207" ht="11.2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row>
    <row r="208" ht="11.2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row>
    <row r="209" ht="11.2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row>
    <row r="210" ht="11.2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row>
    <row r="211" ht="11.2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row>
    <row r="212" ht="11.2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row>
    <row r="213" ht="11.2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row>
    <row r="214" ht="11.2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row>
    <row r="215" ht="11.2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row>
    <row r="216" ht="11.2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row>
    <row r="217" ht="11.2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row>
    <row r="218" ht="11.2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row>
    <row r="219" ht="11.2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row>
    <row r="220" ht="11.2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row>
    <row r="221" ht="11.2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row>
    <row r="222" ht="11.2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row>
    <row r="223" ht="11.2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row>
    <row r="224" ht="11.2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row>
    <row r="225" ht="11.2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row>
    <row r="226" ht="11.2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row>
    <row r="227" ht="11.2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row>
    <row r="228" ht="11.2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row>
    <row r="229" ht="11.2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row>
    <row r="230" ht="11.2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row>
    <row r="231" ht="11.2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row>
    <row r="232" ht="11.2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row>
    <row r="233" ht="11.2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row>
    <row r="234" ht="11.2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row>
    <row r="235" ht="11.2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row>
    <row r="236" ht="11.2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row>
    <row r="237" ht="11.2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row>
    <row r="238" ht="11.2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row>
    <row r="239" ht="11.2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row>
    <row r="240" ht="11.2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row>
    <row r="241" ht="11.2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row>
    <row r="242" ht="11.2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row>
    <row r="243" ht="11.2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row>
    <row r="244" ht="11.2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row>
    <row r="245" ht="11.2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row>
    <row r="246" ht="11.2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row>
    <row r="247" ht="11.2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row>
    <row r="248" ht="11.2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row>
    <row r="249" ht="11.2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row>
    <row r="250" ht="11.2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row>
    <row r="251" ht="11.2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row>
    <row r="252" ht="11.2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row>
    <row r="253" ht="11.2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row>
    <row r="254" ht="11.2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row>
    <row r="255" ht="11.2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row>
    <row r="256" ht="11.2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row>
    <row r="257" ht="11.2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row>
    <row r="258" ht="11.2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row>
    <row r="259" ht="11.2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row>
    <row r="260" ht="11.2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row>
    <row r="261" ht="11.2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row>
    <row r="262" ht="11.2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row>
    <row r="263" ht="11.2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row>
    <row r="264" ht="11.2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row>
    <row r="265" ht="11.2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row>
    <row r="266" ht="11.2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row>
    <row r="267" ht="11.2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row>
    <row r="268" ht="11.2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row>
    <row r="269" ht="11.2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row>
    <row r="270" ht="11.2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row>
    <row r="271" ht="11.2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row>
    <row r="272" ht="11.2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row>
    <row r="273" ht="11.2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row>
    <row r="274" ht="11.2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row>
    <row r="275" ht="11.2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row>
    <row r="276" ht="11.2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row>
    <row r="277" ht="11.2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row>
    <row r="278" ht="11.2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row>
    <row r="279" ht="11.2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row>
    <row r="280" ht="11.2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row>
    <row r="281" ht="11.2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row>
    <row r="282" ht="11.2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row>
    <row r="283" ht="11.2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row>
    <row r="284" ht="11.2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row>
    <row r="285" ht="11.2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row>
    <row r="286" ht="11.2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row>
    <row r="287" ht="11.2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row>
    <row r="288" ht="11.2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row>
    <row r="289" ht="11.2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row>
    <row r="290" ht="11.2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row>
    <row r="291" ht="11.2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row>
    <row r="292" ht="11.2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row>
    <row r="293" ht="11.2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row>
    <row r="294" ht="11.2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row>
    <row r="295" ht="11.2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row>
    <row r="296" ht="11.2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row>
    <row r="297" ht="11.2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row>
    <row r="298" ht="11.2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row>
    <row r="299" ht="11.2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row>
    <row r="300" ht="11.2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row>
    <row r="301" ht="11.2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row>
    <row r="302" ht="11.2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row>
    <row r="303" ht="11.2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row>
    <row r="304" ht="11.2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row>
    <row r="305" ht="11.2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row>
    <row r="306" ht="11.2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row>
    <row r="307" ht="11.2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row>
    <row r="308" ht="11.2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row>
    <row r="309" ht="11.2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row>
    <row r="310" ht="11.2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row>
    <row r="311" ht="11.2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row>
    <row r="312" ht="11.2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row>
    <row r="313" ht="11.2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row>
    <row r="314" ht="11.2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row>
    <row r="315" ht="11.2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row>
    <row r="316" ht="11.2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row>
    <row r="317" ht="11.2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row>
    <row r="318" ht="11.2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row>
    <row r="319" ht="11.2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row>
    <row r="320" ht="11.2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row>
    <row r="321" ht="11.2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row>
    <row r="322" ht="11.2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row>
    <row r="323" ht="11.2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row>
    <row r="324" ht="11.2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row>
    <row r="325" ht="11.2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row>
    <row r="326" ht="11.2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row>
    <row r="327" ht="11.2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row>
    <row r="328" ht="11.2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row>
    <row r="329" ht="11.2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row>
    <row r="330" ht="11.2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row>
    <row r="331" ht="11.2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row>
    <row r="332" ht="11.2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row>
    <row r="333" ht="11.2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row>
    <row r="334" ht="11.2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row>
    <row r="335" ht="11.2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row>
    <row r="336" ht="11.2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row>
    <row r="337" ht="11.2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row>
    <row r="338" ht="11.2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row>
    <row r="339" ht="11.2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row>
    <row r="340" ht="11.2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row>
    <row r="341" ht="11.2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row>
    <row r="342" ht="11.2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row>
    <row r="343" ht="11.2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row>
    <row r="344" ht="11.2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row>
    <row r="345" ht="11.2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row>
    <row r="346" ht="11.2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row>
    <row r="347" ht="11.2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row>
    <row r="348" ht="11.2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row>
    <row r="349" ht="11.2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row>
    <row r="350" ht="11.2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row>
    <row r="351" ht="11.2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row>
    <row r="352" ht="11.2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row>
    <row r="353" ht="11.2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row>
    <row r="354" ht="11.2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row>
    <row r="355" ht="11.2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row>
    <row r="356" ht="11.2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row>
    <row r="357" ht="11.2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row>
    <row r="358" ht="11.2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row>
    <row r="359" ht="11.2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row>
    <row r="360" ht="11.2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row>
    <row r="361" ht="11.2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row>
    <row r="362" ht="11.2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row>
    <row r="363" ht="11.2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row>
    <row r="364" ht="11.2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row>
    <row r="365" ht="11.2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row>
    <row r="366" ht="11.2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row>
    <row r="367" ht="11.2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row>
    <row r="368" ht="11.2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row>
    <row r="369" ht="11.2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row>
    <row r="370" ht="11.2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row>
    <row r="371" ht="11.2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row>
    <row r="372" ht="11.2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row>
    <row r="373" ht="11.2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row>
    <row r="374" ht="11.2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row>
    <row r="375" ht="11.2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row>
    <row r="376" ht="11.2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row>
    <row r="377" ht="11.2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row>
    <row r="378" ht="11.2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row>
    <row r="379" ht="11.2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row>
    <row r="380" ht="11.2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row>
    <row r="381" ht="11.2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row>
    <row r="382" ht="11.2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row>
    <row r="383" ht="11.2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row>
    <row r="384" ht="11.2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row>
    <row r="385" ht="11.2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row>
    <row r="386" ht="11.2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row>
    <row r="387" ht="11.2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row>
    <row r="388" ht="11.2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row>
    <row r="389" ht="11.2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row>
    <row r="390" ht="11.2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row>
    <row r="391" ht="11.2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row>
    <row r="392" ht="11.2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row>
    <row r="393" ht="11.2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row>
    <row r="394" ht="11.2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row>
    <row r="395" ht="11.2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row>
    <row r="396" ht="11.2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row>
    <row r="397" ht="11.2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row>
    <row r="398" ht="11.2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row>
    <row r="399" ht="11.2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row>
    <row r="400" ht="11.2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row>
    <row r="401" ht="11.2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row>
    <row r="402" ht="11.2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row>
    <row r="403" ht="11.2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row>
    <row r="404" ht="11.2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row>
    <row r="405" ht="11.2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row>
    <row r="406" ht="11.2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row>
    <row r="407" ht="11.2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row>
    <row r="408" ht="11.2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row>
    <row r="409" ht="11.2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row>
    <row r="410" ht="11.2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row>
    <row r="411" ht="11.2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row>
    <row r="412" ht="11.2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row>
    <row r="413" ht="11.2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row>
    <row r="414" ht="11.2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row>
    <row r="415" ht="11.2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row>
    <row r="416" ht="11.2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row>
    <row r="417" ht="11.2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row>
    <row r="418" ht="11.2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row>
    <row r="419" ht="11.2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row>
    <row r="420" ht="11.2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row>
    <row r="421" ht="11.2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row>
    <row r="422" ht="11.2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row>
    <row r="423" ht="11.2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row>
    <row r="424" ht="11.2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row>
    <row r="425" ht="11.2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row>
    <row r="426" ht="11.2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row>
    <row r="427" ht="11.2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row>
    <row r="428" ht="11.2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row>
    <row r="429" ht="11.2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row>
    <row r="430" ht="11.2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row>
    <row r="431" ht="11.2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row>
    <row r="432" ht="11.2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row>
    <row r="433" ht="11.2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row>
    <row r="434" ht="11.2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row>
    <row r="435" ht="11.2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row>
    <row r="436" ht="11.2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row>
    <row r="437" ht="11.2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row>
    <row r="438" ht="11.2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row>
    <row r="439" ht="11.2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row>
    <row r="440" ht="11.2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row>
    <row r="441" ht="11.2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row>
    <row r="442" ht="11.2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row>
    <row r="443" ht="11.2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row>
    <row r="444" ht="11.2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row>
    <row r="445" ht="11.2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row>
    <row r="446" ht="11.2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row>
    <row r="447" ht="11.2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row>
    <row r="448" ht="11.2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row>
    <row r="449" ht="11.2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row>
    <row r="450" ht="11.2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row>
    <row r="451" ht="11.2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row>
    <row r="452" ht="11.2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row>
    <row r="453" ht="11.2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row>
    <row r="454" ht="11.2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row>
    <row r="455" ht="11.2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row>
    <row r="456" ht="11.2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row>
    <row r="457" ht="11.2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row>
    <row r="458" ht="11.2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row>
    <row r="459" ht="11.2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row>
    <row r="460" ht="11.2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row>
    <row r="461" ht="11.2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row>
    <row r="462" ht="11.2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row>
    <row r="463" ht="11.2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row>
    <row r="464" ht="11.2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row>
    <row r="465" ht="11.2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row>
    <row r="466" ht="11.2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row>
    <row r="467" ht="11.2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row>
    <row r="468" ht="11.2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row>
    <row r="469" ht="11.2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row>
    <row r="470" ht="11.2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row>
    <row r="471" ht="11.2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row>
    <row r="472" ht="11.2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row>
    <row r="473" ht="11.2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row>
    <row r="474" ht="11.2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row>
    <row r="475" ht="11.2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row>
    <row r="476" ht="11.2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row>
    <row r="477" ht="11.2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row>
    <row r="478" ht="11.2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row>
    <row r="479" ht="11.2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row>
    <row r="480" ht="11.2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row>
    <row r="481" ht="11.2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row>
    <row r="482" ht="11.2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row>
    <row r="483" ht="11.2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row>
    <row r="484" ht="11.2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row>
    <row r="485" ht="11.2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row>
    <row r="486" ht="11.2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row>
    <row r="487" ht="11.2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row>
    <row r="488" ht="11.2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row>
    <row r="489" ht="11.2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row>
    <row r="490" ht="11.2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row>
    <row r="491" ht="11.2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row>
    <row r="492" ht="11.2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row>
    <row r="493" ht="11.2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row>
    <row r="494" ht="11.2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row>
    <row r="495" ht="11.2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row>
    <row r="496" ht="11.2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row>
    <row r="497" ht="11.2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row>
    <row r="498" ht="11.2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row>
    <row r="499" ht="11.2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row>
    <row r="500" ht="11.2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row>
    <row r="501" ht="11.2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row>
    <row r="502" ht="11.2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row>
    <row r="503" ht="11.2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row>
    <row r="504" ht="11.2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row>
    <row r="505" ht="11.2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row>
    <row r="506" ht="11.2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row>
    <row r="507" ht="11.2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row>
    <row r="508" ht="11.2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row>
    <row r="509" ht="11.2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row>
    <row r="510" ht="11.2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row>
    <row r="511" ht="11.2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row>
    <row r="512" ht="11.2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row>
    <row r="513" ht="11.2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row>
    <row r="514" ht="11.2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row>
    <row r="515" ht="11.2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row>
    <row r="516" ht="11.2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row>
    <row r="517" ht="11.2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row>
    <row r="518" ht="11.2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row>
    <row r="519" ht="11.2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row>
    <row r="520" ht="11.2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row>
    <row r="521" ht="11.2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row>
    <row r="522" ht="11.2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row>
    <row r="523" ht="11.2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row>
    <row r="524" ht="11.2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row>
    <row r="525" ht="11.2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row>
    <row r="526" ht="11.2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row>
    <row r="527" ht="11.2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row>
    <row r="528" ht="11.2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row>
    <row r="529" ht="11.2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row>
    <row r="530" ht="11.2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row>
    <row r="531" ht="11.2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row>
    <row r="532" ht="11.2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row>
    <row r="533" ht="11.2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row>
    <row r="534" ht="11.2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row>
    <row r="535" ht="11.2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row>
    <row r="536" ht="11.2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row>
    <row r="537" ht="11.2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row>
    <row r="538" ht="11.2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row>
    <row r="539" ht="11.2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row>
    <row r="540" ht="11.2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row>
    <row r="541" ht="11.2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row>
    <row r="542" ht="11.2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row>
    <row r="543" ht="11.2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row>
    <row r="544" ht="11.2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row>
    <row r="545" ht="11.2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row>
    <row r="546" ht="11.2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row>
    <row r="547" ht="11.2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row>
    <row r="548" ht="11.2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row>
    <row r="549" ht="11.2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row>
    <row r="550" ht="11.2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row>
    <row r="551" ht="11.2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row>
    <row r="552" ht="11.2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row>
    <row r="553" ht="11.2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row>
    <row r="554" ht="11.2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row>
    <row r="555" ht="11.2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row>
    <row r="556" ht="11.2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row>
    <row r="557" ht="11.2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row>
    <row r="558" ht="11.2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row>
    <row r="559" ht="11.2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row>
    <row r="560" ht="11.2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row>
    <row r="561" ht="11.2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row>
    <row r="562" ht="11.2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row>
    <row r="563" ht="11.2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row>
    <row r="564" ht="11.2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row>
    <row r="565" ht="11.2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row>
    <row r="566" ht="11.2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row>
    <row r="567" ht="11.2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row>
    <row r="568" ht="11.2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row>
    <row r="569" ht="11.2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row>
    <row r="570" ht="11.2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row>
    <row r="571" ht="11.2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row>
    <row r="572" ht="11.2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row>
    <row r="573" ht="11.2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row>
    <row r="574" ht="11.2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row>
    <row r="575" ht="11.2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row>
    <row r="576" ht="11.2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row>
    <row r="577" ht="11.2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row>
    <row r="578" ht="11.2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row>
    <row r="579" ht="11.2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row>
    <row r="580" ht="11.2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row>
    <row r="581" ht="11.2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row>
    <row r="582" ht="11.2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row>
    <row r="583" ht="11.2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row>
    <row r="584" ht="11.2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row>
    <row r="585" ht="11.2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row>
    <row r="586" ht="11.2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row>
    <row r="587" ht="11.2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row>
    <row r="588" ht="11.2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row>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51.71"/>
    <col customWidth="1" min="2" max="2" width="20.43"/>
    <col customWidth="1" min="3" max="4" width="14.14"/>
    <col customWidth="1" min="5" max="7" width="23.43"/>
    <col customWidth="1" min="8" max="8" width="12.14"/>
    <col customWidth="1" min="9" max="11" width="21.0"/>
    <col customWidth="1" min="12" max="12" width="22.71"/>
    <col customWidth="1" min="13" max="14" width="20.29"/>
    <col customWidth="1" min="15" max="15" width="22.71"/>
    <col customWidth="1" min="16" max="26" width="9.14"/>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row>
    <row r="2" ht="11.25" customHeight="1">
      <c r="C2" s="79"/>
      <c r="D2" s="79"/>
      <c r="E2" s="79"/>
      <c r="F2" s="79"/>
      <c r="G2" s="79"/>
      <c r="H2" s="79"/>
      <c r="I2" s="79"/>
      <c r="J2" s="79"/>
      <c r="K2" s="79"/>
      <c r="L2" s="79"/>
      <c r="M2" s="79"/>
      <c r="N2" s="79"/>
      <c r="O2" s="79"/>
      <c r="P2" s="79"/>
      <c r="Q2" s="79"/>
      <c r="R2" s="79"/>
      <c r="S2" s="79"/>
      <c r="T2" s="79"/>
      <c r="U2" s="79"/>
      <c r="V2" s="79"/>
      <c r="W2" s="79"/>
      <c r="X2" s="79"/>
      <c r="Y2" s="79"/>
      <c r="Z2" s="79"/>
    </row>
    <row r="3" ht="11.25" customHeight="1">
      <c r="A3" s="79" t="s">
        <v>99</v>
      </c>
      <c r="B3" s="79" t="s">
        <v>5816</v>
      </c>
      <c r="J3" s="79"/>
      <c r="K3" s="79"/>
      <c r="L3" s="79"/>
      <c r="M3" s="79"/>
      <c r="N3" s="79"/>
      <c r="O3" s="79"/>
      <c r="P3" s="79"/>
      <c r="Q3" s="79"/>
      <c r="R3" s="79"/>
      <c r="S3" s="79"/>
      <c r="T3" s="79"/>
      <c r="U3" s="79"/>
      <c r="V3" s="79"/>
      <c r="W3" s="79"/>
      <c r="X3" s="79"/>
      <c r="Y3" s="79"/>
      <c r="Z3" s="79"/>
    </row>
    <row r="4" ht="11.25" customHeight="1">
      <c r="A4" s="79" t="s">
        <v>103</v>
      </c>
      <c r="B4" s="80">
        <v>11.0</v>
      </c>
      <c r="P4" s="79"/>
      <c r="Q4" s="79"/>
      <c r="R4" s="79"/>
      <c r="S4" s="79"/>
      <c r="T4" s="79"/>
      <c r="U4" s="79"/>
      <c r="V4" s="79"/>
      <c r="W4" s="79"/>
      <c r="X4" s="79"/>
      <c r="Y4" s="79"/>
      <c r="Z4" s="79"/>
    </row>
    <row r="5" ht="11.25" customHeight="1">
      <c r="A5" s="79" t="s">
        <v>110</v>
      </c>
      <c r="B5" s="79" t="s">
        <v>5816</v>
      </c>
      <c r="P5" s="79"/>
      <c r="Q5" s="79"/>
      <c r="R5" s="79"/>
      <c r="S5" s="79"/>
      <c r="T5" s="79"/>
      <c r="U5" s="79"/>
      <c r="V5" s="79"/>
      <c r="W5" s="79"/>
      <c r="X5" s="79"/>
      <c r="Y5" s="79"/>
      <c r="Z5" s="79"/>
    </row>
    <row r="6" ht="11.25" customHeight="1">
      <c r="A6" s="79" t="s">
        <v>105</v>
      </c>
      <c r="B6" s="79" t="s">
        <v>5816</v>
      </c>
      <c r="P6" s="79"/>
      <c r="Q6" s="79"/>
      <c r="R6" s="79"/>
      <c r="S6" s="79"/>
      <c r="T6" s="79"/>
      <c r="U6" s="79"/>
      <c r="V6" s="79"/>
      <c r="W6" s="79"/>
      <c r="X6" s="79"/>
      <c r="Y6" s="79"/>
      <c r="Z6" s="79"/>
    </row>
    <row r="7" ht="11.25" customHeight="1">
      <c r="P7" s="79"/>
      <c r="Q7" s="79"/>
      <c r="R7" s="79"/>
      <c r="S7" s="79"/>
      <c r="T7" s="79"/>
      <c r="U7" s="79"/>
      <c r="V7" s="79"/>
      <c r="W7" s="79"/>
      <c r="X7" s="79"/>
      <c r="Y7" s="79"/>
      <c r="Z7" s="79"/>
    </row>
    <row r="8" ht="11.25" customHeight="1">
      <c r="A8" s="79" t="s">
        <v>5817</v>
      </c>
      <c r="B8" s="79"/>
      <c r="C8" s="79"/>
      <c r="P8" s="79"/>
      <c r="Q8" s="79"/>
      <c r="R8" s="79"/>
      <c r="S8" s="79"/>
      <c r="T8" s="79"/>
      <c r="U8" s="79"/>
      <c r="V8" s="79"/>
      <c r="W8" s="79"/>
      <c r="X8" s="79"/>
      <c r="Y8" s="79"/>
      <c r="Z8" s="79"/>
    </row>
    <row r="9" ht="11.25" customHeight="1">
      <c r="A9" s="79"/>
      <c r="B9" s="79"/>
      <c r="C9" s="79" t="s">
        <v>5818</v>
      </c>
      <c r="P9" s="79"/>
      <c r="Q9" s="79"/>
      <c r="R9" s="79"/>
      <c r="S9" s="79"/>
      <c r="T9" s="79"/>
      <c r="U9" s="79"/>
      <c r="V9" s="79"/>
      <c r="W9" s="79"/>
      <c r="X9" s="79"/>
      <c r="Y9" s="79"/>
      <c r="Z9" s="79"/>
    </row>
    <row r="10" ht="11.25" customHeight="1">
      <c r="A10" s="79" t="s">
        <v>5819</v>
      </c>
      <c r="B10" s="79" t="s">
        <v>143</v>
      </c>
      <c r="C10" s="79">
        <v>1757.43197</v>
      </c>
      <c r="P10" s="79"/>
      <c r="Q10" s="79"/>
      <c r="R10" s="79"/>
      <c r="S10" s="79"/>
      <c r="T10" s="79"/>
      <c r="U10" s="79"/>
      <c r="V10" s="79"/>
      <c r="W10" s="79"/>
      <c r="X10" s="79"/>
      <c r="Y10" s="79"/>
      <c r="Z10" s="79"/>
    </row>
    <row r="11" ht="11.25" customHeight="1">
      <c r="A11" s="79" t="s">
        <v>5851</v>
      </c>
      <c r="B11" s="79" t="s">
        <v>143</v>
      </c>
      <c r="C11" s="79">
        <v>16380.000116</v>
      </c>
      <c r="P11" s="79"/>
      <c r="Q11" s="79"/>
      <c r="R11" s="79"/>
      <c r="S11" s="79"/>
      <c r="T11" s="79"/>
      <c r="U11" s="79"/>
      <c r="V11" s="79"/>
      <c r="W11" s="79"/>
      <c r="X11" s="79"/>
      <c r="Y11" s="79"/>
      <c r="Z11" s="79"/>
    </row>
    <row r="12" ht="11.25" customHeight="1">
      <c r="A12" s="79" t="s">
        <v>1222</v>
      </c>
      <c r="B12" s="79" t="s">
        <v>143</v>
      </c>
      <c r="C12" s="79">
        <v>10763.795555</v>
      </c>
      <c r="N12" s="79"/>
      <c r="O12" s="79"/>
      <c r="P12" s="79"/>
      <c r="Q12" s="79"/>
      <c r="R12" s="79"/>
      <c r="S12" s="79"/>
      <c r="T12" s="79"/>
      <c r="U12" s="79"/>
      <c r="V12" s="79"/>
      <c r="W12" s="79"/>
      <c r="X12" s="79"/>
      <c r="Y12" s="79"/>
      <c r="Z12" s="79"/>
    </row>
    <row r="13" ht="11.25" customHeight="1">
      <c r="A13" s="79" t="s">
        <v>488</v>
      </c>
      <c r="B13" s="79" t="s">
        <v>143</v>
      </c>
      <c r="C13" s="79">
        <v>3495.73965</v>
      </c>
      <c r="N13" s="79"/>
      <c r="O13" s="79"/>
      <c r="P13" s="79"/>
      <c r="Q13" s="79"/>
      <c r="R13" s="79"/>
      <c r="S13" s="79"/>
      <c r="T13" s="79"/>
      <c r="U13" s="79"/>
      <c r="V13" s="79"/>
      <c r="W13" s="79"/>
      <c r="X13" s="79"/>
      <c r="Y13" s="79"/>
      <c r="Z13" s="79"/>
    </row>
    <row r="14" ht="11.25" customHeight="1">
      <c r="A14" s="79" t="s">
        <v>2513</v>
      </c>
      <c r="B14" s="79" t="s">
        <v>143</v>
      </c>
      <c r="C14" s="79">
        <v>65698.331774</v>
      </c>
      <c r="N14" s="79"/>
      <c r="O14" s="79"/>
      <c r="P14" s="79"/>
      <c r="Q14" s="79"/>
      <c r="R14" s="79"/>
      <c r="S14" s="79"/>
      <c r="T14" s="79"/>
      <c r="U14" s="79"/>
      <c r="V14" s="79"/>
      <c r="W14" s="79"/>
      <c r="X14" s="79"/>
      <c r="Y14" s="79"/>
      <c r="Z14" s="79"/>
    </row>
    <row r="15" ht="11.25" customHeight="1">
      <c r="A15" s="79" t="s">
        <v>2080</v>
      </c>
      <c r="B15" s="79" t="s">
        <v>2856</v>
      </c>
      <c r="C15" s="79">
        <v>4470.345</v>
      </c>
      <c r="N15" s="79"/>
      <c r="O15" s="79"/>
      <c r="P15" s="79"/>
      <c r="Q15" s="79"/>
      <c r="R15" s="79"/>
      <c r="S15" s="79"/>
      <c r="T15" s="79"/>
      <c r="U15" s="79"/>
      <c r="V15" s="79"/>
      <c r="W15" s="79"/>
      <c r="X15" s="79"/>
      <c r="Y15" s="79"/>
      <c r="Z15" s="79"/>
    </row>
    <row r="16" ht="11.25" customHeight="1">
      <c r="A16" s="79" t="s">
        <v>783</v>
      </c>
      <c r="B16" s="79" t="s">
        <v>143</v>
      </c>
      <c r="C16" s="79">
        <v>5145.378211</v>
      </c>
      <c r="N16" s="79"/>
      <c r="O16" s="79"/>
      <c r="P16" s="79"/>
      <c r="Q16" s="79"/>
      <c r="R16" s="79"/>
      <c r="S16" s="79"/>
      <c r="T16" s="79"/>
      <c r="U16" s="79"/>
      <c r="V16" s="79"/>
      <c r="W16" s="79"/>
      <c r="X16" s="79"/>
      <c r="Y16" s="79"/>
      <c r="Z16" s="79"/>
    </row>
    <row r="17" ht="11.25" customHeight="1">
      <c r="A17" s="79" t="s">
        <v>2741</v>
      </c>
      <c r="B17" s="79" t="s">
        <v>143</v>
      </c>
      <c r="C17" s="79">
        <v>2185.157828</v>
      </c>
      <c r="N17" s="79"/>
      <c r="O17" s="79"/>
      <c r="P17" s="79"/>
      <c r="Q17" s="79"/>
      <c r="R17" s="79"/>
      <c r="S17" s="79"/>
      <c r="T17" s="79"/>
      <c r="U17" s="79"/>
      <c r="V17" s="79"/>
      <c r="W17" s="79"/>
      <c r="X17" s="79"/>
      <c r="Y17" s="79"/>
      <c r="Z17" s="79"/>
    </row>
    <row r="18" ht="11.25" customHeight="1">
      <c r="A18" s="79" t="s">
        <v>2926</v>
      </c>
      <c r="B18" s="79" t="s">
        <v>143</v>
      </c>
      <c r="C18" s="79">
        <v>823.2</v>
      </c>
      <c r="N18" s="79"/>
      <c r="O18" s="79"/>
      <c r="P18" s="79"/>
      <c r="Q18" s="79"/>
      <c r="R18" s="79"/>
      <c r="S18" s="79"/>
      <c r="T18" s="79"/>
      <c r="U18" s="79"/>
      <c r="V18" s="79"/>
      <c r="W18" s="79"/>
      <c r="X18" s="79"/>
      <c r="Y18" s="79"/>
      <c r="Z18" s="79"/>
    </row>
    <row r="19" ht="11.25" customHeight="1">
      <c r="A19" s="79" t="s">
        <v>3386</v>
      </c>
      <c r="B19" s="79" t="s">
        <v>251</v>
      </c>
      <c r="C19" s="79">
        <v>70145.471133</v>
      </c>
      <c r="J19" s="79"/>
      <c r="K19" s="79"/>
      <c r="L19" s="79"/>
      <c r="M19" s="79"/>
      <c r="N19" s="79"/>
      <c r="O19" s="79"/>
      <c r="P19" s="79"/>
      <c r="Q19" s="79"/>
      <c r="R19" s="79"/>
      <c r="S19" s="79"/>
      <c r="T19" s="79"/>
      <c r="U19" s="79"/>
      <c r="V19" s="79"/>
      <c r="W19" s="79"/>
      <c r="X19" s="79"/>
      <c r="Y19" s="79"/>
      <c r="Z19" s="79"/>
    </row>
    <row r="20" ht="11.25" customHeight="1">
      <c r="A20" s="79" t="s">
        <v>3382</v>
      </c>
      <c r="B20" s="79" t="s">
        <v>198</v>
      </c>
      <c r="C20" s="79">
        <v>42301.26144</v>
      </c>
      <c r="J20" s="79"/>
      <c r="K20" s="79"/>
      <c r="L20" s="79"/>
      <c r="M20" s="79"/>
      <c r="N20" s="79"/>
      <c r="O20" s="79"/>
      <c r="P20" s="79"/>
      <c r="Q20" s="79"/>
      <c r="R20" s="79"/>
      <c r="S20" s="79"/>
      <c r="T20" s="79"/>
      <c r="U20" s="79"/>
      <c r="V20" s="79"/>
      <c r="W20" s="79"/>
      <c r="X20" s="79"/>
      <c r="Y20" s="79"/>
      <c r="Z20" s="79"/>
    </row>
    <row r="21" ht="11.25" customHeight="1">
      <c r="A21" s="79" t="s">
        <v>3378</v>
      </c>
      <c r="B21" s="79" t="s">
        <v>456</v>
      </c>
      <c r="C21" s="79">
        <v>30240.0</v>
      </c>
      <c r="J21" s="79"/>
      <c r="K21" s="79"/>
      <c r="L21" s="79"/>
      <c r="M21" s="79"/>
      <c r="N21" s="79"/>
      <c r="O21" s="79"/>
      <c r="P21" s="79"/>
      <c r="Q21" s="79"/>
      <c r="R21" s="79"/>
      <c r="S21" s="79"/>
      <c r="T21" s="79"/>
      <c r="U21" s="79"/>
      <c r="V21" s="79"/>
      <c r="W21" s="79"/>
      <c r="X21" s="79"/>
      <c r="Y21" s="79"/>
      <c r="Z21" s="79"/>
    </row>
    <row r="22" ht="11.25" customHeight="1">
      <c r="A22" s="79"/>
      <c r="B22" s="79" t="s">
        <v>615</v>
      </c>
      <c r="C22" s="79">
        <v>408.0</v>
      </c>
      <c r="J22" s="79"/>
      <c r="K22" s="79"/>
      <c r="L22" s="79"/>
      <c r="M22" s="79"/>
      <c r="N22" s="79"/>
      <c r="O22" s="79"/>
      <c r="P22" s="79"/>
      <c r="Q22" s="79"/>
      <c r="R22" s="79"/>
      <c r="S22" s="79"/>
      <c r="T22" s="79"/>
      <c r="U22" s="79"/>
      <c r="V22" s="79"/>
      <c r="W22" s="79"/>
      <c r="X22" s="79"/>
      <c r="Y22" s="79"/>
      <c r="Z22" s="79"/>
    </row>
    <row r="23" ht="11.25" customHeight="1">
      <c r="A23" s="79" t="s">
        <v>3363</v>
      </c>
      <c r="B23" s="79" t="s">
        <v>615</v>
      </c>
      <c r="C23" s="79">
        <v>171.0</v>
      </c>
      <c r="J23" s="79"/>
      <c r="K23" s="79"/>
      <c r="L23" s="79"/>
      <c r="M23" s="79"/>
      <c r="N23" s="79"/>
      <c r="O23" s="79"/>
      <c r="P23" s="79"/>
      <c r="Q23" s="79"/>
      <c r="R23" s="79"/>
      <c r="S23" s="79"/>
      <c r="T23" s="79"/>
      <c r="U23" s="79"/>
      <c r="V23" s="79"/>
      <c r="W23" s="79"/>
      <c r="X23" s="79"/>
      <c r="Y23" s="79"/>
      <c r="Z23" s="79"/>
    </row>
    <row r="24" ht="11.25" customHeight="1">
      <c r="A24" s="79" t="s">
        <v>3375</v>
      </c>
      <c r="B24" s="79" t="s">
        <v>456</v>
      </c>
      <c r="C24" s="79">
        <v>6860.0</v>
      </c>
      <c r="J24" s="79"/>
      <c r="K24" s="79"/>
      <c r="L24" s="79"/>
      <c r="M24" s="79"/>
      <c r="N24" s="79"/>
      <c r="O24" s="79"/>
      <c r="P24" s="79"/>
      <c r="Q24" s="79"/>
      <c r="R24" s="79"/>
      <c r="S24" s="79"/>
      <c r="T24" s="79"/>
      <c r="U24" s="79"/>
      <c r="V24" s="79"/>
      <c r="W24" s="79"/>
      <c r="X24" s="79"/>
      <c r="Y24" s="79"/>
      <c r="Z24" s="79"/>
    </row>
    <row r="25" ht="11.25" customHeight="1">
      <c r="A25" s="79"/>
      <c r="B25" s="79" t="s">
        <v>615</v>
      </c>
      <c r="C25" s="79">
        <v>173.333333</v>
      </c>
      <c r="J25" s="79"/>
      <c r="K25" s="79"/>
      <c r="L25" s="79"/>
      <c r="M25" s="79"/>
      <c r="N25" s="79"/>
      <c r="O25" s="79"/>
      <c r="P25" s="79"/>
      <c r="Q25" s="79"/>
      <c r="R25" s="79"/>
      <c r="S25" s="79"/>
      <c r="T25" s="79"/>
      <c r="U25" s="79"/>
      <c r="V25" s="79"/>
      <c r="W25" s="79"/>
      <c r="X25" s="79"/>
      <c r="Y25" s="79"/>
      <c r="Z25" s="79"/>
    </row>
    <row r="26" ht="11.25" customHeight="1">
      <c r="A26" s="79" t="s">
        <v>3425</v>
      </c>
      <c r="B26" s="79" t="s">
        <v>143</v>
      </c>
      <c r="C26" s="79">
        <v>65737.144827</v>
      </c>
      <c r="J26" s="79"/>
      <c r="K26" s="79"/>
      <c r="L26" s="79"/>
      <c r="M26" s="79"/>
      <c r="N26" s="79"/>
      <c r="O26" s="79"/>
      <c r="P26" s="79"/>
      <c r="Q26" s="79"/>
      <c r="R26" s="79"/>
      <c r="S26" s="79"/>
      <c r="T26" s="79"/>
      <c r="U26" s="79"/>
      <c r="V26" s="79"/>
      <c r="W26" s="79"/>
      <c r="X26" s="79"/>
      <c r="Y26" s="79"/>
      <c r="Z26" s="79"/>
    </row>
    <row r="27" ht="11.25" customHeight="1">
      <c r="A27" s="79" t="s">
        <v>3389</v>
      </c>
      <c r="B27" s="79" t="s">
        <v>198</v>
      </c>
      <c r="C27" s="79">
        <v>515713.6682</v>
      </c>
      <c r="J27" s="79"/>
      <c r="K27" s="79"/>
      <c r="L27" s="79"/>
      <c r="M27" s="79"/>
      <c r="N27" s="79"/>
      <c r="O27" s="79"/>
      <c r="P27" s="79"/>
      <c r="Q27" s="79"/>
      <c r="R27" s="79"/>
      <c r="S27" s="79"/>
      <c r="T27" s="79"/>
      <c r="U27" s="79"/>
      <c r="V27" s="79"/>
      <c r="W27" s="79"/>
      <c r="X27" s="79"/>
      <c r="Y27" s="79"/>
      <c r="Z27" s="79"/>
    </row>
    <row r="28" ht="11.25" customHeight="1">
      <c r="A28" s="79" t="s">
        <v>3450</v>
      </c>
      <c r="B28" s="79" t="s">
        <v>143</v>
      </c>
      <c r="C28" s="79">
        <v>69072.9</v>
      </c>
      <c r="J28" s="79"/>
      <c r="K28" s="79"/>
      <c r="L28" s="79"/>
      <c r="M28" s="79"/>
      <c r="N28" s="79"/>
      <c r="O28" s="79"/>
      <c r="P28" s="79"/>
      <c r="Q28" s="79"/>
      <c r="R28" s="79"/>
      <c r="S28" s="79"/>
      <c r="T28" s="79"/>
      <c r="U28" s="79"/>
      <c r="V28" s="79"/>
      <c r="W28" s="79"/>
      <c r="X28" s="79"/>
      <c r="Y28" s="79"/>
      <c r="Z28" s="79"/>
    </row>
    <row r="29" ht="11.25" customHeight="1">
      <c r="A29" s="79" t="s">
        <v>3392</v>
      </c>
      <c r="B29" s="79" t="s">
        <v>1228</v>
      </c>
      <c r="C29" s="79">
        <v>35628.42</v>
      </c>
      <c r="J29" s="79"/>
      <c r="K29" s="79"/>
      <c r="L29" s="79"/>
      <c r="M29" s="79"/>
      <c r="N29" s="79"/>
      <c r="O29" s="79"/>
      <c r="P29" s="79"/>
      <c r="Q29" s="79"/>
      <c r="R29" s="79"/>
      <c r="S29" s="79"/>
      <c r="T29" s="79"/>
      <c r="U29" s="79"/>
      <c r="V29" s="79"/>
      <c r="W29" s="79"/>
      <c r="X29" s="79"/>
      <c r="Y29" s="79"/>
      <c r="Z29" s="79"/>
    </row>
    <row r="30" ht="11.25" customHeight="1">
      <c r="A30" s="79" t="s">
        <v>3432</v>
      </c>
      <c r="B30" s="79" t="s">
        <v>251</v>
      </c>
      <c r="C30" s="79">
        <v>340917.291</v>
      </c>
      <c r="J30" s="79"/>
      <c r="K30" s="79"/>
      <c r="L30" s="79"/>
      <c r="M30" s="79"/>
      <c r="N30" s="79"/>
      <c r="O30" s="79"/>
      <c r="P30" s="79"/>
      <c r="Q30" s="79"/>
      <c r="R30" s="79"/>
      <c r="S30" s="79"/>
      <c r="T30" s="79"/>
      <c r="U30" s="79"/>
      <c r="V30" s="79"/>
      <c r="W30" s="79"/>
      <c r="X30" s="79"/>
      <c r="Y30" s="79"/>
      <c r="Z30" s="79"/>
    </row>
    <row r="31" ht="11.25" customHeight="1">
      <c r="A31" s="79" t="s">
        <v>3396</v>
      </c>
      <c r="B31" s="79" t="s">
        <v>3397</v>
      </c>
      <c r="C31" s="79">
        <v>701910.72</v>
      </c>
      <c r="J31" s="79"/>
      <c r="K31" s="79"/>
      <c r="L31" s="79"/>
      <c r="M31" s="79"/>
      <c r="N31" s="79"/>
      <c r="O31" s="79"/>
      <c r="P31" s="79"/>
      <c r="Q31" s="79"/>
      <c r="R31" s="79"/>
      <c r="S31" s="79"/>
      <c r="T31" s="79"/>
      <c r="U31" s="79"/>
      <c r="V31" s="79"/>
      <c r="W31" s="79"/>
      <c r="X31" s="79"/>
      <c r="Y31" s="79"/>
      <c r="Z31" s="79"/>
    </row>
    <row r="32" ht="11.25" customHeight="1">
      <c r="A32" s="79" t="s">
        <v>3436</v>
      </c>
      <c r="B32" s="79" t="s">
        <v>143</v>
      </c>
      <c r="C32" s="79">
        <v>14554.198554</v>
      </c>
      <c r="J32" s="79"/>
      <c r="K32" s="79"/>
      <c r="L32" s="79"/>
      <c r="M32" s="79"/>
      <c r="N32" s="79"/>
      <c r="O32" s="79"/>
      <c r="P32" s="79"/>
      <c r="Q32" s="79"/>
      <c r="R32" s="79"/>
      <c r="S32" s="79"/>
      <c r="T32" s="79"/>
      <c r="U32" s="79"/>
      <c r="V32" s="79"/>
      <c r="W32" s="79"/>
      <c r="X32" s="79"/>
      <c r="Y32" s="79"/>
      <c r="Z32" s="79"/>
    </row>
    <row r="33" ht="11.25" customHeight="1">
      <c r="A33" s="79" t="s">
        <v>3400</v>
      </c>
      <c r="B33" s="79" t="s">
        <v>143</v>
      </c>
      <c r="C33" s="79">
        <v>38031.0152</v>
      </c>
      <c r="J33" s="79"/>
      <c r="K33" s="79"/>
      <c r="L33" s="79"/>
      <c r="M33" s="79"/>
      <c r="N33" s="79"/>
      <c r="O33" s="79"/>
      <c r="P33" s="79"/>
      <c r="Q33" s="79"/>
      <c r="R33" s="79"/>
      <c r="S33" s="79"/>
      <c r="T33" s="79"/>
      <c r="U33" s="79"/>
      <c r="V33" s="79"/>
      <c r="W33" s="79"/>
      <c r="X33" s="79"/>
      <c r="Y33" s="79"/>
      <c r="Z33" s="79"/>
    </row>
    <row r="34" ht="11.25" customHeight="1">
      <c r="A34" s="79" t="s">
        <v>3457</v>
      </c>
      <c r="B34" s="79" t="s">
        <v>143</v>
      </c>
      <c r="C34" s="79">
        <v>90901.32</v>
      </c>
      <c r="J34" s="79"/>
      <c r="K34" s="79"/>
      <c r="L34" s="79"/>
      <c r="M34" s="79"/>
      <c r="N34" s="79"/>
      <c r="O34" s="79"/>
      <c r="P34" s="79"/>
      <c r="Q34" s="79"/>
      <c r="R34" s="79"/>
      <c r="S34" s="79"/>
      <c r="T34" s="79"/>
      <c r="U34" s="79"/>
      <c r="V34" s="79"/>
      <c r="W34" s="79"/>
      <c r="X34" s="79"/>
      <c r="Y34" s="79"/>
      <c r="Z34" s="79"/>
    </row>
    <row r="35" ht="11.25" customHeight="1">
      <c r="A35" s="79" t="s">
        <v>3403</v>
      </c>
      <c r="B35" s="79" t="s">
        <v>143</v>
      </c>
      <c r="C35" s="79">
        <v>9486.430081</v>
      </c>
      <c r="J35" s="79"/>
      <c r="K35" s="79"/>
      <c r="L35" s="79"/>
      <c r="M35" s="79"/>
      <c r="N35" s="79"/>
      <c r="O35" s="79"/>
      <c r="P35" s="79"/>
      <c r="Q35" s="79"/>
      <c r="R35" s="79"/>
      <c r="S35" s="79"/>
      <c r="T35" s="79"/>
      <c r="U35" s="79"/>
      <c r="V35" s="79"/>
      <c r="W35" s="79"/>
      <c r="X35" s="79"/>
      <c r="Y35" s="79"/>
      <c r="Z35" s="79"/>
    </row>
    <row r="36" ht="11.25" customHeight="1">
      <c r="A36" s="79" t="s">
        <v>3422</v>
      </c>
      <c r="B36" s="79" t="s">
        <v>251</v>
      </c>
      <c r="C36" s="79">
        <v>899649.18</v>
      </c>
      <c r="J36" s="79"/>
      <c r="K36" s="79"/>
      <c r="L36" s="79"/>
      <c r="M36" s="79"/>
      <c r="N36" s="79"/>
      <c r="O36" s="79"/>
      <c r="P36" s="79"/>
      <c r="Q36" s="79"/>
      <c r="R36" s="79"/>
      <c r="S36" s="79"/>
      <c r="T36" s="79"/>
      <c r="U36" s="79"/>
      <c r="V36" s="79"/>
      <c r="W36" s="79"/>
      <c r="X36" s="79"/>
      <c r="Y36" s="79"/>
      <c r="Z36" s="79"/>
    </row>
    <row r="37" ht="11.25" customHeight="1">
      <c r="A37" s="79" t="s">
        <v>3447</v>
      </c>
      <c r="B37" s="79" t="s">
        <v>456</v>
      </c>
      <c r="C37" s="79">
        <v>25581.188571</v>
      </c>
      <c r="J37" s="79"/>
      <c r="K37" s="79"/>
      <c r="L37" s="79"/>
      <c r="M37" s="79"/>
      <c r="N37" s="79"/>
      <c r="O37" s="79"/>
      <c r="P37" s="79"/>
      <c r="Q37" s="79"/>
      <c r="R37" s="79"/>
      <c r="S37" s="79"/>
      <c r="T37" s="79"/>
      <c r="U37" s="79"/>
      <c r="V37" s="79"/>
      <c r="W37" s="79"/>
      <c r="X37" s="79"/>
      <c r="Y37" s="79"/>
      <c r="Z37" s="79"/>
    </row>
    <row r="38" ht="11.25" customHeight="1">
      <c r="A38" s="79"/>
      <c r="B38" s="79" t="s">
        <v>615</v>
      </c>
      <c r="C38" s="79">
        <v>375.032856</v>
      </c>
      <c r="J38" s="79"/>
      <c r="K38" s="79"/>
      <c r="L38" s="79"/>
      <c r="M38" s="79"/>
      <c r="N38" s="79"/>
      <c r="O38" s="79"/>
      <c r="P38" s="79"/>
      <c r="Q38" s="79"/>
      <c r="R38" s="79"/>
      <c r="S38" s="79"/>
      <c r="T38" s="79"/>
      <c r="U38" s="79"/>
      <c r="V38" s="79"/>
      <c r="W38" s="79"/>
      <c r="X38" s="79"/>
      <c r="Y38" s="79"/>
      <c r="Z38" s="79"/>
    </row>
    <row r="39" ht="11.25" customHeight="1">
      <c r="A39" s="79" t="s">
        <v>3429</v>
      </c>
      <c r="B39" s="79" t="s">
        <v>456</v>
      </c>
      <c r="C39" s="79">
        <v>6875.64</v>
      </c>
      <c r="J39" s="79"/>
      <c r="K39" s="79"/>
      <c r="L39" s="79"/>
      <c r="M39" s="79"/>
      <c r="N39" s="79"/>
      <c r="O39" s="79"/>
      <c r="P39" s="79"/>
      <c r="Q39" s="79"/>
      <c r="R39" s="79"/>
      <c r="S39" s="79"/>
      <c r="T39" s="79"/>
      <c r="U39" s="79"/>
      <c r="V39" s="79"/>
      <c r="W39" s="79"/>
      <c r="X39" s="79"/>
      <c r="Y39" s="79"/>
      <c r="Z39" s="79"/>
    </row>
    <row r="40" ht="11.25" customHeight="1">
      <c r="A40" s="79"/>
      <c r="B40" s="79" t="s">
        <v>615</v>
      </c>
      <c r="C40" s="79">
        <v>435.78</v>
      </c>
      <c r="J40" s="79"/>
      <c r="K40" s="79"/>
      <c r="L40" s="79"/>
      <c r="M40" s="79"/>
      <c r="N40" s="79"/>
      <c r="O40" s="79"/>
      <c r="P40" s="79"/>
      <c r="Q40" s="79"/>
      <c r="R40" s="79"/>
      <c r="S40" s="79"/>
      <c r="T40" s="79"/>
      <c r="U40" s="79"/>
      <c r="V40" s="79"/>
      <c r="W40" s="79"/>
      <c r="X40" s="79"/>
      <c r="Y40" s="79"/>
      <c r="Z40" s="79"/>
    </row>
    <row r="41" ht="11.25" customHeight="1">
      <c r="A41" s="79" t="s">
        <v>3407</v>
      </c>
      <c r="B41" s="79" t="s">
        <v>416</v>
      </c>
      <c r="C41" s="79">
        <v>140.0</v>
      </c>
      <c r="J41" s="79"/>
      <c r="K41" s="79"/>
      <c r="L41" s="79"/>
      <c r="M41" s="79"/>
      <c r="N41" s="79"/>
      <c r="O41" s="79"/>
      <c r="P41" s="79"/>
      <c r="Q41" s="79"/>
      <c r="R41" s="79"/>
      <c r="S41" s="79"/>
      <c r="T41" s="79"/>
      <c r="U41" s="79"/>
      <c r="V41" s="79"/>
      <c r="W41" s="79"/>
      <c r="X41" s="79"/>
      <c r="Y41" s="79"/>
      <c r="Z41" s="79"/>
    </row>
    <row r="42" ht="11.25" customHeight="1">
      <c r="A42" s="79" t="s">
        <v>3410</v>
      </c>
      <c r="B42" s="79" t="s">
        <v>143</v>
      </c>
      <c r="C42" s="79">
        <v>130.2</v>
      </c>
      <c r="J42" s="79"/>
      <c r="K42" s="79"/>
      <c r="L42" s="79"/>
      <c r="M42" s="79"/>
      <c r="N42" s="79"/>
      <c r="O42" s="79"/>
      <c r="P42" s="79"/>
      <c r="Q42" s="79"/>
      <c r="R42" s="79"/>
      <c r="S42" s="79"/>
      <c r="T42" s="79"/>
      <c r="U42" s="79"/>
      <c r="V42" s="79"/>
      <c r="W42" s="79"/>
      <c r="X42" s="79"/>
      <c r="Y42" s="79"/>
      <c r="Z42" s="79"/>
    </row>
    <row r="43" ht="11.25" customHeight="1">
      <c r="A43" s="79" t="s">
        <v>3461</v>
      </c>
      <c r="B43" s="79" t="s">
        <v>143</v>
      </c>
      <c r="C43" s="79">
        <v>74.666666</v>
      </c>
      <c r="J43" s="79"/>
      <c r="K43" s="79"/>
      <c r="L43" s="79"/>
      <c r="M43" s="79"/>
      <c r="N43" s="79"/>
      <c r="O43" s="79"/>
      <c r="P43" s="79"/>
      <c r="Q43" s="79"/>
      <c r="R43" s="79"/>
      <c r="S43" s="79"/>
      <c r="T43" s="79"/>
      <c r="U43" s="79"/>
      <c r="V43" s="79"/>
      <c r="W43" s="79"/>
      <c r="X43" s="79"/>
      <c r="Y43" s="79"/>
      <c r="Z43" s="79"/>
    </row>
    <row r="44" ht="11.25" customHeight="1">
      <c r="A44" s="79" t="s">
        <v>3465</v>
      </c>
      <c r="B44" s="79" t="s">
        <v>198</v>
      </c>
      <c r="C44" s="79">
        <v>26838.0</v>
      </c>
      <c r="J44" s="79"/>
      <c r="K44" s="79"/>
      <c r="L44" s="79"/>
      <c r="M44" s="79"/>
      <c r="N44" s="79"/>
      <c r="O44" s="79"/>
      <c r="P44" s="79"/>
      <c r="Q44" s="79"/>
      <c r="R44" s="79"/>
      <c r="S44" s="79"/>
      <c r="T44" s="79"/>
      <c r="U44" s="79"/>
      <c r="V44" s="79"/>
      <c r="W44" s="79"/>
      <c r="X44" s="79"/>
      <c r="Y44" s="79"/>
      <c r="Z44" s="79"/>
    </row>
    <row r="45" ht="11.25" customHeight="1">
      <c r="A45" s="79" t="s">
        <v>3525</v>
      </c>
      <c r="B45" s="79" t="s">
        <v>251</v>
      </c>
      <c r="C45" s="79">
        <v>60009.119999</v>
      </c>
      <c r="J45" s="79"/>
      <c r="K45" s="79"/>
      <c r="L45" s="79"/>
      <c r="M45" s="79"/>
      <c r="N45" s="79"/>
      <c r="O45" s="79"/>
      <c r="P45" s="79"/>
      <c r="Q45" s="79"/>
      <c r="R45" s="79"/>
      <c r="S45" s="79"/>
      <c r="T45" s="79"/>
      <c r="U45" s="79"/>
      <c r="V45" s="79"/>
      <c r="W45" s="79"/>
      <c r="X45" s="79"/>
      <c r="Y45" s="79"/>
      <c r="Z45" s="79"/>
    </row>
    <row r="46" ht="11.25" customHeight="1">
      <c r="A46" s="79" t="s">
        <v>3469</v>
      </c>
      <c r="B46" s="79" t="s">
        <v>251</v>
      </c>
      <c r="C46" s="79">
        <v>36960.0</v>
      </c>
      <c r="J46" s="79"/>
      <c r="K46" s="79"/>
      <c r="L46" s="79"/>
      <c r="M46" s="79"/>
      <c r="N46" s="79"/>
      <c r="O46" s="79"/>
      <c r="P46" s="79"/>
      <c r="Q46" s="79"/>
      <c r="R46" s="79"/>
      <c r="S46" s="79"/>
      <c r="T46" s="79"/>
      <c r="U46" s="79"/>
      <c r="V46" s="79"/>
      <c r="W46" s="79"/>
      <c r="X46" s="79"/>
      <c r="Y46" s="79"/>
      <c r="Z46" s="79"/>
    </row>
    <row r="47" ht="11.25" customHeight="1">
      <c r="A47" s="79" t="s">
        <v>3540</v>
      </c>
      <c r="B47" s="79" t="s">
        <v>191</v>
      </c>
      <c r="C47" s="79">
        <v>31584.0</v>
      </c>
      <c r="J47" s="79"/>
      <c r="K47" s="79"/>
      <c r="L47" s="79"/>
      <c r="M47" s="79"/>
      <c r="N47" s="79"/>
      <c r="O47" s="79"/>
      <c r="P47" s="79"/>
      <c r="Q47" s="79"/>
      <c r="R47" s="79"/>
      <c r="S47" s="79"/>
      <c r="T47" s="79"/>
      <c r="U47" s="79"/>
      <c r="V47" s="79"/>
      <c r="W47" s="79"/>
      <c r="X47" s="79"/>
      <c r="Y47" s="79"/>
      <c r="Z47" s="79"/>
    </row>
    <row r="48" ht="11.25" customHeight="1">
      <c r="A48" s="79" t="s">
        <v>3494</v>
      </c>
      <c r="B48" s="79" t="s">
        <v>615</v>
      </c>
      <c r="C48" s="79">
        <v>61.090909</v>
      </c>
      <c r="J48" s="79"/>
      <c r="K48" s="79"/>
      <c r="L48" s="79"/>
      <c r="M48" s="79"/>
      <c r="N48" s="79"/>
      <c r="O48" s="79"/>
      <c r="P48" s="79"/>
      <c r="Q48" s="79"/>
      <c r="R48" s="79"/>
      <c r="S48" s="79"/>
      <c r="T48" s="79"/>
      <c r="U48" s="79"/>
      <c r="V48" s="79"/>
      <c r="W48" s="79"/>
      <c r="X48" s="79"/>
      <c r="Y48" s="79"/>
      <c r="Z48" s="79"/>
    </row>
    <row r="49" ht="11.25" customHeight="1">
      <c r="A49" s="79" t="s">
        <v>3498</v>
      </c>
      <c r="B49" s="79" t="s">
        <v>251</v>
      </c>
      <c r="C49" s="79">
        <v>16128.0</v>
      </c>
      <c r="J49" s="79"/>
      <c r="K49" s="79"/>
      <c r="L49" s="79"/>
      <c r="M49" s="79"/>
      <c r="N49" s="79"/>
      <c r="O49" s="79"/>
      <c r="P49" s="79"/>
      <c r="Q49" s="79"/>
      <c r="R49" s="79"/>
      <c r="S49" s="79"/>
      <c r="T49" s="79"/>
      <c r="U49" s="79"/>
      <c r="V49" s="79"/>
      <c r="W49" s="79"/>
      <c r="X49" s="79"/>
      <c r="Y49" s="79"/>
      <c r="Z49" s="79"/>
    </row>
    <row r="50" ht="11.25" customHeight="1">
      <c r="A50" s="79" t="s">
        <v>3501</v>
      </c>
      <c r="B50" s="79" t="s">
        <v>251</v>
      </c>
      <c r="C50" s="79">
        <v>23058.0</v>
      </c>
      <c r="J50" s="79"/>
      <c r="K50" s="79"/>
      <c r="L50" s="79"/>
      <c r="M50" s="79"/>
      <c r="N50" s="79"/>
      <c r="O50" s="79"/>
      <c r="P50" s="79"/>
      <c r="Q50" s="79"/>
      <c r="R50" s="79"/>
      <c r="S50" s="79"/>
      <c r="T50" s="79"/>
      <c r="U50" s="79"/>
      <c r="V50" s="79"/>
      <c r="W50" s="79"/>
      <c r="X50" s="79"/>
      <c r="Y50" s="79"/>
      <c r="Z50" s="79"/>
    </row>
    <row r="51" ht="11.25" customHeight="1">
      <c r="A51" s="79" t="s">
        <v>3543</v>
      </c>
      <c r="B51" s="79" t="s">
        <v>191</v>
      </c>
      <c r="C51" s="79">
        <v>19278.0</v>
      </c>
      <c r="J51" s="79"/>
      <c r="K51" s="79"/>
      <c r="L51" s="79"/>
      <c r="M51" s="79"/>
      <c r="N51" s="79"/>
      <c r="O51" s="79"/>
      <c r="P51" s="79"/>
      <c r="Q51" s="79"/>
      <c r="R51" s="79"/>
      <c r="S51" s="79"/>
      <c r="T51" s="79"/>
      <c r="U51" s="79"/>
      <c r="V51" s="79"/>
      <c r="W51" s="79"/>
      <c r="X51" s="79"/>
      <c r="Y51" s="79"/>
      <c r="Z51" s="79"/>
    </row>
    <row r="52" ht="11.25" customHeight="1">
      <c r="A52" s="79" t="s">
        <v>3569</v>
      </c>
      <c r="B52" s="79" t="s">
        <v>143</v>
      </c>
      <c r="C52" s="79">
        <v>126403.86</v>
      </c>
      <c r="J52" s="79"/>
      <c r="K52" s="79"/>
      <c r="L52" s="79"/>
      <c r="M52" s="79"/>
      <c r="N52" s="79"/>
      <c r="O52" s="79"/>
      <c r="P52" s="79"/>
      <c r="Q52" s="79"/>
      <c r="R52" s="79"/>
      <c r="S52" s="79"/>
      <c r="T52" s="79"/>
      <c r="U52" s="79"/>
      <c r="V52" s="79"/>
      <c r="W52" s="79"/>
      <c r="X52" s="79"/>
      <c r="Y52" s="79"/>
      <c r="Z52" s="79"/>
    </row>
    <row r="53" ht="11.25" customHeight="1">
      <c r="A53" s="79" t="s">
        <v>3546</v>
      </c>
      <c r="B53" s="79" t="s">
        <v>143</v>
      </c>
      <c r="C53" s="79">
        <v>16701.1855</v>
      </c>
      <c r="J53" s="79"/>
      <c r="K53" s="79"/>
      <c r="L53" s="79"/>
      <c r="M53" s="79"/>
      <c r="N53" s="79"/>
      <c r="O53" s="79"/>
      <c r="P53" s="79"/>
      <c r="Q53" s="79"/>
      <c r="R53" s="79"/>
      <c r="S53" s="79"/>
      <c r="T53" s="79"/>
      <c r="U53" s="79"/>
      <c r="V53" s="79"/>
      <c r="W53" s="79"/>
      <c r="X53" s="79"/>
      <c r="Y53" s="79"/>
      <c r="Z53" s="79"/>
    </row>
    <row r="54" ht="11.25" customHeight="1">
      <c r="A54" s="79" t="s">
        <v>3613</v>
      </c>
      <c r="B54" s="79" t="s">
        <v>143</v>
      </c>
      <c r="C54" s="79">
        <v>261498.41666600003</v>
      </c>
      <c r="J54" s="79"/>
      <c r="K54" s="79"/>
      <c r="L54" s="79"/>
      <c r="M54" s="79"/>
      <c r="N54" s="79"/>
      <c r="O54" s="79"/>
      <c r="P54" s="79"/>
      <c r="Q54" s="79"/>
      <c r="R54" s="79"/>
      <c r="S54" s="79"/>
      <c r="T54" s="79"/>
      <c r="U54" s="79"/>
      <c r="V54" s="79"/>
      <c r="W54" s="79"/>
      <c r="X54" s="79"/>
      <c r="Y54" s="79"/>
      <c r="Z54" s="79"/>
    </row>
    <row r="55" ht="11.25" customHeight="1">
      <c r="A55" s="79" t="s">
        <v>3616</v>
      </c>
      <c r="B55" s="79" t="s">
        <v>143</v>
      </c>
      <c r="C55" s="79">
        <v>86223.2855</v>
      </c>
      <c r="J55" s="79"/>
      <c r="K55" s="79"/>
      <c r="L55" s="79"/>
      <c r="M55" s="79"/>
      <c r="N55" s="79"/>
      <c r="O55" s="79"/>
      <c r="P55" s="79"/>
      <c r="Q55" s="79"/>
      <c r="R55" s="79"/>
      <c r="S55" s="79"/>
      <c r="T55" s="79"/>
      <c r="U55" s="79"/>
      <c r="V55" s="79"/>
      <c r="W55" s="79"/>
      <c r="X55" s="79"/>
      <c r="Y55" s="79"/>
      <c r="Z55" s="79"/>
    </row>
    <row r="56" ht="11.25" customHeight="1">
      <c r="A56" s="79" t="s">
        <v>3602</v>
      </c>
      <c r="B56" s="79" t="s">
        <v>143</v>
      </c>
      <c r="C56" s="79">
        <v>45920.65</v>
      </c>
      <c r="J56" s="79"/>
      <c r="K56" s="79"/>
      <c r="L56" s="79"/>
      <c r="M56" s="79"/>
      <c r="N56" s="79"/>
      <c r="O56" s="79"/>
      <c r="P56" s="79"/>
      <c r="Q56" s="79"/>
      <c r="R56" s="79"/>
      <c r="S56" s="79"/>
      <c r="T56" s="79"/>
      <c r="U56" s="79"/>
      <c r="V56" s="79"/>
      <c r="W56" s="79"/>
      <c r="X56" s="79"/>
      <c r="Y56" s="79"/>
      <c r="Z56" s="79"/>
    </row>
    <row r="57" ht="11.25" customHeight="1">
      <c r="A57" s="79" t="s">
        <v>3578</v>
      </c>
      <c r="B57" s="79" t="s">
        <v>143</v>
      </c>
      <c r="C57" s="79">
        <v>55918.680753</v>
      </c>
      <c r="J57" s="79"/>
      <c r="K57" s="79"/>
      <c r="L57" s="79"/>
      <c r="M57" s="79"/>
      <c r="N57" s="79"/>
      <c r="O57" s="79"/>
      <c r="P57" s="79"/>
      <c r="Q57" s="79"/>
      <c r="R57" s="79"/>
      <c r="S57" s="79"/>
      <c r="T57" s="79"/>
      <c r="U57" s="79"/>
      <c r="V57" s="79"/>
      <c r="W57" s="79"/>
      <c r="X57" s="79"/>
      <c r="Y57" s="79"/>
      <c r="Z57" s="79"/>
    </row>
    <row r="58" ht="11.25" customHeight="1">
      <c r="A58" s="79" t="s">
        <v>3591</v>
      </c>
      <c r="B58" s="79" t="s">
        <v>143</v>
      </c>
      <c r="C58" s="79">
        <v>35880.0975</v>
      </c>
      <c r="J58" s="79"/>
      <c r="K58" s="79"/>
      <c r="L58" s="79"/>
      <c r="M58" s="79"/>
      <c r="N58" s="79"/>
      <c r="O58" s="79"/>
      <c r="P58" s="79"/>
      <c r="Q58" s="79"/>
      <c r="R58" s="79"/>
      <c r="S58" s="79"/>
      <c r="T58" s="79"/>
      <c r="U58" s="79"/>
      <c r="V58" s="79"/>
      <c r="W58" s="79"/>
      <c r="X58" s="79"/>
      <c r="Y58" s="79"/>
      <c r="Z58" s="79"/>
    </row>
    <row r="59" ht="11.25" customHeight="1">
      <c r="A59" s="79" t="s">
        <v>3642</v>
      </c>
      <c r="B59" s="79" t="s">
        <v>615</v>
      </c>
      <c r="C59" s="79">
        <v>18115.12</v>
      </c>
      <c r="J59" s="79"/>
      <c r="K59" s="79"/>
      <c r="L59" s="79"/>
      <c r="M59" s="79"/>
      <c r="N59" s="79"/>
      <c r="O59" s="79"/>
      <c r="P59" s="79"/>
      <c r="Q59" s="79"/>
      <c r="R59" s="79"/>
      <c r="S59" s="79"/>
      <c r="T59" s="79"/>
      <c r="U59" s="79"/>
      <c r="V59" s="79"/>
      <c r="W59" s="79"/>
      <c r="X59" s="79"/>
      <c r="Y59" s="79"/>
      <c r="Z59" s="79"/>
    </row>
    <row r="60" ht="11.25" customHeight="1">
      <c r="A60" s="79" t="s">
        <v>3582</v>
      </c>
      <c r="B60" s="79" t="s">
        <v>143</v>
      </c>
      <c r="C60" s="79">
        <v>16959.576666</v>
      </c>
      <c r="J60" s="79"/>
      <c r="K60" s="79"/>
      <c r="L60" s="79"/>
      <c r="M60" s="79"/>
      <c r="N60" s="79"/>
      <c r="O60" s="79"/>
      <c r="P60" s="79"/>
      <c r="Q60" s="79"/>
      <c r="R60" s="79"/>
      <c r="S60" s="79"/>
      <c r="T60" s="79"/>
      <c r="U60" s="79"/>
      <c r="V60" s="79"/>
      <c r="W60" s="79"/>
      <c r="X60" s="79"/>
      <c r="Y60" s="79"/>
      <c r="Z60" s="79"/>
    </row>
    <row r="61" ht="11.25" customHeight="1">
      <c r="A61" s="79" t="s">
        <v>3549</v>
      </c>
      <c r="B61" s="79" t="s">
        <v>251</v>
      </c>
      <c r="C61" s="79">
        <v>64.742857</v>
      </c>
      <c r="J61" s="79"/>
      <c r="K61" s="79"/>
      <c r="L61" s="79"/>
      <c r="M61" s="79"/>
      <c r="N61" s="79"/>
      <c r="O61" s="79"/>
      <c r="P61" s="79"/>
      <c r="Q61" s="79"/>
      <c r="R61" s="79"/>
      <c r="S61" s="79"/>
      <c r="T61" s="79"/>
      <c r="U61" s="79"/>
      <c r="V61" s="79"/>
      <c r="W61" s="79"/>
      <c r="X61" s="79"/>
      <c r="Y61" s="79"/>
      <c r="Z61" s="79"/>
    </row>
    <row r="62" ht="11.25" customHeight="1">
      <c r="A62" s="79" t="s">
        <v>3552</v>
      </c>
      <c r="B62" s="79" t="s">
        <v>143</v>
      </c>
      <c r="C62" s="79">
        <v>294.0</v>
      </c>
      <c r="J62" s="79"/>
      <c r="K62" s="79"/>
      <c r="L62" s="79"/>
      <c r="M62" s="79"/>
      <c r="N62" s="79"/>
      <c r="O62" s="79"/>
      <c r="P62" s="79"/>
      <c r="Q62" s="79"/>
      <c r="R62" s="79"/>
      <c r="S62" s="79"/>
      <c r="T62" s="79"/>
      <c r="U62" s="79"/>
      <c r="V62" s="79"/>
      <c r="W62" s="79"/>
      <c r="X62" s="79"/>
      <c r="Y62" s="79"/>
      <c r="Z62" s="79"/>
    </row>
    <row r="63" ht="11.25" customHeight="1">
      <c r="A63" s="79" t="s">
        <v>3572</v>
      </c>
      <c r="B63" s="79" t="s">
        <v>198</v>
      </c>
      <c r="C63" s="79">
        <v>23436.0</v>
      </c>
      <c r="J63" s="79"/>
      <c r="K63" s="79"/>
      <c r="L63" s="79"/>
      <c r="M63" s="79"/>
      <c r="N63" s="79"/>
      <c r="O63" s="79"/>
      <c r="P63" s="79"/>
      <c r="Q63" s="79"/>
      <c r="R63" s="79"/>
      <c r="S63" s="79"/>
      <c r="T63" s="79"/>
      <c r="U63" s="79"/>
      <c r="V63" s="79"/>
      <c r="W63" s="79"/>
      <c r="X63" s="79"/>
      <c r="Y63" s="79"/>
      <c r="Z63" s="79"/>
    </row>
    <row r="64" ht="11.25" customHeight="1">
      <c r="A64" s="79" t="s">
        <v>3575</v>
      </c>
      <c r="B64" s="79" t="s">
        <v>251</v>
      </c>
      <c r="C64" s="79">
        <v>20790.0</v>
      </c>
      <c r="J64" s="79"/>
      <c r="K64" s="79"/>
      <c r="L64" s="79"/>
      <c r="M64" s="79"/>
      <c r="N64" s="79"/>
      <c r="O64" s="79"/>
      <c r="P64" s="79"/>
      <c r="Q64" s="79"/>
      <c r="R64" s="79"/>
      <c r="S64" s="79"/>
      <c r="T64" s="79"/>
      <c r="U64" s="79"/>
      <c r="V64" s="79"/>
      <c r="W64" s="79"/>
      <c r="X64" s="79"/>
      <c r="Y64" s="79"/>
      <c r="Z64" s="79"/>
    </row>
    <row r="65" ht="11.25" customHeight="1">
      <c r="A65" s="79" t="s">
        <v>3686</v>
      </c>
      <c r="B65" s="79" t="s">
        <v>143</v>
      </c>
      <c r="C65" s="79">
        <v>32142.857065</v>
      </c>
      <c r="J65" s="79"/>
      <c r="K65" s="79"/>
      <c r="L65" s="79"/>
      <c r="M65" s="79"/>
      <c r="N65" s="79"/>
      <c r="O65" s="79"/>
      <c r="P65" s="79"/>
      <c r="Q65" s="79"/>
      <c r="R65" s="79"/>
      <c r="S65" s="79"/>
      <c r="T65" s="79"/>
      <c r="U65" s="79"/>
      <c r="V65" s="79"/>
      <c r="W65" s="79"/>
      <c r="X65" s="79"/>
      <c r="Y65" s="79"/>
      <c r="Z65" s="79"/>
    </row>
    <row r="66" ht="11.25" customHeight="1">
      <c r="A66" s="79" t="s">
        <v>3657</v>
      </c>
      <c r="B66" s="79" t="s">
        <v>198</v>
      </c>
      <c r="C66" s="79">
        <v>1162951.5168</v>
      </c>
      <c r="J66" s="79"/>
      <c r="K66" s="79"/>
      <c r="L66" s="79"/>
      <c r="M66" s="79"/>
      <c r="N66" s="79"/>
      <c r="O66" s="79"/>
      <c r="P66" s="79"/>
      <c r="Q66" s="79"/>
      <c r="R66" s="79"/>
      <c r="S66" s="79"/>
      <c r="T66" s="79"/>
      <c r="U66" s="79"/>
      <c r="V66" s="79"/>
      <c r="W66" s="79"/>
      <c r="X66" s="79"/>
      <c r="Y66" s="79"/>
      <c r="Z66" s="79"/>
    </row>
    <row r="67" ht="11.25" customHeight="1">
      <c r="A67" s="79" t="s">
        <v>3660</v>
      </c>
      <c r="B67" s="79" t="s">
        <v>198</v>
      </c>
      <c r="C67" s="79">
        <v>56852.94</v>
      </c>
      <c r="J67" s="79"/>
      <c r="K67" s="79"/>
      <c r="L67" s="79"/>
      <c r="M67" s="79"/>
      <c r="N67" s="79"/>
      <c r="O67" s="79"/>
      <c r="P67" s="79"/>
      <c r="Q67" s="79"/>
      <c r="R67" s="79"/>
      <c r="S67" s="79"/>
      <c r="T67" s="79"/>
      <c r="U67" s="79"/>
      <c r="V67" s="79"/>
      <c r="W67" s="79"/>
      <c r="X67" s="79"/>
      <c r="Y67" s="79"/>
      <c r="Z67" s="79"/>
    </row>
    <row r="68" ht="11.25" customHeight="1">
      <c r="A68" s="79" t="s">
        <v>3605</v>
      </c>
      <c r="B68" s="79" t="s">
        <v>3606</v>
      </c>
      <c r="C68" s="79">
        <v>168.0</v>
      </c>
      <c r="J68" s="79"/>
      <c r="K68" s="79"/>
      <c r="L68" s="79"/>
      <c r="M68" s="79"/>
      <c r="N68" s="79"/>
      <c r="O68" s="79"/>
      <c r="P68" s="79"/>
      <c r="Q68" s="79"/>
      <c r="R68" s="79"/>
      <c r="S68" s="79"/>
      <c r="T68" s="79"/>
      <c r="U68" s="79"/>
      <c r="V68" s="79"/>
      <c r="W68" s="79"/>
      <c r="X68" s="79"/>
      <c r="Y68" s="79"/>
      <c r="Z68" s="79"/>
    </row>
    <row r="69" ht="11.25" customHeight="1">
      <c r="A69" s="79" t="s">
        <v>3728</v>
      </c>
      <c r="B69" s="79" t="s">
        <v>251</v>
      </c>
      <c r="C69" s="79">
        <v>300648.257143</v>
      </c>
      <c r="J69" s="79"/>
      <c r="K69" s="79"/>
      <c r="L69" s="79"/>
      <c r="M69" s="79"/>
      <c r="N69" s="79"/>
      <c r="O69" s="79"/>
      <c r="P69" s="79"/>
      <c r="Q69" s="79"/>
      <c r="R69" s="79"/>
      <c r="S69" s="79"/>
      <c r="T69" s="79"/>
      <c r="U69" s="79"/>
      <c r="V69" s="79"/>
      <c r="W69" s="79"/>
      <c r="X69" s="79"/>
      <c r="Y69" s="79"/>
      <c r="Z69" s="79"/>
    </row>
    <row r="70" ht="11.25" customHeight="1">
      <c r="A70" s="79" t="s">
        <v>3707</v>
      </c>
      <c r="B70" s="79" t="s">
        <v>615</v>
      </c>
      <c r="C70" s="79">
        <v>336.0</v>
      </c>
      <c r="J70" s="79"/>
      <c r="K70" s="79"/>
      <c r="L70" s="79"/>
      <c r="M70" s="79"/>
      <c r="N70" s="79"/>
      <c r="O70" s="79"/>
      <c r="P70" s="79"/>
      <c r="Q70" s="79"/>
      <c r="R70" s="79"/>
      <c r="S70" s="79"/>
      <c r="T70" s="79"/>
      <c r="U70" s="79"/>
      <c r="V70" s="79"/>
      <c r="W70" s="79"/>
      <c r="X70" s="79"/>
      <c r="Y70" s="79"/>
      <c r="Z70" s="79"/>
    </row>
    <row r="71" ht="11.25" customHeight="1">
      <c r="A71" s="79" t="s">
        <v>3787</v>
      </c>
      <c r="B71" s="79" t="s">
        <v>143</v>
      </c>
      <c r="C71" s="79">
        <v>56666.844628000006</v>
      </c>
      <c r="J71" s="79"/>
      <c r="K71" s="79"/>
      <c r="L71" s="79"/>
      <c r="M71" s="79"/>
      <c r="N71" s="79"/>
      <c r="O71" s="79"/>
      <c r="P71" s="79"/>
      <c r="Q71" s="79"/>
      <c r="R71" s="79"/>
      <c r="S71" s="79"/>
      <c r="T71" s="79"/>
      <c r="U71" s="79"/>
      <c r="V71" s="79"/>
      <c r="W71" s="79"/>
      <c r="X71" s="79"/>
      <c r="Y71" s="79"/>
      <c r="Z71" s="79"/>
    </row>
    <row r="72" ht="11.25" customHeight="1">
      <c r="A72" s="79" t="s">
        <v>3750</v>
      </c>
      <c r="B72" s="79" t="s">
        <v>143</v>
      </c>
      <c r="C72" s="79">
        <v>188650.19</v>
      </c>
      <c r="J72" s="79"/>
      <c r="K72" s="79"/>
      <c r="L72" s="79"/>
      <c r="M72" s="79"/>
      <c r="N72" s="79"/>
      <c r="O72" s="79"/>
      <c r="P72" s="79"/>
      <c r="Q72" s="79"/>
      <c r="R72" s="79"/>
      <c r="S72" s="79"/>
      <c r="T72" s="79"/>
      <c r="U72" s="79"/>
      <c r="V72" s="79"/>
      <c r="W72" s="79"/>
      <c r="X72" s="79"/>
      <c r="Y72" s="79"/>
      <c r="Z72" s="79"/>
    </row>
    <row r="73" ht="11.25" customHeight="1">
      <c r="A73" s="79" t="s">
        <v>3762</v>
      </c>
      <c r="B73" s="79" t="s">
        <v>143</v>
      </c>
      <c r="C73" s="79">
        <v>43311.398742</v>
      </c>
      <c r="J73" s="79"/>
      <c r="K73" s="79"/>
      <c r="L73" s="79"/>
      <c r="M73" s="79"/>
      <c r="N73" s="79"/>
      <c r="O73" s="79"/>
      <c r="P73" s="79"/>
      <c r="Q73" s="79"/>
      <c r="R73" s="79"/>
      <c r="S73" s="79"/>
      <c r="T73" s="79"/>
      <c r="U73" s="79"/>
      <c r="V73" s="79"/>
      <c r="W73" s="79"/>
      <c r="X73" s="79"/>
      <c r="Y73" s="79"/>
      <c r="Z73" s="79"/>
    </row>
    <row r="74" ht="11.25" customHeight="1">
      <c r="A74" s="79" t="s">
        <v>3784</v>
      </c>
      <c r="B74" s="79" t="s">
        <v>143</v>
      </c>
      <c r="C74" s="79">
        <v>42921.91</v>
      </c>
      <c r="J74" s="79"/>
      <c r="K74" s="79"/>
      <c r="L74" s="79"/>
      <c r="M74" s="79"/>
      <c r="N74" s="79"/>
      <c r="O74" s="79"/>
      <c r="P74" s="79"/>
      <c r="Q74" s="79"/>
      <c r="R74" s="79"/>
      <c r="S74" s="79"/>
      <c r="T74" s="79"/>
      <c r="U74" s="79"/>
      <c r="V74" s="79"/>
      <c r="W74" s="79"/>
      <c r="X74" s="79"/>
      <c r="Y74" s="79"/>
      <c r="Z74" s="79"/>
    </row>
    <row r="75" ht="11.25" customHeight="1">
      <c r="A75" s="79" t="s">
        <v>3746</v>
      </c>
      <c r="B75" s="79" t="s">
        <v>143</v>
      </c>
      <c r="C75" s="79">
        <v>64047.032119999996</v>
      </c>
      <c r="J75" s="79"/>
      <c r="K75" s="79"/>
      <c r="L75" s="79"/>
      <c r="M75" s="79"/>
      <c r="N75" s="79"/>
      <c r="O75" s="79"/>
      <c r="P75" s="79"/>
      <c r="Q75" s="79"/>
      <c r="R75" s="79"/>
      <c r="S75" s="79"/>
      <c r="T75" s="79"/>
      <c r="U75" s="79"/>
      <c r="V75" s="79"/>
      <c r="W75" s="79"/>
      <c r="X75" s="79"/>
      <c r="Y75" s="79"/>
      <c r="Z75" s="79"/>
    </row>
    <row r="76" ht="11.25" customHeight="1">
      <c r="A76" s="79" t="s">
        <v>3753</v>
      </c>
      <c r="B76" s="79" t="s">
        <v>143</v>
      </c>
      <c r="C76" s="79">
        <v>28936.662666</v>
      </c>
      <c r="J76" s="79"/>
      <c r="K76" s="79"/>
      <c r="L76" s="79"/>
      <c r="M76" s="79"/>
      <c r="N76" s="79"/>
      <c r="O76" s="79"/>
      <c r="P76" s="79"/>
      <c r="Q76" s="79"/>
      <c r="R76" s="79"/>
      <c r="S76" s="79"/>
      <c r="T76" s="79"/>
      <c r="U76" s="79"/>
      <c r="V76" s="79"/>
      <c r="W76" s="79"/>
      <c r="X76" s="79"/>
      <c r="Y76" s="79"/>
      <c r="Z76" s="79"/>
    </row>
    <row r="77" ht="11.25" customHeight="1">
      <c r="A77" s="79" t="s">
        <v>3777</v>
      </c>
      <c r="B77" s="79" t="s">
        <v>525</v>
      </c>
      <c r="C77" s="79">
        <v>29811.039999</v>
      </c>
      <c r="J77" s="79"/>
      <c r="K77" s="79"/>
      <c r="L77" s="79"/>
      <c r="M77" s="79"/>
      <c r="N77" s="79"/>
      <c r="O77" s="79"/>
      <c r="P77" s="79"/>
      <c r="Q77" s="79"/>
      <c r="R77" s="79"/>
      <c r="S77" s="79"/>
      <c r="T77" s="79"/>
      <c r="U77" s="79"/>
      <c r="V77" s="79"/>
      <c r="W77" s="79"/>
      <c r="X77" s="79"/>
      <c r="Y77" s="79"/>
      <c r="Z77" s="79"/>
    </row>
    <row r="78" ht="11.25" customHeight="1">
      <c r="A78" s="79" t="s">
        <v>3731</v>
      </c>
      <c r="B78" s="79" t="s">
        <v>206</v>
      </c>
      <c r="C78" s="79">
        <v>109.2</v>
      </c>
      <c r="J78" s="79"/>
      <c r="K78" s="79"/>
      <c r="L78" s="79"/>
      <c r="M78" s="79"/>
      <c r="N78" s="79"/>
      <c r="O78" s="79"/>
      <c r="P78" s="79"/>
      <c r="Q78" s="79"/>
      <c r="R78" s="79"/>
      <c r="S78" s="79"/>
      <c r="T78" s="79"/>
      <c r="U78" s="79"/>
      <c r="V78" s="79"/>
      <c r="W78" s="79"/>
      <c r="X78" s="79"/>
      <c r="Y78" s="79"/>
      <c r="Z78" s="79"/>
    </row>
    <row r="79" ht="11.25" customHeight="1">
      <c r="A79" s="79" t="s">
        <v>3805</v>
      </c>
      <c r="B79" s="79" t="s">
        <v>143</v>
      </c>
      <c r="C79" s="79">
        <v>217123.95784</v>
      </c>
      <c r="J79" s="79"/>
      <c r="K79" s="79"/>
      <c r="L79" s="79"/>
      <c r="M79" s="79"/>
      <c r="N79" s="79"/>
      <c r="O79" s="79"/>
      <c r="P79" s="79"/>
      <c r="Q79" s="79"/>
      <c r="R79" s="79"/>
      <c r="S79" s="79"/>
      <c r="T79" s="79"/>
      <c r="U79" s="79"/>
      <c r="V79" s="79"/>
      <c r="W79" s="79"/>
      <c r="X79" s="79"/>
      <c r="Y79" s="79"/>
      <c r="Z79" s="79"/>
    </row>
    <row r="80" ht="11.25" customHeight="1">
      <c r="A80" s="79" t="s">
        <v>3809</v>
      </c>
      <c r="B80" s="79" t="s">
        <v>143</v>
      </c>
      <c r="C80" s="79">
        <v>61711.038666</v>
      </c>
      <c r="J80" s="79"/>
      <c r="K80" s="79"/>
      <c r="L80" s="79"/>
      <c r="M80" s="79"/>
      <c r="N80" s="79"/>
      <c r="O80" s="79"/>
      <c r="P80" s="79"/>
      <c r="Q80" s="79"/>
      <c r="R80" s="79"/>
      <c r="S80" s="79"/>
      <c r="T80" s="79"/>
      <c r="U80" s="79"/>
      <c r="V80" s="79"/>
      <c r="W80" s="79"/>
      <c r="X80" s="79"/>
      <c r="Y80" s="79"/>
      <c r="Z80" s="79"/>
    </row>
    <row r="81" ht="11.25" customHeight="1">
      <c r="A81" s="79" t="s">
        <v>3771</v>
      </c>
      <c r="B81" s="79" t="s">
        <v>615</v>
      </c>
      <c r="C81" s="79">
        <v>501.136362</v>
      </c>
      <c r="J81" s="79"/>
      <c r="K81" s="79"/>
      <c r="L81" s="79"/>
      <c r="M81" s="79"/>
      <c r="N81" s="79"/>
      <c r="O81" s="79"/>
      <c r="P81" s="79"/>
      <c r="Q81" s="79"/>
      <c r="R81" s="79"/>
      <c r="S81" s="79"/>
      <c r="T81" s="79"/>
      <c r="U81" s="79"/>
      <c r="V81" s="79"/>
      <c r="W81" s="79"/>
      <c r="X81" s="79"/>
      <c r="Y81" s="79"/>
      <c r="Z81" s="79"/>
    </row>
    <row r="82" ht="11.25" customHeight="1">
      <c r="A82" s="79" t="s">
        <v>3830</v>
      </c>
      <c r="B82" s="79" t="s">
        <v>191</v>
      </c>
      <c r="C82" s="79">
        <v>144.9</v>
      </c>
      <c r="J82" s="79"/>
      <c r="K82" s="79"/>
      <c r="L82" s="79"/>
      <c r="M82" s="79"/>
      <c r="N82" s="79"/>
      <c r="O82" s="79"/>
      <c r="P82" s="79"/>
      <c r="Q82" s="79"/>
      <c r="R82" s="79"/>
      <c r="S82" s="79"/>
      <c r="T82" s="79"/>
      <c r="U82" s="79"/>
      <c r="V82" s="79"/>
      <c r="W82" s="79"/>
      <c r="X82" s="79"/>
      <c r="Y82" s="79"/>
      <c r="Z82" s="79"/>
    </row>
    <row r="83" ht="11.25" customHeight="1">
      <c r="A83" s="79" t="s">
        <v>3812</v>
      </c>
      <c r="B83" s="79" t="s">
        <v>198</v>
      </c>
      <c r="C83" s="79">
        <v>20919.230769</v>
      </c>
      <c r="J83" s="79"/>
      <c r="K83" s="79"/>
      <c r="L83" s="79"/>
      <c r="M83" s="79"/>
      <c r="N83" s="79"/>
      <c r="O83" s="79"/>
      <c r="P83" s="79"/>
      <c r="Q83" s="79"/>
      <c r="R83" s="79"/>
      <c r="S83" s="79"/>
      <c r="T83" s="79"/>
      <c r="U83" s="79"/>
      <c r="V83" s="79"/>
      <c r="W83" s="79"/>
      <c r="X83" s="79"/>
      <c r="Y83" s="79"/>
      <c r="Z83" s="79"/>
    </row>
    <row r="84" ht="11.25" customHeight="1">
      <c r="A84" s="79" t="s">
        <v>3791</v>
      </c>
      <c r="B84" s="79" t="s">
        <v>160</v>
      </c>
      <c r="C84" s="79">
        <v>27216.0</v>
      </c>
      <c r="J84" s="79"/>
      <c r="K84" s="79"/>
      <c r="L84" s="79"/>
      <c r="M84" s="79"/>
      <c r="N84" s="79"/>
      <c r="O84" s="79"/>
      <c r="P84" s="79"/>
      <c r="Q84" s="79"/>
      <c r="R84" s="79"/>
      <c r="S84" s="79"/>
      <c r="T84" s="79"/>
      <c r="U84" s="79"/>
      <c r="V84" s="79"/>
      <c r="W84" s="79"/>
      <c r="X84" s="79"/>
      <c r="Y84" s="79"/>
      <c r="Z84" s="79"/>
    </row>
    <row r="85" ht="11.25" customHeight="1">
      <c r="A85" s="79" t="s">
        <v>3838</v>
      </c>
      <c r="B85" s="79" t="s">
        <v>198</v>
      </c>
      <c r="C85" s="79">
        <v>481500.5478</v>
      </c>
      <c r="J85" s="79"/>
      <c r="K85" s="79"/>
      <c r="L85" s="79"/>
      <c r="M85" s="79"/>
      <c r="N85" s="79"/>
      <c r="O85" s="79"/>
      <c r="P85" s="79"/>
      <c r="Q85" s="79"/>
      <c r="R85" s="79"/>
      <c r="S85" s="79"/>
      <c r="T85" s="79"/>
      <c r="U85" s="79"/>
      <c r="V85" s="79"/>
      <c r="W85" s="79"/>
      <c r="X85" s="79"/>
      <c r="Y85" s="79"/>
      <c r="Z85" s="79"/>
    </row>
    <row r="86" ht="11.25" customHeight="1">
      <c r="A86" s="79" t="s">
        <v>3875</v>
      </c>
      <c r="B86" s="79" t="s">
        <v>191</v>
      </c>
      <c r="C86" s="79">
        <v>94.157954</v>
      </c>
      <c r="J86" s="79"/>
      <c r="K86" s="79"/>
      <c r="L86" s="79"/>
      <c r="M86" s="79"/>
      <c r="N86" s="79"/>
      <c r="O86" s="79"/>
      <c r="P86" s="79"/>
      <c r="Q86" s="79"/>
      <c r="R86" s="79"/>
      <c r="S86" s="79"/>
      <c r="T86" s="79"/>
      <c r="U86" s="79"/>
      <c r="V86" s="79"/>
      <c r="W86" s="79"/>
      <c r="X86" s="79"/>
      <c r="Y86" s="79"/>
      <c r="Z86" s="79"/>
    </row>
    <row r="87" ht="11.25" customHeight="1">
      <c r="A87" s="79" t="s">
        <v>3855</v>
      </c>
      <c r="B87" s="79" t="s">
        <v>160</v>
      </c>
      <c r="C87" s="79">
        <v>31248.0</v>
      </c>
      <c r="J87" s="79"/>
      <c r="K87" s="79"/>
      <c r="L87" s="79"/>
      <c r="M87" s="79"/>
      <c r="N87" s="79"/>
      <c r="O87" s="79"/>
      <c r="P87" s="79"/>
      <c r="Q87" s="79"/>
      <c r="R87" s="79"/>
      <c r="S87" s="79"/>
      <c r="T87" s="79"/>
      <c r="U87" s="79"/>
      <c r="V87" s="79"/>
      <c r="W87" s="79"/>
      <c r="X87" s="79"/>
      <c r="Y87" s="79"/>
      <c r="Z87" s="79"/>
    </row>
    <row r="88" ht="11.25" customHeight="1">
      <c r="A88" s="79" t="s">
        <v>3946</v>
      </c>
      <c r="B88" s="79" t="s">
        <v>143</v>
      </c>
      <c r="C88" s="79">
        <v>36108.48</v>
      </c>
      <c r="J88" s="79"/>
      <c r="K88" s="79"/>
      <c r="L88" s="79"/>
      <c r="M88" s="79"/>
      <c r="N88" s="79"/>
      <c r="O88" s="79"/>
      <c r="P88" s="79"/>
      <c r="Q88" s="79"/>
      <c r="R88" s="79"/>
      <c r="S88" s="79"/>
      <c r="T88" s="79"/>
      <c r="U88" s="79"/>
      <c r="V88" s="79"/>
      <c r="W88" s="79"/>
      <c r="X88" s="79"/>
      <c r="Y88" s="79"/>
      <c r="Z88" s="79"/>
    </row>
    <row r="89" ht="11.25" customHeight="1">
      <c r="A89" s="79" t="s">
        <v>3882</v>
      </c>
      <c r="B89" s="79" t="s">
        <v>251</v>
      </c>
      <c r="C89" s="79">
        <v>83860.26</v>
      </c>
      <c r="J89" s="79"/>
      <c r="K89" s="79"/>
      <c r="L89" s="79"/>
      <c r="M89" s="79"/>
      <c r="N89" s="79"/>
      <c r="O89" s="79"/>
      <c r="P89" s="79"/>
      <c r="Q89" s="79"/>
      <c r="R89" s="79"/>
      <c r="S89" s="79"/>
      <c r="T89" s="79"/>
      <c r="U89" s="79"/>
      <c r="V89" s="79"/>
      <c r="W89" s="79"/>
      <c r="X89" s="79"/>
      <c r="Y89" s="79"/>
      <c r="Z89" s="79"/>
    </row>
    <row r="90" ht="11.25" customHeight="1">
      <c r="A90" s="79" t="s">
        <v>3885</v>
      </c>
      <c r="B90" s="79" t="s">
        <v>416</v>
      </c>
      <c r="C90" s="79">
        <v>185.68421</v>
      </c>
      <c r="J90" s="79"/>
      <c r="K90" s="79"/>
      <c r="L90" s="79"/>
      <c r="M90" s="79"/>
      <c r="N90" s="79"/>
      <c r="O90" s="79"/>
      <c r="P90" s="79"/>
      <c r="Q90" s="79"/>
      <c r="R90" s="79"/>
      <c r="S90" s="79"/>
      <c r="T90" s="79"/>
      <c r="U90" s="79"/>
      <c r="V90" s="79"/>
      <c r="W90" s="79"/>
      <c r="X90" s="79"/>
      <c r="Y90" s="79"/>
      <c r="Z90" s="79"/>
    </row>
    <row r="91" ht="11.25" customHeight="1">
      <c r="A91" s="79" t="s">
        <v>3888</v>
      </c>
      <c r="B91" s="79" t="s">
        <v>143</v>
      </c>
      <c r="C91" s="79">
        <v>112.0</v>
      </c>
      <c r="J91" s="79"/>
      <c r="K91" s="79"/>
      <c r="L91" s="79"/>
      <c r="M91" s="79"/>
      <c r="N91" s="79"/>
      <c r="O91" s="79"/>
      <c r="P91" s="79"/>
      <c r="Q91" s="79"/>
      <c r="R91" s="79"/>
      <c r="S91" s="79"/>
      <c r="T91" s="79"/>
      <c r="U91" s="79"/>
      <c r="V91" s="79"/>
      <c r="W91" s="79"/>
      <c r="X91" s="79"/>
      <c r="Y91" s="79"/>
      <c r="Z91" s="79"/>
    </row>
    <row r="92" ht="11.25" customHeight="1">
      <c r="A92" s="79" t="s">
        <v>3952</v>
      </c>
      <c r="B92" s="79" t="s">
        <v>416</v>
      </c>
      <c r="C92" s="79">
        <v>209.289473</v>
      </c>
      <c r="J92" s="79"/>
      <c r="K92" s="79"/>
      <c r="L92" s="79"/>
      <c r="M92" s="79"/>
      <c r="N92" s="79"/>
      <c r="O92" s="79"/>
      <c r="P92" s="79"/>
      <c r="Q92" s="79"/>
      <c r="R92" s="79"/>
      <c r="S92" s="79"/>
      <c r="T92" s="79"/>
      <c r="U92" s="79"/>
      <c r="V92" s="79"/>
      <c r="W92" s="79"/>
      <c r="X92" s="79"/>
      <c r="Y92" s="79"/>
      <c r="Z92" s="79"/>
    </row>
    <row r="93" ht="11.25" customHeight="1">
      <c r="A93" s="79" t="s">
        <v>3955</v>
      </c>
      <c r="B93" s="79" t="s">
        <v>143</v>
      </c>
      <c r="C93" s="79">
        <v>298.666666</v>
      </c>
      <c r="J93" s="79"/>
      <c r="K93" s="79"/>
      <c r="L93" s="79"/>
      <c r="M93" s="79"/>
      <c r="N93" s="79"/>
      <c r="O93" s="79"/>
      <c r="P93" s="79"/>
      <c r="Q93" s="79"/>
      <c r="R93" s="79"/>
      <c r="S93" s="79"/>
      <c r="T93" s="79"/>
      <c r="U93" s="79"/>
      <c r="V93" s="79"/>
      <c r="W93" s="79"/>
      <c r="X93" s="79"/>
      <c r="Y93" s="79"/>
      <c r="Z93" s="79"/>
    </row>
    <row r="94" ht="11.25" customHeight="1">
      <c r="A94" s="79" t="s">
        <v>4016</v>
      </c>
      <c r="B94" s="79" t="s">
        <v>191</v>
      </c>
      <c r="C94" s="79">
        <v>16913.232</v>
      </c>
      <c r="J94" s="79"/>
      <c r="K94" s="79"/>
      <c r="L94" s="79"/>
      <c r="M94" s="79"/>
      <c r="N94" s="79"/>
      <c r="O94" s="79"/>
      <c r="P94" s="79"/>
      <c r="Q94" s="79"/>
      <c r="R94" s="79"/>
      <c r="S94" s="79"/>
      <c r="T94" s="79"/>
      <c r="U94" s="79"/>
      <c r="V94" s="79"/>
      <c r="W94" s="79"/>
      <c r="X94" s="79"/>
      <c r="Y94" s="79"/>
      <c r="Z94" s="79"/>
    </row>
    <row r="95" ht="11.25" customHeight="1">
      <c r="A95" s="79" t="s">
        <v>3996</v>
      </c>
      <c r="B95" s="79" t="s">
        <v>173</v>
      </c>
      <c r="C95" s="79">
        <v>17631.06048</v>
      </c>
      <c r="J95" s="79"/>
      <c r="K95" s="79"/>
      <c r="L95" s="79"/>
      <c r="M95" s="79"/>
      <c r="N95" s="79"/>
      <c r="O95" s="79"/>
      <c r="P95" s="79"/>
      <c r="Q95" s="79"/>
      <c r="R95" s="79"/>
      <c r="S95" s="79"/>
      <c r="T95" s="79"/>
      <c r="U95" s="79"/>
      <c r="V95" s="79"/>
      <c r="W95" s="79"/>
      <c r="X95" s="79"/>
      <c r="Y95" s="79"/>
      <c r="Z95" s="79"/>
    </row>
    <row r="96" ht="11.25" customHeight="1">
      <c r="A96" s="79" t="s">
        <v>4028</v>
      </c>
      <c r="B96" s="79" t="s">
        <v>143</v>
      </c>
      <c r="C96" s="79">
        <v>178531.48</v>
      </c>
      <c r="J96" s="79"/>
      <c r="K96" s="79"/>
      <c r="L96" s="79"/>
      <c r="M96" s="79"/>
      <c r="N96" s="79"/>
      <c r="O96" s="79"/>
      <c r="P96" s="79"/>
      <c r="Q96" s="79"/>
      <c r="R96" s="79"/>
      <c r="S96" s="79"/>
      <c r="T96" s="79"/>
      <c r="U96" s="79"/>
      <c r="V96" s="79"/>
      <c r="W96" s="79"/>
      <c r="X96" s="79"/>
      <c r="Y96" s="79"/>
      <c r="Z96" s="79"/>
    </row>
    <row r="97" ht="11.25" customHeight="1">
      <c r="A97" s="79" t="s">
        <v>4010</v>
      </c>
      <c r="B97" s="79" t="s">
        <v>251</v>
      </c>
      <c r="C97" s="79">
        <v>77110.379999</v>
      </c>
      <c r="J97" s="79"/>
      <c r="K97" s="79"/>
      <c r="L97" s="79"/>
      <c r="M97" s="79"/>
      <c r="N97" s="79"/>
      <c r="O97" s="79"/>
      <c r="P97" s="79"/>
      <c r="Q97" s="79"/>
      <c r="R97" s="79"/>
      <c r="S97" s="79"/>
      <c r="T97" s="79"/>
      <c r="U97" s="79"/>
      <c r="V97" s="79"/>
      <c r="W97" s="79"/>
      <c r="X97" s="79"/>
      <c r="Y97" s="79"/>
      <c r="Z97" s="79"/>
    </row>
    <row r="98" ht="11.25" customHeight="1">
      <c r="A98" s="79" t="s">
        <v>4007</v>
      </c>
      <c r="B98" s="79" t="s">
        <v>251</v>
      </c>
      <c r="C98" s="79">
        <v>105680.63625</v>
      </c>
      <c r="J98" s="79"/>
      <c r="K98" s="79"/>
      <c r="L98" s="79"/>
      <c r="M98" s="79"/>
      <c r="N98" s="79"/>
      <c r="O98" s="79"/>
      <c r="P98" s="79"/>
      <c r="Q98" s="79"/>
      <c r="R98" s="79"/>
      <c r="S98" s="79"/>
      <c r="T98" s="79"/>
      <c r="U98" s="79"/>
      <c r="V98" s="79"/>
      <c r="W98" s="79"/>
      <c r="X98" s="79"/>
      <c r="Y98" s="79"/>
      <c r="Z98" s="79"/>
    </row>
    <row r="99" ht="11.25" customHeight="1">
      <c r="A99" s="79" t="s">
        <v>4038</v>
      </c>
      <c r="B99" s="79" t="s">
        <v>191</v>
      </c>
      <c r="C99" s="79">
        <v>89.726</v>
      </c>
      <c r="J99" s="79"/>
      <c r="K99" s="79"/>
      <c r="L99" s="79"/>
      <c r="M99" s="79"/>
      <c r="N99" s="79"/>
      <c r="O99" s="79"/>
      <c r="P99" s="79"/>
      <c r="Q99" s="79"/>
      <c r="R99" s="79"/>
      <c r="S99" s="79"/>
      <c r="T99" s="79"/>
      <c r="U99" s="79"/>
      <c r="V99" s="79"/>
      <c r="W99" s="79"/>
      <c r="X99" s="79"/>
      <c r="Y99" s="79"/>
      <c r="Z99" s="79"/>
    </row>
    <row r="100" ht="11.25" customHeight="1">
      <c r="A100" s="79" t="s">
        <v>4062</v>
      </c>
      <c r="B100" s="79" t="s">
        <v>379</v>
      </c>
      <c r="C100" s="79">
        <v>13575.0825</v>
      </c>
      <c r="J100" s="79"/>
      <c r="K100" s="79"/>
      <c r="L100" s="79"/>
      <c r="M100" s="79"/>
      <c r="N100" s="79"/>
      <c r="O100" s="79"/>
      <c r="P100" s="79"/>
      <c r="Q100" s="79"/>
      <c r="R100" s="79"/>
      <c r="S100" s="79"/>
      <c r="T100" s="79"/>
      <c r="U100" s="79"/>
      <c r="V100" s="79"/>
      <c r="W100" s="79"/>
      <c r="X100" s="79"/>
      <c r="Y100" s="79"/>
      <c r="Z100" s="79"/>
    </row>
    <row r="101" ht="11.25" customHeight="1">
      <c r="A101" s="79" t="s">
        <v>4042</v>
      </c>
      <c r="B101" s="79" t="s">
        <v>562</v>
      </c>
      <c r="C101" s="79">
        <v>23559.375</v>
      </c>
      <c r="J101" s="79"/>
      <c r="K101" s="79"/>
      <c r="L101" s="79"/>
      <c r="M101" s="79"/>
      <c r="N101" s="79"/>
      <c r="O101" s="79"/>
      <c r="P101" s="79"/>
      <c r="Q101" s="79"/>
      <c r="R101" s="79"/>
      <c r="S101" s="79"/>
      <c r="T101" s="79"/>
      <c r="U101" s="79"/>
      <c r="V101" s="79"/>
      <c r="W101" s="79"/>
      <c r="X101" s="79"/>
      <c r="Y101" s="79"/>
      <c r="Z101" s="79"/>
    </row>
    <row r="102" ht="11.25" customHeight="1">
      <c r="A102" s="79" t="s">
        <v>4149</v>
      </c>
      <c r="B102" s="79" t="s">
        <v>143</v>
      </c>
      <c r="C102" s="79">
        <v>146528.285</v>
      </c>
      <c r="J102" s="79"/>
      <c r="K102" s="79"/>
      <c r="L102" s="79"/>
      <c r="M102" s="79"/>
      <c r="N102" s="79"/>
      <c r="O102" s="79"/>
      <c r="P102" s="79"/>
      <c r="Q102" s="79"/>
      <c r="R102" s="79"/>
      <c r="S102" s="79"/>
      <c r="T102" s="79"/>
      <c r="U102" s="79"/>
      <c r="V102" s="79"/>
      <c r="W102" s="79"/>
      <c r="X102" s="79"/>
      <c r="Y102" s="79"/>
      <c r="Z102" s="79"/>
    </row>
    <row r="103" ht="11.25" customHeight="1">
      <c r="A103" s="79" t="s">
        <v>4070</v>
      </c>
      <c r="B103" s="79" t="s">
        <v>143</v>
      </c>
      <c r="C103" s="79">
        <v>15307.166071</v>
      </c>
      <c r="J103" s="79"/>
      <c r="K103" s="79"/>
      <c r="L103" s="79"/>
      <c r="M103" s="79"/>
      <c r="N103" s="79"/>
      <c r="O103" s="79"/>
      <c r="P103" s="79"/>
      <c r="Q103" s="79"/>
      <c r="R103" s="79"/>
      <c r="S103" s="79"/>
      <c r="T103" s="79"/>
      <c r="U103" s="79"/>
      <c r="V103" s="79"/>
      <c r="W103" s="79"/>
      <c r="X103" s="79"/>
      <c r="Y103" s="79"/>
      <c r="Z103" s="79"/>
    </row>
    <row r="104" ht="11.25" customHeight="1">
      <c r="A104" s="79" t="s">
        <v>4073</v>
      </c>
      <c r="B104" s="79" t="s">
        <v>143</v>
      </c>
      <c r="C104" s="79">
        <v>20050.886538</v>
      </c>
      <c r="J104" s="79"/>
      <c r="K104" s="79"/>
      <c r="L104" s="79"/>
      <c r="M104" s="79"/>
      <c r="N104" s="79"/>
      <c r="O104" s="79"/>
      <c r="P104" s="79"/>
      <c r="Q104" s="79"/>
      <c r="R104" s="79"/>
      <c r="S104" s="79"/>
      <c r="T104" s="79"/>
      <c r="U104" s="79"/>
      <c r="V104" s="79"/>
      <c r="W104" s="79"/>
      <c r="X104" s="79"/>
      <c r="Y104" s="79"/>
      <c r="Z104" s="79"/>
    </row>
    <row r="105" ht="11.25" customHeight="1">
      <c r="A105" s="79" t="s">
        <v>4076</v>
      </c>
      <c r="B105" s="79" t="s">
        <v>143</v>
      </c>
      <c r="C105" s="79">
        <v>49936.720661</v>
      </c>
      <c r="J105" s="79"/>
      <c r="K105" s="79"/>
      <c r="L105" s="79"/>
      <c r="M105" s="79"/>
      <c r="N105" s="79"/>
      <c r="O105" s="79"/>
      <c r="P105" s="79"/>
      <c r="Q105" s="79"/>
      <c r="R105" s="79"/>
      <c r="S105" s="79"/>
      <c r="T105" s="79"/>
      <c r="U105" s="79"/>
      <c r="V105" s="79"/>
      <c r="W105" s="79"/>
      <c r="X105" s="79"/>
      <c r="Y105" s="79"/>
      <c r="Z105" s="79"/>
    </row>
    <row r="106" ht="11.25" customHeight="1">
      <c r="A106" s="79" t="s">
        <v>4079</v>
      </c>
      <c r="B106" s="79" t="s">
        <v>143</v>
      </c>
      <c r="C106" s="79">
        <v>40198.303566</v>
      </c>
      <c r="J106" s="79"/>
      <c r="K106" s="79"/>
      <c r="L106" s="79"/>
      <c r="M106" s="79"/>
      <c r="N106" s="79"/>
      <c r="O106" s="79"/>
      <c r="P106" s="79"/>
      <c r="Q106" s="79"/>
      <c r="R106" s="79"/>
      <c r="S106" s="79"/>
      <c r="T106" s="79"/>
      <c r="U106" s="79"/>
      <c r="V106" s="79"/>
      <c r="W106" s="79"/>
      <c r="X106" s="79"/>
      <c r="Y106" s="79"/>
      <c r="Z106" s="79"/>
    </row>
    <row r="107" ht="11.25" customHeight="1">
      <c r="A107" s="79" t="s">
        <v>4142</v>
      </c>
      <c r="B107" s="79" t="s">
        <v>143</v>
      </c>
      <c r="C107" s="79">
        <v>66503.476</v>
      </c>
      <c r="J107" s="79"/>
      <c r="K107" s="79"/>
      <c r="L107" s="79"/>
      <c r="M107" s="79"/>
      <c r="N107" s="79"/>
      <c r="O107" s="79"/>
      <c r="P107" s="79"/>
      <c r="Q107" s="79"/>
      <c r="R107" s="79"/>
      <c r="S107" s="79"/>
      <c r="T107" s="79"/>
      <c r="U107" s="79"/>
      <c r="V107" s="79"/>
      <c r="W107" s="79"/>
      <c r="X107" s="79"/>
      <c r="Y107" s="79"/>
      <c r="Z107" s="79"/>
    </row>
    <row r="108" ht="11.25" customHeight="1">
      <c r="A108" s="79" t="s">
        <v>4153</v>
      </c>
      <c r="B108" s="79" t="s">
        <v>143</v>
      </c>
      <c r="C108" s="79">
        <v>49160.6715</v>
      </c>
      <c r="J108" s="79"/>
      <c r="K108" s="79"/>
      <c r="L108" s="79"/>
      <c r="M108" s="79"/>
      <c r="N108" s="79"/>
      <c r="O108" s="79"/>
      <c r="P108" s="79"/>
      <c r="Q108" s="79"/>
      <c r="R108" s="79"/>
      <c r="S108" s="79"/>
      <c r="T108" s="79"/>
      <c r="U108" s="79"/>
      <c r="V108" s="79"/>
      <c r="W108" s="79"/>
      <c r="X108" s="79"/>
      <c r="Y108" s="79"/>
      <c r="Z108" s="79"/>
    </row>
    <row r="109" ht="11.25" customHeight="1">
      <c r="A109" s="79" t="s">
        <v>4127</v>
      </c>
      <c r="B109" s="79" t="s">
        <v>2856</v>
      </c>
      <c r="C109" s="79">
        <v>14992.638461</v>
      </c>
      <c r="J109" s="79"/>
      <c r="K109" s="79"/>
      <c r="L109" s="79"/>
      <c r="M109" s="79"/>
      <c r="N109" s="79"/>
      <c r="O109" s="79"/>
      <c r="P109" s="79"/>
      <c r="Q109" s="79"/>
      <c r="R109" s="79"/>
      <c r="S109" s="79"/>
      <c r="T109" s="79"/>
      <c r="U109" s="79"/>
      <c r="V109" s="79"/>
      <c r="W109" s="79"/>
      <c r="X109" s="79"/>
      <c r="Y109" s="79"/>
      <c r="Z109" s="79"/>
    </row>
    <row r="110" ht="11.25" customHeight="1">
      <c r="A110" s="79" t="s">
        <v>4082</v>
      </c>
      <c r="B110" s="79" t="s">
        <v>143</v>
      </c>
      <c r="C110" s="79">
        <v>81741.08</v>
      </c>
      <c r="J110" s="79"/>
      <c r="K110" s="79"/>
      <c r="L110" s="79"/>
      <c r="M110" s="79"/>
      <c r="N110" s="79"/>
      <c r="O110" s="79"/>
      <c r="P110" s="79"/>
      <c r="Q110" s="79"/>
      <c r="R110" s="79"/>
      <c r="S110" s="79"/>
      <c r="T110" s="79"/>
      <c r="U110" s="79"/>
      <c r="V110" s="79"/>
      <c r="W110" s="79"/>
      <c r="X110" s="79"/>
      <c r="Y110" s="79"/>
      <c r="Z110" s="79"/>
    </row>
    <row r="111" ht="11.25" customHeight="1">
      <c r="A111" s="79" t="s">
        <v>4120</v>
      </c>
      <c r="B111" s="79" t="s">
        <v>143</v>
      </c>
      <c r="C111" s="79">
        <v>30890.64444</v>
      </c>
      <c r="J111" s="79"/>
      <c r="K111" s="79"/>
      <c r="L111" s="79"/>
      <c r="M111" s="79"/>
      <c r="N111" s="79"/>
      <c r="O111" s="79"/>
      <c r="P111" s="79"/>
      <c r="Q111" s="79"/>
      <c r="R111" s="79"/>
      <c r="S111" s="79"/>
      <c r="T111" s="79"/>
      <c r="U111" s="79"/>
      <c r="V111" s="79"/>
      <c r="W111" s="79"/>
      <c r="X111" s="79"/>
      <c r="Y111" s="79"/>
      <c r="Z111" s="79"/>
    </row>
    <row r="112" ht="11.25" customHeight="1">
      <c r="A112" s="79" t="s">
        <v>4130</v>
      </c>
      <c r="B112" s="79" t="s">
        <v>143</v>
      </c>
      <c r="C112" s="79">
        <v>25988.298</v>
      </c>
      <c r="J112" s="79"/>
      <c r="K112" s="79"/>
      <c r="L112" s="79"/>
      <c r="M112" s="79"/>
      <c r="N112" s="79"/>
      <c r="O112" s="79"/>
      <c r="P112" s="79"/>
      <c r="Q112" s="79"/>
      <c r="R112" s="79"/>
      <c r="S112" s="79"/>
      <c r="T112" s="79"/>
      <c r="U112" s="79"/>
      <c r="V112" s="79"/>
      <c r="W112" s="79"/>
      <c r="X112" s="79"/>
      <c r="Y112" s="79"/>
      <c r="Z112" s="79"/>
    </row>
    <row r="113" ht="11.25" customHeight="1">
      <c r="A113" s="79"/>
      <c r="B113" s="79" t="s">
        <v>198</v>
      </c>
      <c r="C113" s="79">
        <v>25988.298</v>
      </c>
      <c r="J113" s="79"/>
      <c r="K113" s="79"/>
      <c r="L113" s="79"/>
      <c r="M113" s="79"/>
      <c r="N113" s="79"/>
      <c r="O113" s="79"/>
      <c r="P113" s="79"/>
      <c r="Q113" s="79"/>
      <c r="R113" s="79"/>
      <c r="S113" s="79"/>
      <c r="T113" s="79"/>
      <c r="U113" s="79"/>
      <c r="V113" s="79"/>
      <c r="W113" s="79"/>
      <c r="X113" s="79"/>
      <c r="Y113" s="79"/>
      <c r="Z113" s="79"/>
    </row>
    <row r="114" ht="11.25" customHeight="1">
      <c r="A114" s="79" t="s">
        <v>4136</v>
      </c>
      <c r="B114" s="79" t="s">
        <v>143</v>
      </c>
      <c r="C114" s="79">
        <v>81836.963475</v>
      </c>
      <c r="J114" s="79"/>
      <c r="K114" s="79"/>
      <c r="L114" s="79"/>
      <c r="M114" s="79"/>
      <c r="N114" s="79"/>
      <c r="O114" s="79"/>
      <c r="P114" s="79"/>
      <c r="Q114" s="79"/>
      <c r="R114" s="79"/>
      <c r="S114" s="79"/>
      <c r="T114" s="79"/>
      <c r="U114" s="79"/>
      <c r="V114" s="79"/>
      <c r="W114" s="79"/>
      <c r="X114" s="79"/>
      <c r="Y114" s="79"/>
      <c r="Z114" s="79"/>
    </row>
    <row r="115" ht="11.25" customHeight="1">
      <c r="A115" s="79" t="s">
        <v>4085</v>
      </c>
      <c r="B115" s="79" t="s">
        <v>143</v>
      </c>
      <c r="C115" s="79">
        <v>42795.64</v>
      </c>
      <c r="J115" s="79"/>
      <c r="K115" s="79"/>
      <c r="L115" s="79"/>
      <c r="M115" s="79"/>
      <c r="N115" s="79"/>
      <c r="O115" s="79"/>
      <c r="P115" s="79"/>
      <c r="Q115" s="79"/>
      <c r="R115" s="79"/>
      <c r="S115" s="79"/>
      <c r="T115" s="79"/>
      <c r="U115" s="79"/>
      <c r="V115" s="79"/>
      <c r="W115" s="79"/>
      <c r="X115" s="79"/>
      <c r="Y115" s="79"/>
      <c r="Z115" s="79"/>
    </row>
    <row r="116" ht="11.25" customHeight="1">
      <c r="A116" s="79" t="s">
        <v>4088</v>
      </c>
      <c r="B116" s="79" t="s">
        <v>143</v>
      </c>
      <c r="C116" s="79">
        <v>19201.829879999998</v>
      </c>
      <c r="J116" s="79"/>
      <c r="K116" s="79"/>
      <c r="L116" s="79"/>
      <c r="M116" s="79"/>
      <c r="N116" s="79"/>
      <c r="O116" s="79"/>
      <c r="P116" s="79"/>
      <c r="Q116" s="79"/>
      <c r="R116" s="79"/>
      <c r="S116" s="79"/>
      <c r="T116" s="79"/>
      <c r="U116" s="79"/>
      <c r="V116" s="79"/>
      <c r="W116" s="79"/>
      <c r="X116" s="79"/>
      <c r="Y116" s="79"/>
      <c r="Z116" s="79"/>
    </row>
    <row r="117" ht="11.25" customHeight="1">
      <c r="A117" s="79" t="s">
        <v>4091</v>
      </c>
      <c r="B117" s="79" t="s">
        <v>615</v>
      </c>
      <c r="C117" s="79">
        <v>146.999999</v>
      </c>
      <c r="J117" s="79"/>
      <c r="K117" s="79"/>
      <c r="L117" s="79"/>
      <c r="M117" s="79"/>
      <c r="N117" s="79"/>
      <c r="O117" s="79"/>
      <c r="P117" s="79"/>
      <c r="Q117" s="79"/>
      <c r="R117" s="79"/>
      <c r="S117" s="79"/>
      <c r="T117" s="79"/>
      <c r="U117" s="79"/>
      <c r="V117" s="79"/>
      <c r="W117" s="79"/>
      <c r="X117" s="79"/>
      <c r="Y117" s="79"/>
      <c r="Z117" s="79"/>
    </row>
    <row r="118" ht="11.25" customHeight="1">
      <c r="A118" s="79" t="s">
        <v>4146</v>
      </c>
      <c r="B118" s="79" t="s">
        <v>143</v>
      </c>
      <c r="C118" s="79">
        <v>196.875</v>
      </c>
      <c r="J118" s="79"/>
      <c r="K118" s="79"/>
      <c r="L118" s="79"/>
      <c r="M118" s="79"/>
      <c r="N118" s="79"/>
      <c r="O118" s="79"/>
      <c r="P118" s="79"/>
      <c r="Q118" s="79"/>
      <c r="R118" s="79"/>
      <c r="S118" s="79"/>
      <c r="T118" s="79"/>
      <c r="U118" s="79"/>
      <c r="V118" s="79"/>
      <c r="W118" s="79"/>
      <c r="X118" s="79"/>
      <c r="Y118" s="79"/>
      <c r="Z118" s="79"/>
    </row>
    <row r="119" ht="11.25" customHeight="1">
      <c r="A119" s="79" t="s">
        <v>4236</v>
      </c>
      <c r="B119" s="79" t="s">
        <v>143</v>
      </c>
      <c r="C119" s="79">
        <v>54826.752</v>
      </c>
      <c r="J119" s="79"/>
      <c r="K119" s="79"/>
      <c r="L119" s="79"/>
      <c r="M119" s="79"/>
      <c r="N119" s="79"/>
      <c r="O119" s="79"/>
      <c r="P119" s="79"/>
      <c r="Q119" s="79"/>
      <c r="R119" s="79"/>
      <c r="S119" s="79"/>
      <c r="T119" s="79"/>
      <c r="U119" s="79"/>
      <c r="V119" s="79"/>
      <c r="W119" s="79"/>
      <c r="X119" s="79"/>
      <c r="Y119" s="79"/>
      <c r="Z119" s="79"/>
    </row>
    <row r="120" ht="11.25" customHeight="1">
      <c r="A120" s="79" t="s">
        <v>4242</v>
      </c>
      <c r="B120" s="79" t="s">
        <v>143</v>
      </c>
      <c r="C120" s="79">
        <v>28346.7525</v>
      </c>
      <c r="J120" s="79"/>
      <c r="K120" s="79"/>
      <c r="L120" s="79"/>
      <c r="M120" s="79"/>
      <c r="N120" s="79"/>
      <c r="O120" s="79"/>
      <c r="P120" s="79"/>
      <c r="Q120" s="79"/>
      <c r="R120" s="79"/>
      <c r="S120" s="79"/>
      <c r="T120" s="79"/>
      <c r="U120" s="79"/>
      <c r="V120" s="79"/>
      <c r="W120" s="79"/>
      <c r="X120" s="79"/>
      <c r="Y120" s="79"/>
      <c r="Z120" s="79"/>
    </row>
    <row r="121" ht="11.25" customHeight="1">
      <c r="A121" s="79" t="s">
        <v>4222</v>
      </c>
      <c r="B121" s="79" t="s">
        <v>143</v>
      </c>
      <c r="C121" s="79">
        <v>20960.583333</v>
      </c>
      <c r="J121" s="79"/>
      <c r="K121" s="79"/>
      <c r="L121" s="79"/>
      <c r="M121" s="79"/>
      <c r="N121" s="79"/>
      <c r="O121" s="79"/>
      <c r="P121" s="79"/>
      <c r="Q121" s="79"/>
      <c r="R121" s="79"/>
      <c r="S121" s="79"/>
      <c r="T121" s="79"/>
      <c r="U121" s="79"/>
      <c r="V121" s="79"/>
      <c r="W121" s="79"/>
      <c r="X121" s="79"/>
      <c r="Y121" s="79"/>
      <c r="Z121" s="79"/>
    </row>
    <row r="122" ht="11.25" customHeight="1">
      <c r="A122" s="79" t="s">
        <v>4245</v>
      </c>
      <c r="B122" s="79" t="s">
        <v>143</v>
      </c>
      <c r="C122" s="79">
        <v>28528.74</v>
      </c>
      <c r="J122" s="79"/>
      <c r="K122" s="79"/>
      <c r="L122" s="79"/>
      <c r="M122" s="79"/>
      <c r="N122" s="79"/>
      <c r="O122" s="79"/>
      <c r="P122" s="79"/>
      <c r="Q122" s="79"/>
      <c r="R122" s="79"/>
      <c r="S122" s="79"/>
      <c r="T122" s="79"/>
      <c r="U122" s="79"/>
      <c r="V122" s="79"/>
      <c r="W122" s="79"/>
      <c r="X122" s="79"/>
      <c r="Y122" s="79"/>
      <c r="Z122" s="79"/>
    </row>
    <row r="123" ht="11.25" customHeight="1">
      <c r="A123" s="79" t="s">
        <v>4248</v>
      </c>
      <c r="B123" s="79" t="s">
        <v>143</v>
      </c>
      <c r="C123" s="79">
        <v>51831.36</v>
      </c>
      <c r="J123" s="79"/>
      <c r="K123" s="79"/>
      <c r="L123" s="79"/>
      <c r="M123" s="79"/>
      <c r="N123" s="79"/>
      <c r="O123" s="79"/>
      <c r="P123" s="79"/>
      <c r="Q123" s="79"/>
      <c r="R123" s="79"/>
      <c r="S123" s="79"/>
      <c r="T123" s="79"/>
      <c r="U123" s="79"/>
      <c r="V123" s="79"/>
      <c r="W123" s="79"/>
      <c r="X123" s="79"/>
      <c r="Y123" s="79"/>
      <c r="Z123" s="79"/>
    </row>
    <row r="124" ht="11.25" customHeight="1">
      <c r="A124" s="79" t="s">
        <v>4159</v>
      </c>
      <c r="B124" s="79" t="s">
        <v>143</v>
      </c>
      <c r="C124" s="79">
        <v>301896.6</v>
      </c>
      <c r="J124" s="79"/>
      <c r="K124" s="79"/>
      <c r="L124" s="79"/>
      <c r="M124" s="79"/>
      <c r="N124" s="79"/>
      <c r="O124" s="79"/>
      <c r="P124" s="79"/>
      <c r="Q124" s="79"/>
      <c r="R124" s="79"/>
      <c r="S124" s="79"/>
      <c r="T124" s="79"/>
      <c r="U124" s="79"/>
      <c r="V124" s="79"/>
      <c r="W124" s="79"/>
      <c r="X124" s="79"/>
      <c r="Y124" s="79"/>
      <c r="Z124" s="79"/>
    </row>
    <row r="125" ht="11.25" customHeight="1">
      <c r="A125" s="79" t="s">
        <v>4198</v>
      </c>
      <c r="B125" s="79" t="s">
        <v>143</v>
      </c>
      <c r="C125" s="79">
        <v>56531.709966</v>
      </c>
      <c r="J125" s="79"/>
      <c r="K125" s="79"/>
      <c r="L125" s="79"/>
      <c r="M125" s="79"/>
      <c r="N125" s="79"/>
      <c r="O125" s="79"/>
      <c r="P125" s="79"/>
      <c r="Q125" s="79"/>
      <c r="R125" s="79"/>
      <c r="S125" s="79"/>
      <c r="T125" s="79"/>
      <c r="U125" s="79"/>
      <c r="V125" s="79"/>
      <c r="W125" s="79"/>
      <c r="X125" s="79"/>
      <c r="Y125" s="79"/>
      <c r="Z125" s="79"/>
    </row>
    <row r="126" ht="11.25" customHeight="1">
      <c r="A126" s="79" t="s">
        <v>4201</v>
      </c>
      <c r="B126" s="79" t="s">
        <v>198</v>
      </c>
      <c r="C126" s="79">
        <v>38804.9625</v>
      </c>
      <c r="J126" s="79"/>
      <c r="K126" s="79"/>
      <c r="L126" s="79"/>
      <c r="M126" s="79"/>
      <c r="N126" s="79"/>
      <c r="O126" s="79"/>
      <c r="P126" s="79"/>
      <c r="Q126" s="79"/>
      <c r="R126" s="79"/>
      <c r="S126" s="79"/>
      <c r="T126" s="79"/>
      <c r="U126" s="79"/>
      <c r="V126" s="79"/>
      <c r="W126" s="79"/>
      <c r="X126" s="79"/>
      <c r="Y126" s="79"/>
      <c r="Z126" s="79"/>
    </row>
    <row r="127" ht="11.25" customHeight="1">
      <c r="A127" s="79" t="s">
        <v>4187</v>
      </c>
      <c r="B127" s="79" t="s">
        <v>198</v>
      </c>
      <c r="C127" s="79">
        <v>402875.9779</v>
      </c>
      <c r="J127" s="79"/>
      <c r="K127" s="79"/>
      <c r="L127" s="79"/>
      <c r="M127" s="79"/>
      <c r="N127" s="79"/>
      <c r="O127" s="79"/>
      <c r="P127" s="79"/>
      <c r="Q127" s="79"/>
      <c r="R127" s="79"/>
      <c r="S127" s="79"/>
      <c r="T127" s="79"/>
      <c r="U127" s="79"/>
      <c r="V127" s="79"/>
      <c r="W127" s="79"/>
      <c r="X127" s="79"/>
      <c r="Y127" s="79"/>
      <c r="Z127" s="79"/>
    </row>
    <row r="128" ht="11.25" customHeight="1">
      <c r="A128" s="79" t="s">
        <v>4162</v>
      </c>
      <c r="B128" s="79" t="s">
        <v>198</v>
      </c>
      <c r="C128" s="79">
        <v>63810.2925</v>
      </c>
      <c r="J128" s="79"/>
      <c r="K128" s="79"/>
      <c r="L128" s="79"/>
      <c r="M128" s="79"/>
      <c r="N128" s="79"/>
      <c r="O128" s="79"/>
      <c r="P128" s="79"/>
      <c r="Q128" s="79"/>
      <c r="R128" s="79"/>
      <c r="S128" s="79"/>
      <c r="T128" s="79"/>
      <c r="U128" s="79"/>
      <c r="V128" s="79"/>
      <c r="W128" s="79"/>
      <c r="X128" s="79"/>
      <c r="Y128" s="79"/>
      <c r="Z128" s="79"/>
    </row>
    <row r="129" ht="11.25" customHeight="1">
      <c r="A129" s="79" t="s">
        <v>4165</v>
      </c>
      <c r="B129" s="79" t="s">
        <v>143</v>
      </c>
      <c r="C129" s="79">
        <v>14841.452777</v>
      </c>
      <c r="J129" s="79"/>
      <c r="K129" s="79"/>
      <c r="L129" s="79"/>
      <c r="M129" s="79"/>
      <c r="N129" s="79"/>
      <c r="O129" s="79"/>
      <c r="P129" s="79"/>
      <c r="Q129" s="79"/>
      <c r="R129" s="79"/>
      <c r="S129" s="79"/>
      <c r="T129" s="79"/>
      <c r="U129" s="79"/>
      <c r="V129" s="79"/>
      <c r="W129" s="79"/>
      <c r="X129" s="79"/>
      <c r="Y129" s="79"/>
      <c r="Z129" s="79"/>
    </row>
    <row r="130" ht="11.25" customHeight="1">
      <c r="A130" s="79" t="s">
        <v>4218</v>
      </c>
      <c r="B130" s="79" t="s">
        <v>143</v>
      </c>
      <c r="C130" s="79">
        <v>21750.07296</v>
      </c>
      <c r="J130" s="79"/>
      <c r="K130" s="79"/>
      <c r="L130" s="79"/>
      <c r="M130" s="79"/>
      <c r="N130" s="79"/>
      <c r="O130" s="79"/>
      <c r="P130" s="79"/>
      <c r="Q130" s="79"/>
      <c r="R130" s="79"/>
      <c r="S130" s="79"/>
      <c r="T130" s="79"/>
      <c r="U130" s="79"/>
      <c r="V130" s="79"/>
      <c r="W130" s="79"/>
      <c r="X130" s="79"/>
      <c r="Y130" s="79"/>
      <c r="Z130" s="79"/>
    </row>
    <row r="131" ht="11.25" customHeight="1">
      <c r="A131" s="79" t="s">
        <v>4169</v>
      </c>
      <c r="B131" s="79" t="s">
        <v>143</v>
      </c>
      <c r="C131" s="79">
        <v>224.0</v>
      </c>
      <c r="J131" s="79"/>
      <c r="K131" s="79"/>
      <c r="L131" s="79"/>
      <c r="M131" s="79"/>
      <c r="N131" s="79"/>
      <c r="O131" s="79"/>
      <c r="P131" s="79"/>
      <c r="Q131" s="79"/>
      <c r="R131" s="79"/>
      <c r="S131" s="79"/>
      <c r="T131" s="79"/>
      <c r="U131" s="79"/>
      <c r="V131" s="79"/>
      <c r="W131" s="79"/>
      <c r="X131" s="79"/>
      <c r="Y131" s="79"/>
      <c r="Z131" s="79"/>
    </row>
    <row r="132" ht="11.25" customHeight="1">
      <c r="A132" s="79" t="s">
        <v>4173</v>
      </c>
      <c r="B132" s="79" t="s">
        <v>615</v>
      </c>
      <c r="C132" s="79">
        <v>419.999997</v>
      </c>
      <c r="J132" s="79"/>
      <c r="K132" s="79"/>
      <c r="L132" s="79"/>
      <c r="M132" s="79"/>
      <c r="N132" s="79"/>
      <c r="O132" s="79"/>
      <c r="P132" s="79"/>
      <c r="Q132" s="79"/>
      <c r="R132" s="79"/>
      <c r="S132" s="79"/>
      <c r="T132" s="79"/>
      <c r="U132" s="79"/>
      <c r="V132" s="79"/>
      <c r="W132" s="79"/>
      <c r="X132" s="79"/>
      <c r="Y132" s="79"/>
      <c r="Z132" s="79"/>
    </row>
    <row r="133" ht="11.25" customHeight="1">
      <c r="A133" s="79" t="s">
        <v>4258</v>
      </c>
      <c r="B133" s="79" t="s">
        <v>191</v>
      </c>
      <c r="C133" s="79">
        <v>58.8</v>
      </c>
      <c r="J133" s="79"/>
      <c r="K133" s="79"/>
      <c r="L133" s="79"/>
      <c r="M133" s="79"/>
      <c r="N133" s="79"/>
      <c r="O133" s="79"/>
      <c r="P133" s="79"/>
      <c r="Q133" s="79"/>
      <c r="R133" s="79"/>
      <c r="S133" s="79"/>
      <c r="T133" s="79"/>
      <c r="U133" s="79"/>
      <c r="V133" s="79"/>
      <c r="W133" s="79"/>
      <c r="X133" s="79"/>
      <c r="Y133" s="79"/>
      <c r="Z133" s="79"/>
    </row>
    <row r="134" ht="11.25" customHeight="1">
      <c r="A134" s="79" t="s">
        <v>4311</v>
      </c>
      <c r="B134" s="79" t="s">
        <v>251</v>
      </c>
      <c r="C134" s="79">
        <v>119358.36</v>
      </c>
      <c r="J134" s="79"/>
      <c r="K134" s="79"/>
      <c r="L134" s="79"/>
      <c r="M134" s="79"/>
      <c r="N134" s="79"/>
      <c r="O134" s="79"/>
      <c r="P134" s="79"/>
      <c r="Q134" s="79"/>
      <c r="R134" s="79"/>
      <c r="S134" s="79"/>
      <c r="T134" s="79"/>
      <c r="U134" s="79"/>
      <c r="V134" s="79"/>
      <c r="W134" s="79"/>
      <c r="X134" s="79"/>
      <c r="Y134" s="79"/>
      <c r="Z134" s="79"/>
    </row>
    <row r="135" ht="11.25" customHeight="1">
      <c r="A135" s="79" t="s">
        <v>4270</v>
      </c>
      <c r="B135" s="79" t="s">
        <v>143</v>
      </c>
      <c r="C135" s="79">
        <v>25082.218</v>
      </c>
      <c r="J135" s="79"/>
      <c r="K135" s="79"/>
      <c r="L135" s="79"/>
      <c r="M135" s="79"/>
      <c r="N135" s="79"/>
      <c r="O135" s="79"/>
      <c r="P135" s="79"/>
      <c r="Q135" s="79"/>
      <c r="R135" s="79"/>
      <c r="S135" s="79"/>
      <c r="T135" s="79"/>
      <c r="U135" s="79"/>
      <c r="V135" s="79"/>
      <c r="W135" s="79"/>
      <c r="X135" s="79"/>
      <c r="Y135" s="79"/>
      <c r="Z135" s="79"/>
    </row>
    <row r="136" ht="11.25" customHeight="1">
      <c r="A136" s="79" t="s">
        <v>4251</v>
      </c>
      <c r="B136" s="79" t="s">
        <v>198</v>
      </c>
      <c r="C136" s="79">
        <v>22680.0</v>
      </c>
      <c r="J136" s="79"/>
      <c r="K136" s="79"/>
      <c r="L136" s="79"/>
      <c r="M136" s="79"/>
      <c r="N136" s="79"/>
      <c r="O136" s="79"/>
      <c r="P136" s="79"/>
      <c r="Q136" s="79"/>
      <c r="R136" s="79"/>
      <c r="S136" s="79"/>
      <c r="T136" s="79"/>
      <c r="U136" s="79"/>
      <c r="V136" s="79"/>
      <c r="W136" s="79"/>
      <c r="X136" s="79"/>
      <c r="Y136" s="79"/>
      <c r="Z136" s="79"/>
    </row>
    <row r="137" ht="11.25" customHeight="1">
      <c r="A137" s="79" t="s">
        <v>4307</v>
      </c>
      <c r="B137" s="79" t="s">
        <v>191</v>
      </c>
      <c r="C137" s="79">
        <v>120.272727</v>
      </c>
      <c r="J137" s="79"/>
      <c r="K137" s="79"/>
      <c r="L137" s="79"/>
      <c r="M137" s="79"/>
      <c r="N137" s="79"/>
      <c r="O137" s="79"/>
      <c r="P137" s="79"/>
      <c r="Q137" s="79"/>
      <c r="R137" s="79"/>
      <c r="S137" s="79"/>
      <c r="T137" s="79"/>
      <c r="U137" s="79"/>
      <c r="V137" s="79"/>
      <c r="W137" s="79"/>
      <c r="X137" s="79"/>
      <c r="Y137" s="79"/>
      <c r="Z137" s="79"/>
    </row>
    <row r="138" ht="11.25" customHeight="1">
      <c r="A138" s="79" t="s">
        <v>4317</v>
      </c>
      <c r="B138" s="79" t="s">
        <v>198</v>
      </c>
      <c r="C138" s="79">
        <v>289727.0412</v>
      </c>
      <c r="J138" s="79"/>
      <c r="K138" s="79"/>
      <c r="L138" s="79"/>
      <c r="M138" s="79"/>
      <c r="N138" s="79"/>
      <c r="O138" s="79"/>
      <c r="P138" s="79"/>
      <c r="Q138" s="79"/>
      <c r="R138" s="79"/>
      <c r="S138" s="79"/>
      <c r="T138" s="79"/>
      <c r="U138" s="79"/>
      <c r="V138" s="79"/>
      <c r="W138" s="79"/>
      <c r="X138" s="79"/>
      <c r="Y138" s="79"/>
      <c r="Z138" s="79"/>
    </row>
    <row r="139" ht="11.25" customHeight="1">
      <c r="A139" s="79" t="s">
        <v>4334</v>
      </c>
      <c r="B139" s="79" t="s">
        <v>379</v>
      </c>
      <c r="C139" s="79">
        <v>37422.0</v>
      </c>
      <c r="J139" s="79"/>
      <c r="K139" s="79"/>
      <c r="L139" s="79"/>
      <c r="M139" s="79"/>
      <c r="N139" s="79"/>
      <c r="O139" s="79"/>
      <c r="P139" s="79"/>
      <c r="Q139" s="79"/>
      <c r="R139" s="79"/>
      <c r="S139" s="79"/>
      <c r="T139" s="79"/>
      <c r="U139" s="79"/>
      <c r="V139" s="79"/>
      <c r="W139" s="79"/>
      <c r="X139" s="79"/>
      <c r="Y139" s="79"/>
      <c r="Z139" s="79"/>
    </row>
    <row r="140" ht="11.25" customHeight="1">
      <c r="A140" s="79" t="s">
        <v>4344</v>
      </c>
      <c r="B140" s="79" t="s">
        <v>198</v>
      </c>
      <c r="C140" s="79">
        <v>80143.68</v>
      </c>
      <c r="J140" s="79"/>
      <c r="K140" s="79"/>
      <c r="L140" s="79"/>
      <c r="M140" s="79"/>
      <c r="N140" s="79"/>
      <c r="O140" s="79"/>
      <c r="P140" s="79"/>
      <c r="Q140" s="79"/>
      <c r="R140" s="79"/>
      <c r="S140" s="79"/>
      <c r="T140" s="79"/>
      <c r="U140" s="79"/>
      <c r="V140" s="79"/>
      <c r="W140" s="79"/>
      <c r="X140" s="79"/>
      <c r="Y140" s="79"/>
      <c r="Z140" s="79"/>
    </row>
    <row r="141" ht="11.25" customHeight="1">
      <c r="A141" s="79" t="s">
        <v>4350</v>
      </c>
      <c r="B141" s="79" t="s">
        <v>191</v>
      </c>
      <c r="C141" s="79">
        <v>50537.806935</v>
      </c>
      <c r="J141" s="79"/>
      <c r="K141" s="79"/>
      <c r="L141" s="79"/>
      <c r="M141" s="79"/>
      <c r="N141" s="79"/>
      <c r="O141" s="79"/>
      <c r="P141" s="79"/>
      <c r="Q141" s="79"/>
      <c r="R141" s="79"/>
      <c r="S141" s="79"/>
      <c r="T141" s="79"/>
      <c r="U141" s="79"/>
      <c r="V141" s="79"/>
      <c r="W141" s="79"/>
      <c r="X141" s="79"/>
      <c r="Y141" s="79"/>
      <c r="Z141" s="79"/>
    </row>
    <row r="142" ht="11.25" customHeight="1">
      <c r="A142" s="79" t="s">
        <v>4356</v>
      </c>
      <c r="B142" s="79" t="s">
        <v>562</v>
      </c>
      <c r="C142" s="79">
        <v>46761.598499</v>
      </c>
      <c r="J142" s="79"/>
      <c r="K142" s="79"/>
      <c r="L142" s="79"/>
      <c r="M142" s="79"/>
      <c r="N142" s="79"/>
      <c r="O142" s="79"/>
      <c r="P142" s="79"/>
      <c r="Q142" s="79"/>
      <c r="R142" s="79"/>
      <c r="S142" s="79"/>
      <c r="T142" s="79"/>
      <c r="U142" s="79"/>
      <c r="V142" s="79"/>
      <c r="W142" s="79"/>
      <c r="X142" s="79"/>
      <c r="Y142" s="79"/>
      <c r="Z142" s="79"/>
    </row>
    <row r="143" ht="11.25" customHeight="1">
      <c r="A143" s="79" t="s">
        <v>4347</v>
      </c>
      <c r="B143" s="79" t="s">
        <v>198</v>
      </c>
      <c r="C143" s="79">
        <v>97154.9307</v>
      </c>
      <c r="J143" s="79"/>
      <c r="K143" s="79"/>
      <c r="L143" s="79"/>
      <c r="M143" s="79"/>
      <c r="N143" s="79"/>
      <c r="O143" s="79"/>
      <c r="P143" s="79"/>
      <c r="Q143" s="79"/>
      <c r="R143" s="79"/>
      <c r="S143" s="79"/>
      <c r="T143" s="79"/>
      <c r="U143" s="79"/>
      <c r="V143" s="79"/>
      <c r="W143" s="79"/>
      <c r="X143" s="79"/>
      <c r="Y143" s="79"/>
      <c r="Z143" s="79"/>
    </row>
    <row r="144" ht="11.25" customHeight="1">
      <c r="A144" s="79" t="s">
        <v>4331</v>
      </c>
      <c r="B144" s="79" t="s">
        <v>191</v>
      </c>
      <c r="C144" s="79">
        <v>29568.0</v>
      </c>
      <c r="J144" s="79"/>
      <c r="K144" s="79"/>
      <c r="L144" s="79"/>
      <c r="M144" s="79"/>
      <c r="N144" s="79"/>
      <c r="O144" s="79"/>
      <c r="P144" s="79"/>
      <c r="Q144" s="79"/>
      <c r="R144" s="79"/>
      <c r="S144" s="79"/>
      <c r="T144" s="79"/>
      <c r="U144" s="79"/>
      <c r="V144" s="79"/>
      <c r="W144" s="79"/>
      <c r="X144" s="79"/>
      <c r="Y144" s="79"/>
      <c r="Z144" s="79"/>
    </row>
    <row r="145" ht="11.25" customHeight="1">
      <c r="A145" s="79" t="s">
        <v>4359</v>
      </c>
      <c r="B145" s="79" t="s">
        <v>143</v>
      </c>
      <c r="C145" s="79">
        <v>183508.675312</v>
      </c>
      <c r="J145" s="79"/>
      <c r="K145" s="79"/>
      <c r="L145" s="79"/>
      <c r="M145" s="79"/>
      <c r="N145" s="79"/>
      <c r="O145" s="79"/>
      <c r="P145" s="79"/>
      <c r="Q145" s="79"/>
      <c r="R145" s="79"/>
      <c r="S145" s="79"/>
      <c r="T145" s="79"/>
      <c r="U145" s="79"/>
      <c r="V145" s="79"/>
      <c r="W145" s="79"/>
      <c r="X145" s="79"/>
      <c r="Y145" s="79"/>
      <c r="Z145" s="79"/>
    </row>
    <row r="146" ht="11.25" customHeight="1">
      <c r="A146" s="79" t="s">
        <v>4362</v>
      </c>
      <c r="B146" s="79" t="s">
        <v>198</v>
      </c>
      <c r="C146" s="79">
        <v>53729.5654</v>
      </c>
      <c r="J146" s="79"/>
      <c r="K146" s="79"/>
      <c r="L146" s="79"/>
      <c r="M146" s="79"/>
      <c r="N146" s="79"/>
      <c r="O146" s="79"/>
      <c r="P146" s="79"/>
      <c r="Q146" s="79"/>
      <c r="R146" s="79"/>
      <c r="S146" s="79"/>
      <c r="T146" s="79"/>
      <c r="U146" s="79"/>
      <c r="V146" s="79"/>
      <c r="W146" s="79"/>
      <c r="X146" s="79"/>
      <c r="Y146" s="79"/>
      <c r="Z146" s="79"/>
    </row>
    <row r="147" ht="11.25" customHeight="1">
      <c r="A147" s="79" t="s">
        <v>4374</v>
      </c>
      <c r="B147" s="79" t="s">
        <v>198</v>
      </c>
      <c r="C147" s="79">
        <v>707162.5296</v>
      </c>
      <c r="J147" s="79"/>
      <c r="K147" s="79"/>
      <c r="L147" s="79"/>
      <c r="M147" s="79"/>
      <c r="N147" s="79"/>
      <c r="O147" s="79"/>
      <c r="P147" s="79"/>
      <c r="Q147" s="79"/>
      <c r="R147" s="79"/>
      <c r="S147" s="79"/>
      <c r="T147" s="79"/>
      <c r="U147" s="79"/>
      <c r="V147" s="79"/>
      <c r="W147" s="79"/>
      <c r="X147" s="79"/>
      <c r="Y147" s="79"/>
      <c r="Z147" s="79"/>
    </row>
    <row r="148" ht="11.25" customHeight="1">
      <c r="A148" s="79" t="s">
        <v>4365</v>
      </c>
      <c r="B148" s="79" t="s">
        <v>143</v>
      </c>
      <c r="C148" s="79">
        <v>66545.847272</v>
      </c>
      <c r="J148" s="79"/>
      <c r="K148" s="79"/>
      <c r="L148" s="79"/>
      <c r="M148" s="79"/>
      <c r="N148" s="79"/>
      <c r="O148" s="79"/>
      <c r="P148" s="79"/>
      <c r="Q148" s="79"/>
      <c r="R148" s="79"/>
      <c r="S148" s="79"/>
      <c r="T148" s="79"/>
      <c r="U148" s="79"/>
      <c r="V148" s="79"/>
      <c r="W148" s="79"/>
      <c r="X148" s="79"/>
      <c r="Y148" s="79"/>
      <c r="Z148" s="79"/>
    </row>
    <row r="149" ht="11.25" customHeight="1">
      <c r="A149" s="79" t="s">
        <v>4385</v>
      </c>
      <c r="B149" s="79" t="s">
        <v>615</v>
      </c>
      <c r="C149" s="79">
        <v>136.0</v>
      </c>
      <c r="J149" s="79"/>
      <c r="K149" s="79"/>
      <c r="L149" s="79"/>
      <c r="M149" s="79"/>
      <c r="N149" s="79"/>
      <c r="O149" s="79"/>
      <c r="P149" s="79"/>
      <c r="Q149" s="79"/>
      <c r="R149" s="79"/>
      <c r="S149" s="79"/>
      <c r="T149" s="79"/>
      <c r="U149" s="79"/>
      <c r="V149" s="79"/>
      <c r="W149" s="79"/>
      <c r="X149" s="79"/>
      <c r="Y149" s="79"/>
      <c r="Z149" s="79"/>
    </row>
    <row r="150" ht="11.25" customHeight="1">
      <c r="A150" s="79" t="s">
        <v>4368</v>
      </c>
      <c r="B150" s="79" t="s">
        <v>379</v>
      </c>
      <c r="C150" s="79">
        <v>21168.0</v>
      </c>
      <c r="J150" s="79"/>
      <c r="K150" s="79"/>
      <c r="L150" s="79"/>
      <c r="M150" s="79"/>
      <c r="N150" s="79"/>
      <c r="O150" s="79"/>
      <c r="P150" s="79"/>
      <c r="Q150" s="79"/>
      <c r="R150" s="79"/>
      <c r="S150" s="79"/>
      <c r="T150" s="79"/>
      <c r="U150" s="79"/>
      <c r="V150" s="79"/>
      <c r="W150" s="79"/>
      <c r="X150" s="79"/>
      <c r="Y150" s="79"/>
      <c r="Z150" s="79"/>
    </row>
    <row r="151" ht="11.25" customHeight="1">
      <c r="A151" s="79" t="s">
        <v>4392</v>
      </c>
      <c r="B151" s="79" t="s">
        <v>143</v>
      </c>
      <c r="C151" s="79">
        <v>145520.772727</v>
      </c>
      <c r="J151" s="79"/>
      <c r="K151" s="79"/>
      <c r="L151" s="79"/>
      <c r="M151" s="79"/>
      <c r="N151" s="79"/>
      <c r="O151" s="79"/>
      <c r="P151" s="79"/>
      <c r="Q151" s="79"/>
      <c r="R151" s="79"/>
      <c r="S151" s="79"/>
      <c r="T151" s="79"/>
      <c r="U151" s="79"/>
      <c r="V151" s="79"/>
      <c r="W151" s="79"/>
      <c r="X151" s="79"/>
      <c r="Y151" s="79"/>
      <c r="Z151" s="79"/>
    </row>
    <row r="152" ht="11.25" customHeight="1">
      <c r="A152" s="79" t="s">
        <v>4396</v>
      </c>
      <c r="B152" s="79" t="s">
        <v>198</v>
      </c>
      <c r="C152" s="79">
        <v>38358.6</v>
      </c>
      <c r="J152" s="79"/>
      <c r="K152" s="79"/>
      <c r="L152" s="79"/>
      <c r="M152" s="79"/>
      <c r="N152" s="79"/>
      <c r="O152" s="79"/>
      <c r="P152" s="79"/>
      <c r="Q152" s="79"/>
      <c r="R152" s="79"/>
      <c r="S152" s="79"/>
      <c r="T152" s="79"/>
      <c r="U152" s="79"/>
      <c r="V152" s="79"/>
      <c r="W152" s="79"/>
      <c r="X152" s="79"/>
      <c r="Y152" s="79"/>
      <c r="Z152" s="79"/>
    </row>
    <row r="153" ht="11.25" customHeight="1">
      <c r="A153" s="79" t="s">
        <v>4403</v>
      </c>
      <c r="B153" s="79" t="s">
        <v>198</v>
      </c>
      <c r="C153" s="79">
        <v>15052.8</v>
      </c>
      <c r="J153" s="79"/>
      <c r="K153" s="79"/>
      <c r="L153" s="79"/>
      <c r="M153" s="79"/>
      <c r="N153" s="79"/>
      <c r="O153" s="79"/>
      <c r="P153" s="79"/>
      <c r="Q153" s="79"/>
      <c r="R153" s="79"/>
      <c r="S153" s="79"/>
      <c r="T153" s="79"/>
      <c r="U153" s="79"/>
      <c r="V153" s="79"/>
      <c r="W153" s="79"/>
      <c r="X153" s="79"/>
      <c r="Y153" s="79"/>
      <c r="Z153" s="79"/>
    </row>
    <row r="154" ht="11.25" customHeight="1">
      <c r="A154" s="79" t="s">
        <v>4371</v>
      </c>
      <c r="B154" s="79" t="s">
        <v>615</v>
      </c>
      <c r="C154" s="79">
        <v>129.818181</v>
      </c>
      <c r="J154" s="79"/>
      <c r="K154" s="79"/>
      <c r="L154" s="79"/>
      <c r="M154" s="79"/>
      <c r="N154" s="79"/>
      <c r="O154" s="79"/>
      <c r="P154" s="79"/>
      <c r="Q154" s="79"/>
      <c r="R154" s="79"/>
      <c r="S154" s="79"/>
      <c r="T154" s="79"/>
      <c r="U154" s="79"/>
      <c r="V154" s="79"/>
      <c r="W154" s="79"/>
      <c r="X154" s="79"/>
      <c r="Y154" s="79"/>
      <c r="Z154" s="79"/>
    </row>
    <row r="155" ht="11.25" customHeight="1">
      <c r="A155" s="79" t="s">
        <v>4416</v>
      </c>
      <c r="B155" s="79" t="s">
        <v>251</v>
      </c>
      <c r="C155" s="79">
        <v>216583.29</v>
      </c>
      <c r="J155" s="79"/>
      <c r="K155" s="79"/>
      <c r="L155" s="79"/>
      <c r="M155" s="79"/>
      <c r="N155" s="79"/>
      <c r="O155" s="79"/>
      <c r="P155" s="79"/>
      <c r="Q155" s="79"/>
      <c r="R155" s="79"/>
      <c r="S155" s="79"/>
      <c r="T155" s="79"/>
      <c r="U155" s="79"/>
      <c r="V155" s="79"/>
      <c r="W155" s="79"/>
      <c r="X155" s="79"/>
      <c r="Y155" s="79"/>
      <c r="Z155" s="79"/>
    </row>
    <row r="156" ht="11.25" customHeight="1">
      <c r="A156" s="79" t="s">
        <v>4429</v>
      </c>
      <c r="B156" s="79" t="s">
        <v>198</v>
      </c>
      <c r="C156" s="79">
        <v>179911.52</v>
      </c>
      <c r="J156" s="79"/>
      <c r="K156" s="79"/>
      <c r="L156" s="79"/>
      <c r="M156" s="79"/>
      <c r="N156" s="79"/>
      <c r="O156" s="79"/>
      <c r="P156" s="79"/>
      <c r="Q156" s="79"/>
      <c r="R156" s="79"/>
      <c r="S156" s="79"/>
      <c r="T156" s="79"/>
      <c r="U156" s="79"/>
      <c r="V156" s="79"/>
      <c r="W156" s="79"/>
      <c r="X156" s="79"/>
      <c r="Y156" s="79"/>
      <c r="Z156" s="79"/>
    </row>
    <row r="157" ht="11.25" customHeight="1">
      <c r="A157" s="79" t="s">
        <v>4435</v>
      </c>
      <c r="B157" s="79" t="s">
        <v>143</v>
      </c>
      <c r="C157" s="79">
        <v>33447.843</v>
      </c>
      <c r="J157" s="79"/>
      <c r="K157" s="79"/>
      <c r="L157" s="79"/>
      <c r="M157" s="79"/>
      <c r="N157" s="79"/>
      <c r="O157" s="79"/>
      <c r="P157" s="79"/>
      <c r="Q157" s="79"/>
      <c r="R157" s="79"/>
      <c r="S157" s="79"/>
      <c r="T157" s="79"/>
      <c r="U157" s="79"/>
      <c r="V157" s="79"/>
      <c r="W157" s="79"/>
      <c r="X157" s="79"/>
      <c r="Y157" s="79"/>
      <c r="Z157" s="79"/>
    </row>
    <row r="158" ht="11.25" customHeight="1">
      <c r="A158" s="79" t="s">
        <v>4438</v>
      </c>
      <c r="B158" s="79" t="s">
        <v>615</v>
      </c>
      <c r="C158" s="79">
        <v>119.19488</v>
      </c>
      <c r="J158" s="79"/>
      <c r="K158" s="79"/>
      <c r="L158" s="79"/>
      <c r="M158" s="79"/>
      <c r="N158" s="79"/>
      <c r="O158" s="79"/>
      <c r="P158" s="79"/>
      <c r="Q158" s="79"/>
      <c r="R158" s="79"/>
      <c r="S158" s="79"/>
      <c r="T158" s="79"/>
      <c r="U158" s="79"/>
      <c r="V158" s="79"/>
      <c r="W158" s="79"/>
      <c r="X158" s="79"/>
      <c r="Y158" s="79"/>
      <c r="Z158" s="79"/>
    </row>
    <row r="159" ht="11.25" customHeight="1">
      <c r="A159" s="79" t="s">
        <v>4419</v>
      </c>
      <c r="B159" s="79" t="s">
        <v>379</v>
      </c>
      <c r="C159" s="79">
        <v>38976.0</v>
      </c>
      <c r="J159" s="79"/>
      <c r="K159" s="79"/>
      <c r="L159" s="79"/>
      <c r="M159" s="79"/>
      <c r="N159" s="79"/>
      <c r="O159" s="79"/>
      <c r="P159" s="79"/>
      <c r="Q159" s="79"/>
      <c r="R159" s="79"/>
      <c r="S159" s="79"/>
      <c r="T159" s="79"/>
      <c r="U159" s="79"/>
      <c r="V159" s="79"/>
      <c r="W159" s="79"/>
      <c r="X159" s="79"/>
      <c r="Y159" s="79"/>
      <c r="Z159" s="79"/>
    </row>
    <row r="160" ht="11.25" customHeight="1">
      <c r="A160" s="79" t="s">
        <v>4441</v>
      </c>
      <c r="B160" s="79" t="s">
        <v>379</v>
      </c>
      <c r="C160" s="79">
        <v>13923.84</v>
      </c>
      <c r="J160" s="79"/>
      <c r="K160" s="79"/>
      <c r="L160" s="79"/>
      <c r="M160" s="79"/>
      <c r="N160" s="79"/>
      <c r="O160" s="79"/>
      <c r="P160" s="79"/>
      <c r="Q160" s="79"/>
      <c r="R160" s="79"/>
      <c r="S160" s="79"/>
      <c r="T160" s="79"/>
      <c r="U160" s="79"/>
      <c r="V160" s="79"/>
      <c r="W160" s="79"/>
      <c r="X160" s="79"/>
      <c r="Y160" s="79"/>
      <c r="Z160" s="79"/>
    </row>
    <row r="161" ht="11.25" customHeight="1">
      <c r="A161" s="79" t="s">
        <v>4444</v>
      </c>
      <c r="B161" s="79" t="s">
        <v>379</v>
      </c>
      <c r="C161" s="79">
        <v>18900.0</v>
      </c>
      <c r="J161" s="79"/>
      <c r="K161" s="79"/>
      <c r="L161" s="79"/>
      <c r="M161" s="79"/>
      <c r="N161" s="79"/>
      <c r="O161" s="79"/>
      <c r="P161" s="79"/>
      <c r="Q161" s="79"/>
      <c r="R161" s="79"/>
      <c r="S161" s="79"/>
      <c r="T161" s="79"/>
      <c r="U161" s="79"/>
      <c r="V161" s="79"/>
      <c r="W161" s="79"/>
      <c r="X161" s="79"/>
      <c r="Y161" s="79"/>
      <c r="Z161" s="79"/>
    </row>
    <row r="162" ht="11.25" customHeight="1">
      <c r="A162" s="79" t="s">
        <v>4504</v>
      </c>
      <c r="B162" s="79" t="s">
        <v>1228</v>
      </c>
      <c r="C162" s="79">
        <v>83704.32</v>
      </c>
      <c r="J162" s="79"/>
      <c r="K162" s="79"/>
      <c r="L162" s="79"/>
      <c r="M162" s="79"/>
      <c r="N162" s="79"/>
      <c r="O162" s="79"/>
      <c r="P162" s="79"/>
      <c r="Q162" s="79"/>
      <c r="R162" s="79"/>
      <c r="S162" s="79"/>
      <c r="T162" s="79"/>
      <c r="U162" s="79"/>
      <c r="V162" s="79"/>
      <c r="W162" s="79"/>
      <c r="X162" s="79"/>
      <c r="Y162" s="79"/>
      <c r="Z162" s="79"/>
    </row>
    <row r="163" ht="11.25" customHeight="1">
      <c r="A163" s="79" t="s">
        <v>4507</v>
      </c>
      <c r="B163" s="79" t="s">
        <v>143</v>
      </c>
      <c r="C163" s="79">
        <v>42444.5875</v>
      </c>
      <c r="J163" s="79"/>
      <c r="K163" s="79"/>
      <c r="L163" s="79"/>
      <c r="M163" s="79"/>
      <c r="N163" s="79"/>
      <c r="O163" s="79"/>
      <c r="P163" s="79"/>
      <c r="Q163" s="79"/>
      <c r="R163" s="79"/>
      <c r="S163" s="79"/>
      <c r="T163" s="79"/>
      <c r="U163" s="79"/>
      <c r="V163" s="79"/>
      <c r="W163" s="79"/>
      <c r="X163" s="79"/>
      <c r="Y163" s="79"/>
      <c r="Z163" s="79"/>
    </row>
    <row r="164" ht="11.25" customHeight="1">
      <c r="A164" s="79" t="s">
        <v>4510</v>
      </c>
      <c r="B164" s="79" t="s">
        <v>160</v>
      </c>
      <c r="C164" s="79">
        <v>295870.5</v>
      </c>
      <c r="J164" s="79"/>
      <c r="K164" s="79"/>
      <c r="L164" s="79"/>
      <c r="M164" s="79"/>
      <c r="N164" s="79"/>
      <c r="O164" s="79"/>
      <c r="P164" s="79"/>
      <c r="Q164" s="79"/>
      <c r="R164" s="79"/>
      <c r="S164" s="79"/>
      <c r="T164" s="79"/>
      <c r="U164" s="79"/>
      <c r="V164" s="79"/>
      <c r="W164" s="79"/>
      <c r="X164" s="79"/>
      <c r="Y164" s="79"/>
      <c r="Z164" s="79"/>
    </row>
    <row r="165" ht="11.25" customHeight="1">
      <c r="A165" s="79" t="s">
        <v>4514</v>
      </c>
      <c r="B165" s="79" t="s">
        <v>525</v>
      </c>
      <c r="C165" s="79">
        <v>375787.2792</v>
      </c>
      <c r="J165" s="79"/>
      <c r="K165" s="79"/>
      <c r="L165" s="79"/>
      <c r="M165" s="79"/>
      <c r="N165" s="79"/>
      <c r="O165" s="79"/>
      <c r="P165" s="79"/>
      <c r="Q165" s="79"/>
      <c r="R165" s="79"/>
      <c r="S165" s="79"/>
      <c r="T165" s="79"/>
      <c r="U165" s="79"/>
      <c r="V165" s="79"/>
      <c r="W165" s="79"/>
      <c r="X165" s="79"/>
      <c r="Y165" s="79"/>
      <c r="Z165" s="79"/>
    </row>
    <row r="166" ht="11.25" customHeight="1">
      <c r="A166" s="79" t="s">
        <v>4517</v>
      </c>
      <c r="B166" s="79" t="s">
        <v>615</v>
      </c>
      <c r="C166" s="79">
        <v>177.882352</v>
      </c>
      <c r="J166" s="79"/>
      <c r="K166" s="79"/>
      <c r="L166" s="79"/>
      <c r="M166" s="79"/>
      <c r="N166" s="79"/>
      <c r="O166" s="79"/>
      <c r="P166" s="79"/>
      <c r="Q166" s="79"/>
      <c r="R166" s="79"/>
      <c r="S166" s="79"/>
      <c r="T166" s="79"/>
      <c r="U166" s="79"/>
      <c r="V166" s="79"/>
      <c r="W166" s="79"/>
      <c r="X166" s="79"/>
      <c r="Y166" s="79"/>
      <c r="Z166" s="79"/>
    </row>
    <row r="167" ht="11.25" customHeight="1">
      <c r="A167" s="79" t="s">
        <v>4520</v>
      </c>
      <c r="B167" s="79" t="s">
        <v>160</v>
      </c>
      <c r="C167" s="79">
        <v>18270.0</v>
      </c>
      <c r="J167" s="79"/>
      <c r="K167" s="79"/>
      <c r="L167" s="79"/>
      <c r="M167" s="79"/>
      <c r="N167" s="79"/>
      <c r="O167" s="79"/>
      <c r="P167" s="79"/>
      <c r="Q167" s="79"/>
      <c r="R167" s="79"/>
      <c r="S167" s="79"/>
      <c r="T167" s="79"/>
      <c r="U167" s="79"/>
      <c r="V167" s="79"/>
      <c r="W167" s="79"/>
      <c r="X167" s="79"/>
      <c r="Y167" s="79"/>
      <c r="Z167" s="79"/>
    </row>
    <row r="168" ht="11.25" customHeight="1">
      <c r="A168" s="79" t="s">
        <v>4538</v>
      </c>
      <c r="B168" s="79" t="s">
        <v>379</v>
      </c>
      <c r="C168" s="79">
        <v>462.0</v>
      </c>
      <c r="J168" s="79"/>
      <c r="K168" s="79"/>
      <c r="L168" s="79"/>
      <c r="M168" s="79"/>
      <c r="N168" s="79"/>
      <c r="O168" s="79"/>
      <c r="P168" s="79"/>
      <c r="Q168" s="79"/>
      <c r="R168" s="79"/>
      <c r="S168" s="79"/>
      <c r="T168" s="79"/>
      <c r="U168" s="79"/>
      <c r="V168" s="79"/>
      <c r="W168" s="79"/>
      <c r="X168" s="79"/>
      <c r="Y168" s="79"/>
      <c r="Z168" s="79"/>
    </row>
    <row r="169" ht="11.25" customHeight="1">
      <c r="A169" s="79" t="s">
        <v>4570</v>
      </c>
      <c r="B169" s="79" t="s">
        <v>143</v>
      </c>
      <c r="C169" s="79">
        <v>15085.575</v>
      </c>
      <c r="J169" s="79"/>
      <c r="K169" s="79"/>
      <c r="L169" s="79"/>
      <c r="M169" s="79"/>
      <c r="N169" s="79"/>
      <c r="O169" s="79"/>
      <c r="P169" s="79"/>
      <c r="Q169" s="79"/>
      <c r="R169" s="79"/>
      <c r="S169" s="79"/>
      <c r="T169" s="79"/>
      <c r="U169" s="79"/>
      <c r="V169" s="79"/>
      <c r="W169" s="79"/>
      <c r="X169" s="79"/>
      <c r="Y169" s="79"/>
      <c r="Z169" s="79"/>
    </row>
    <row r="170" ht="11.25" customHeight="1">
      <c r="A170" s="79" t="s">
        <v>4553</v>
      </c>
      <c r="B170" s="79" t="s">
        <v>615</v>
      </c>
      <c r="C170" s="79">
        <v>332.181818</v>
      </c>
      <c r="J170" s="79"/>
      <c r="K170" s="79"/>
      <c r="L170" s="79"/>
      <c r="M170" s="79"/>
      <c r="N170" s="79"/>
      <c r="O170" s="79"/>
      <c r="P170" s="79"/>
      <c r="Q170" s="79"/>
      <c r="R170" s="79"/>
      <c r="S170" s="79"/>
      <c r="T170" s="79"/>
      <c r="U170" s="79"/>
      <c r="V170" s="79"/>
      <c r="W170" s="79"/>
      <c r="X170" s="79"/>
      <c r="Y170" s="79"/>
      <c r="Z170" s="79"/>
    </row>
    <row r="171" ht="11.25" customHeight="1">
      <c r="A171" s="79" t="s">
        <v>4608</v>
      </c>
      <c r="B171" s="79" t="s">
        <v>615</v>
      </c>
      <c r="C171" s="79">
        <v>33241.05345</v>
      </c>
      <c r="J171" s="79"/>
      <c r="K171" s="79"/>
      <c r="L171" s="79"/>
      <c r="M171" s="79"/>
      <c r="N171" s="79"/>
      <c r="O171" s="79"/>
      <c r="P171" s="79"/>
      <c r="Q171" s="79"/>
      <c r="R171" s="79"/>
      <c r="S171" s="79"/>
      <c r="T171" s="79"/>
      <c r="U171" s="79"/>
      <c r="V171" s="79"/>
      <c r="W171" s="79"/>
      <c r="X171" s="79"/>
      <c r="Y171" s="79"/>
      <c r="Z171" s="79"/>
    </row>
    <row r="172" ht="11.25" customHeight="1">
      <c r="A172" s="79" t="s">
        <v>4576</v>
      </c>
      <c r="B172" s="79" t="s">
        <v>251</v>
      </c>
      <c r="C172" s="79">
        <v>38556.0</v>
      </c>
      <c r="J172" s="79"/>
      <c r="K172" s="79"/>
      <c r="L172" s="79"/>
      <c r="M172" s="79"/>
      <c r="N172" s="79"/>
      <c r="O172" s="79"/>
      <c r="P172" s="79"/>
      <c r="Q172" s="79"/>
      <c r="R172" s="79"/>
      <c r="S172" s="79"/>
      <c r="T172" s="79"/>
      <c r="U172" s="79"/>
      <c r="V172" s="79"/>
      <c r="W172" s="79"/>
      <c r="X172" s="79"/>
      <c r="Y172" s="79"/>
      <c r="Z172" s="79"/>
    </row>
    <row r="173" ht="11.25" customHeight="1">
      <c r="A173" s="79" t="s">
        <v>4597</v>
      </c>
      <c r="B173" s="79" t="s">
        <v>379</v>
      </c>
      <c r="C173" s="79">
        <v>20832.0</v>
      </c>
      <c r="J173" s="79"/>
      <c r="K173" s="79"/>
      <c r="L173" s="79"/>
      <c r="M173" s="79"/>
      <c r="N173" s="79"/>
      <c r="O173" s="79"/>
      <c r="P173" s="79"/>
      <c r="Q173" s="79"/>
      <c r="R173" s="79"/>
      <c r="S173" s="79"/>
      <c r="T173" s="79"/>
      <c r="U173" s="79"/>
      <c r="V173" s="79"/>
      <c r="W173" s="79"/>
      <c r="X173" s="79"/>
      <c r="Y173" s="79"/>
      <c r="Z173" s="79"/>
    </row>
    <row r="174" ht="11.25" customHeight="1">
      <c r="A174" s="79" t="s">
        <v>4601</v>
      </c>
      <c r="B174" s="79" t="s">
        <v>615</v>
      </c>
      <c r="C174" s="79">
        <v>397.764704</v>
      </c>
      <c r="J174" s="79"/>
      <c r="K174" s="79"/>
      <c r="L174" s="79"/>
      <c r="M174" s="79"/>
      <c r="N174" s="79"/>
      <c r="O174" s="79"/>
      <c r="P174" s="79"/>
      <c r="Q174" s="79"/>
      <c r="R174" s="79"/>
      <c r="S174" s="79"/>
      <c r="T174" s="79"/>
      <c r="U174" s="79"/>
      <c r="V174" s="79"/>
      <c r="W174" s="79"/>
      <c r="X174" s="79"/>
      <c r="Y174" s="79"/>
      <c r="Z174" s="79"/>
    </row>
    <row r="175" ht="11.25" customHeight="1">
      <c r="A175" s="79" t="s">
        <v>4624</v>
      </c>
      <c r="B175" s="79" t="s">
        <v>143</v>
      </c>
      <c r="C175" s="79">
        <v>74586.27</v>
      </c>
      <c r="J175" s="79"/>
      <c r="K175" s="79"/>
      <c r="L175" s="79"/>
      <c r="M175" s="79"/>
      <c r="N175" s="79"/>
      <c r="O175" s="79"/>
      <c r="P175" s="79"/>
      <c r="Q175" s="79"/>
      <c r="R175" s="79"/>
      <c r="S175" s="79"/>
      <c r="T175" s="79"/>
      <c r="U175" s="79"/>
      <c r="V175" s="79"/>
      <c r="W175" s="79"/>
      <c r="X175" s="79"/>
      <c r="Y175" s="79"/>
      <c r="Z175" s="79"/>
    </row>
    <row r="176" ht="11.25" customHeight="1">
      <c r="A176" s="79" t="s">
        <v>4612</v>
      </c>
      <c r="B176" s="79" t="s">
        <v>1542</v>
      </c>
      <c r="C176" s="79">
        <v>44144.9775</v>
      </c>
      <c r="J176" s="79"/>
      <c r="K176" s="79"/>
      <c r="L176" s="79"/>
      <c r="M176" s="79"/>
      <c r="N176" s="79"/>
      <c r="O176" s="79"/>
      <c r="P176" s="79"/>
      <c r="Q176" s="79"/>
      <c r="R176" s="79"/>
      <c r="S176" s="79"/>
      <c r="T176" s="79"/>
      <c r="U176" s="79"/>
      <c r="V176" s="79"/>
      <c r="W176" s="79"/>
      <c r="X176" s="79"/>
      <c r="Y176" s="79"/>
      <c r="Z176" s="79"/>
    </row>
    <row r="177" ht="11.25" customHeight="1">
      <c r="A177" s="79" t="s">
        <v>4615</v>
      </c>
      <c r="B177" s="79" t="s">
        <v>160</v>
      </c>
      <c r="C177" s="79">
        <v>50079.8928</v>
      </c>
      <c r="J177" s="79"/>
      <c r="K177" s="79"/>
      <c r="L177" s="79"/>
      <c r="M177" s="79"/>
      <c r="N177" s="79"/>
      <c r="O177" s="79"/>
      <c r="P177" s="79"/>
      <c r="Q177" s="79"/>
      <c r="R177" s="79"/>
      <c r="S177" s="79"/>
      <c r="T177" s="79"/>
      <c r="U177" s="79"/>
      <c r="V177" s="79"/>
      <c r="W177" s="79"/>
      <c r="X177" s="79"/>
      <c r="Y177" s="79"/>
      <c r="Z177" s="79"/>
    </row>
    <row r="178" ht="11.25" customHeight="1">
      <c r="A178" s="79" t="s">
        <v>4579</v>
      </c>
      <c r="B178" s="79" t="s">
        <v>198</v>
      </c>
      <c r="C178" s="79">
        <v>128808.18</v>
      </c>
      <c r="J178" s="79"/>
      <c r="K178" s="79"/>
      <c r="L178" s="79"/>
      <c r="M178" s="79"/>
      <c r="N178" s="79"/>
      <c r="O178" s="79"/>
      <c r="P178" s="79"/>
      <c r="Q178" s="79"/>
      <c r="R178" s="79"/>
      <c r="S178" s="79"/>
      <c r="T178" s="79"/>
      <c r="U178" s="79"/>
      <c r="V178" s="79"/>
      <c r="W178" s="79"/>
      <c r="X178" s="79"/>
      <c r="Y178" s="79"/>
      <c r="Z178" s="79"/>
    </row>
    <row r="179" ht="11.25" customHeight="1">
      <c r="A179" s="79" t="s">
        <v>4593</v>
      </c>
      <c r="B179" s="79" t="s">
        <v>379</v>
      </c>
      <c r="C179" s="79">
        <v>477.473682</v>
      </c>
      <c r="J179" s="79"/>
      <c r="K179" s="79"/>
      <c r="L179" s="79"/>
      <c r="M179" s="79"/>
      <c r="N179" s="79"/>
      <c r="O179" s="79"/>
      <c r="P179" s="79"/>
      <c r="Q179" s="79"/>
      <c r="R179" s="79"/>
      <c r="S179" s="79"/>
      <c r="T179" s="79"/>
      <c r="U179" s="79"/>
      <c r="V179" s="79"/>
      <c r="W179" s="79"/>
      <c r="X179" s="79"/>
      <c r="Y179" s="79"/>
      <c r="Z179" s="79"/>
    </row>
    <row r="180" ht="11.25" customHeight="1">
      <c r="A180" s="79" t="s">
        <v>3372</v>
      </c>
      <c r="B180" s="79" t="s">
        <v>251</v>
      </c>
      <c r="C180" s="79">
        <v>1498.241818</v>
      </c>
      <c r="J180" s="79"/>
      <c r="K180" s="79"/>
      <c r="L180" s="79"/>
      <c r="M180" s="79"/>
      <c r="N180" s="79"/>
      <c r="O180" s="79"/>
      <c r="P180" s="79"/>
      <c r="Q180" s="79"/>
      <c r="R180" s="79"/>
      <c r="S180" s="79"/>
      <c r="T180" s="79"/>
      <c r="U180" s="79"/>
      <c r="V180" s="79"/>
      <c r="W180" s="79"/>
      <c r="X180" s="79"/>
      <c r="Y180" s="79"/>
      <c r="Z180" s="79"/>
    </row>
    <row r="181" ht="11.25" customHeight="1">
      <c r="A181" s="79" t="s">
        <v>3369</v>
      </c>
      <c r="B181" s="79" t="s">
        <v>143</v>
      </c>
      <c r="C181" s="79">
        <v>210.0</v>
      </c>
      <c r="J181" s="79"/>
      <c r="K181" s="79"/>
      <c r="L181" s="79"/>
      <c r="M181" s="79"/>
      <c r="N181" s="79"/>
      <c r="O181" s="79"/>
      <c r="P181" s="79"/>
      <c r="Q181" s="79"/>
      <c r="R181" s="79"/>
      <c r="S181" s="79"/>
      <c r="T181" s="79"/>
      <c r="U181" s="79"/>
      <c r="V181" s="79"/>
      <c r="W181" s="79"/>
      <c r="X181" s="79"/>
      <c r="Y181" s="79"/>
      <c r="Z181" s="79"/>
    </row>
    <row r="182" ht="11.25" customHeight="1">
      <c r="A182" s="79" t="s">
        <v>3454</v>
      </c>
      <c r="B182" s="79" t="s">
        <v>143</v>
      </c>
      <c r="C182" s="79">
        <v>1993.34974</v>
      </c>
      <c r="J182" s="79"/>
      <c r="K182" s="79"/>
      <c r="L182" s="79"/>
      <c r="M182" s="79"/>
      <c r="N182" s="79"/>
      <c r="O182" s="79"/>
      <c r="P182" s="79"/>
      <c r="Q182" s="79"/>
      <c r="R182" s="79"/>
      <c r="S182" s="79"/>
      <c r="T182" s="79"/>
      <c r="U182" s="79"/>
      <c r="V182" s="79"/>
      <c r="W182" s="79"/>
      <c r="X182" s="79"/>
      <c r="Y182" s="79"/>
      <c r="Z182" s="79"/>
    </row>
    <row r="183" ht="11.25" customHeight="1">
      <c r="A183" s="79" t="s">
        <v>3440</v>
      </c>
      <c r="B183" s="79" t="s">
        <v>143</v>
      </c>
      <c r="C183" s="79">
        <v>12542.318181</v>
      </c>
      <c r="J183" s="79"/>
      <c r="K183" s="79"/>
      <c r="L183" s="79"/>
      <c r="M183" s="79"/>
      <c r="N183" s="79"/>
      <c r="O183" s="79"/>
      <c r="P183" s="79"/>
      <c r="Q183" s="79"/>
      <c r="R183" s="79"/>
      <c r="S183" s="79"/>
      <c r="T183" s="79"/>
      <c r="U183" s="79"/>
      <c r="V183" s="79"/>
      <c r="W183" s="79"/>
      <c r="X183" s="79"/>
      <c r="Y183" s="79"/>
      <c r="Z183" s="79"/>
    </row>
    <row r="184" ht="11.25" customHeight="1">
      <c r="A184" s="79" t="s">
        <v>3418</v>
      </c>
      <c r="B184" s="79" t="s">
        <v>143</v>
      </c>
      <c r="C184" s="79">
        <v>37735.88</v>
      </c>
      <c r="J184" s="79"/>
      <c r="K184" s="79"/>
      <c r="L184" s="79"/>
      <c r="M184" s="79"/>
      <c r="N184" s="79"/>
      <c r="O184" s="79"/>
      <c r="P184" s="79"/>
      <c r="Q184" s="79"/>
      <c r="R184" s="79"/>
      <c r="S184" s="79"/>
      <c r="T184" s="79"/>
      <c r="U184" s="79"/>
      <c r="V184" s="79"/>
      <c r="W184" s="79"/>
      <c r="X184" s="79"/>
      <c r="Y184" s="79"/>
      <c r="Z184" s="79"/>
    </row>
    <row r="185" ht="11.25" customHeight="1">
      <c r="A185" s="79" t="s">
        <v>3444</v>
      </c>
      <c r="B185" s="79" t="s">
        <v>456</v>
      </c>
      <c r="C185" s="79">
        <v>950.736</v>
      </c>
      <c r="J185" s="79"/>
      <c r="K185" s="79"/>
      <c r="L185" s="79"/>
      <c r="M185" s="79"/>
      <c r="N185" s="79"/>
      <c r="O185" s="79"/>
      <c r="P185" s="79"/>
      <c r="Q185" s="79"/>
      <c r="R185" s="79"/>
      <c r="S185" s="79"/>
      <c r="T185" s="79"/>
      <c r="U185" s="79"/>
      <c r="V185" s="79"/>
      <c r="W185" s="79"/>
      <c r="X185" s="79"/>
      <c r="Y185" s="79"/>
      <c r="Z185" s="79"/>
    </row>
    <row r="186" ht="11.25" customHeight="1">
      <c r="A186" s="79"/>
      <c r="B186" s="79" t="s">
        <v>173</v>
      </c>
      <c r="C186" s="79">
        <v>44090.382</v>
      </c>
      <c r="J186" s="79"/>
      <c r="K186" s="79"/>
      <c r="L186" s="79"/>
      <c r="M186" s="79"/>
      <c r="N186" s="79"/>
      <c r="O186" s="79"/>
      <c r="P186" s="79"/>
      <c r="Q186" s="79"/>
      <c r="R186" s="79"/>
      <c r="S186" s="79"/>
      <c r="T186" s="79"/>
      <c r="U186" s="79"/>
      <c r="V186" s="79"/>
      <c r="W186" s="79"/>
      <c r="X186" s="79"/>
      <c r="Y186" s="79"/>
      <c r="Z186" s="79"/>
    </row>
    <row r="187" ht="11.25" customHeight="1">
      <c r="A187" s="79" t="s">
        <v>3472</v>
      </c>
      <c r="B187" s="79" t="s">
        <v>1228</v>
      </c>
      <c r="C187" s="79">
        <v>534.3375</v>
      </c>
      <c r="J187" s="79"/>
      <c r="K187" s="79"/>
      <c r="L187" s="79"/>
      <c r="M187" s="79"/>
      <c r="N187" s="79"/>
      <c r="O187" s="79"/>
      <c r="P187" s="79"/>
      <c r="Q187" s="79"/>
      <c r="R187" s="79"/>
      <c r="S187" s="79"/>
      <c r="T187" s="79"/>
      <c r="U187" s="79"/>
      <c r="V187" s="79"/>
      <c r="W187" s="79"/>
      <c r="X187" s="79"/>
      <c r="Y187" s="79"/>
      <c r="Z187" s="79"/>
    </row>
    <row r="188" ht="11.25" customHeight="1">
      <c r="A188" s="79" t="s">
        <v>3475</v>
      </c>
      <c r="B188" s="79" t="s">
        <v>1338</v>
      </c>
      <c r="C188" s="79">
        <v>2902.922998</v>
      </c>
      <c r="J188" s="79"/>
      <c r="K188" s="79"/>
      <c r="L188" s="79"/>
      <c r="M188" s="79"/>
      <c r="N188" s="79"/>
      <c r="O188" s="79"/>
      <c r="P188" s="79"/>
      <c r="Q188" s="79"/>
      <c r="R188" s="79"/>
      <c r="S188" s="79"/>
      <c r="T188" s="79"/>
      <c r="U188" s="79"/>
      <c r="V188" s="79"/>
      <c r="W188" s="79"/>
      <c r="X188" s="79"/>
      <c r="Y188" s="79"/>
      <c r="Z188" s="79"/>
    </row>
    <row r="189" ht="11.25" customHeight="1">
      <c r="A189" s="79" t="s">
        <v>3479</v>
      </c>
      <c r="B189" s="79" t="s">
        <v>206</v>
      </c>
      <c r="C189" s="79">
        <v>225.4</v>
      </c>
      <c r="J189" s="79"/>
      <c r="K189" s="79"/>
      <c r="L189" s="79"/>
      <c r="M189" s="79"/>
      <c r="N189" s="79"/>
      <c r="O189" s="79"/>
      <c r="P189" s="79"/>
      <c r="Q189" s="79"/>
      <c r="R189" s="79"/>
      <c r="S189" s="79"/>
      <c r="T189" s="79"/>
      <c r="U189" s="79"/>
      <c r="V189" s="79"/>
      <c r="W189" s="79"/>
      <c r="X189" s="79"/>
      <c r="Y189" s="79"/>
      <c r="Z189" s="79"/>
    </row>
    <row r="190" ht="11.25" customHeight="1">
      <c r="A190" s="79" t="s">
        <v>3490</v>
      </c>
      <c r="B190" s="79" t="s">
        <v>143</v>
      </c>
      <c r="C190" s="79">
        <v>1299.2</v>
      </c>
      <c r="J190" s="79"/>
      <c r="K190" s="79"/>
      <c r="L190" s="79"/>
      <c r="M190" s="79"/>
      <c r="N190" s="79"/>
      <c r="O190" s="79"/>
      <c r="P190" s="79"/>
      <c r="Q190" s="79"/>
      <c r="R190" s="79"/>
      <c r="S190" s="79"/>
      <c r="T190" s="79"/>
      <c r="U190" s="79"/>
      <c r="V190" s="79"/>
      <c r="W190" s="79"/>
      <c r="X190" s="79"/>
      <c r="Y190" s="79"/>
      <c r="Z190" s="79"/>
    </row>
    <row r="191" ht="11.25" customHeight="1">
      <c r="A191" s="79" t="s">
        <v>3483</v>
      </c>
      <c r="B191" s="79" t="s">
        <v>206</v>
      </c>
      <c r="C191" s="79">
        <v>396.0</v>
      </c>
      <c r="J191" s="79"/>
      <c r="K191" s="79"/>
      <c r="L191" s="79"/>
      <c r="M191" s="79"/>
      <c r="N191" s="79"/>
      <c r="O191" s="79"/>
      <c r="P191" s="79"/>
      <c r="Q191" s="79"/>
      <c r="R191" s="79"/>
      <c r="S191" s="79"/>
      <c r="T191" s="79"/>
      <c r="U191" s="79"/>
      <c r="V191" s="79"/>
      <c r="W191" s="79"/>
      <c r="X191" s="79"/>
      <c r="Y191" s="79"/>
      <c r="Z191" s="79"/>
    </row>
    <row r="192" ht="11.25" customHeight="1">
      <c r="A192" s="79" t="s">
        <v>3414</v>
      </c>
      <c r="B192" s="79" t="s">
        <v>143</v>
      </c>
      <c r="C192" s="79">
        <v>705.6</v>
      </c>
      <c r="J192" s="79"/>
      <c r="K192" s="79"/>
      <c r="L192" s="79"/>
      <c r="M192" s="79"/>
      <c r="N192" s="79"/>
      <c r="O192" s="79"/>
      <c r="P192" s="79"/>
      <c r="Q192" s="79"/>
      <c r="R192" s="79"/>
      <c r="S192" s="79"/>
      <c r="T192" s="79"/>
      <c r="U192" s="79"/>
      <c r="V192" s="79"/>
      <c r="W192" s="79"/>
      <c r="X192" s="79"/>
      <c r="Y192" s="79"/>
      <c r="Z192" s="79"/>
    </row>
    <row r="193" ht="11.25" customHeight="1">
      <c r="A193" s="79" t="s">
        <v>3504</v>
      </c>
      <c r="B193" s="79" t="s">
        <v>143</v>
      </c>
      <c r="C193" s="79">
        <v>1258.389999</v>
      </c>
      <c r="J193" s="79"/>
      <c r="K193" s="79"/>
      <c r="L193" s="79"/>
      <c r="M193" s="79"/>
      <c r="N193" s="79"/>
      <c r="O193" s="79"/>
      <c r="P193" s="79"/>
      <c r="Q193" s="79"/>
      <c r="R193" s="79"/>
      <c r="S193" s="79"/>
      <c r="T193" s="79"/>
      <c r="U193" s="79"/>
      <c r="V193" s="79"/>
      <c r="W193" s="79"/>
      <c r="X193" s="79"/>
      <c r="Y193" s="79"/>
      <c r="Z193" s="79"/>
    </row>
    <row r="194" ht="11.25" customHeight="1">
      <c r="A194" s="79" t="s">
        <v>3528</v>
      </c>
      <c r="B194" s="79" t="s">
        <v>143</v>
      </c>
      <c r="C194" s="79">
        <v>7207.057885</v>
      </c>
      <c r="J194" s="79"/>
      <c r="K194" s="79"/>
      <c r="L194" s="79"/>
      <c r="M194" s="79"/>
      <c r="N194" s="79"/>
      <c r="O194" s="79"/>
      <c r="P194" s="79"/>
      <c r="Q194" s="79"/>
      <c r="R194" s="79"/>
      <c r="S194" s="79"/>
      <c r="T194" s="79"/>
      <c r="U194" s="79"/>
      <c r="V194" s="79"/>
      <c r="W194" s="79"/>
      <c r="X194" s="79"/>
      <c r="Y194" s="79"/>
      <c r="Z194" s="79"/>
    </row>
    <row r="195" ht="11.25" customHeight="1">
      <c r="A195" s="79" t="s">
        <v>3507</v>
      </c>
      <c r="B195" s="79" t="s">
        <v>206</v>
      </c>
      <c r="C195" s="79">
        <v>1370.921875</v>
      </c>
      <c r="J195" s="79"/>
      <c r="K195" s="79"/>
      <c r="L195" s="79"/>
      <c r="M195" s="79"/>
      <c r="N195" s="79"/>
      <c r="O195" s="79"/>
      <c r="P195" s="79"/>
      <c r="Q195" s="79"/>
      <c r="R195" s="79"/>
      <c r="S195" s="79"/>
      <c r="T195" s="79"/>
      <c r="U195" s="79"/>
      <c r="V195" s="79"/>
      <c r="W195" s="79"/>
      <c r="X195" s="79"/>
      <c r="Y195" s="79"/>
      <c r="Z195" s="79"/>
    </row>
    <row r="196" ht="11.25" customHeight="1">
      <c r="A196" s="79" t="s">
        <v>3510</v>
      </c>
      <c r="B196" s="79" t="s">
        <v>1542</v>
      </c>
      <c r="C196" s="79">
        <v>6735.96</v>
      </c>
      <c r="J196" s="79"/>
      <c r="K196" s="79"/>
      <c r="L196" s="79"/>
      <c r="M196" s="79"/>
      <c r="N196" s="79"/>
      <c r="O196" s="79"/>
      <c r="P196" s="79"/>
      <c r="Q196" s="79"/>
      <c r="R196" s="79"/>
      <c r="S196" s="79"/>
      <c r="T196" s="79"/>
      <c r="U196" s="79"/>
      <c r="V196" s="79"/>
      <c r="W196" s="79"/>
      <c r="X196" s="79"/>
      <c r="Y196" s="79"/>
      <c r="Z196" s="79"/>
    </row>
    <row r="197" ht="11.25" customHeight="1">
      <c r="A197" s="79" t="s">
        <v>3514</v>
      </c>
      <c r="B197" s="79" t="s">
        <v>1338</v>
      </c>
      <c r="C197" s="79">
        <v>3702.276</v>
      </c>
      <c r="J197" s="79"/>
      <c r="K197" s="79"/>
      <c r="L197" s="79"/>
      <c r="M197" s="79"/>
      <c r="N197" s="79"/>
      <c r="O197" s="79"/>
      <c r="P197" s="79"/>
      <c r="Q197" s="79"/>
      <c r="R197" s="79"/>
      <c r="S197" s="79"/>
      <c r="T197" s="79"/>
      <c r="U197" s="79"/>
      <c r="V197" s="79"/>
      <c r="W197" s="79"/>
      <c r="X197" s="79"/>
      <c r="Y197" s="79"/>
      <c r="Z197" s="79"/>
    </row>
    <row r="198" ht="11.25" customHeight="1">
      <c r="A198" s="79" t="s">
        <v>3486</v>
      </c>
      <c r="B198" s="79" t="s">
        <v>251</v>
      </c>
      <c r="C198" s="79">
        <v>3688.851063</v>
      </c>
      <c r="J198" s="79"/>
      <c r="K198" s="79"/>
      <c r="L198" s="79"/>
      <c r="M198" s="79"/>
      <c r="N198" s="79"/>
      <c r="O198" s="79"/>
      <c r="P198" s="79"/>
      <c r="Q198" s="79"/>
      <c r="R198" s="79"/>
      <c r="S198" s="79"/>
      <c r="T198" s="79"/>
      <c r="U198" s="79"/>
      <c r="V198" s="79"/>
      <c r="W198" s="79"/>
      <c r="X198" s="79"/>
      <c r="Y198" s="79"/>
      <c r="Z198" s="79"/>
    </row>
    <row r="199" ht="11.25" customHeight="1">
      <c r="A199" s="79" t="s">
        <v>3517</v>
      </c>
      <c r="B199" s="79" t="s">
        <v>3518</v>
      </c>
      <c r="C199" s="79">
        <v>2457.0</v>
      </c>
      <c r="J199" s="79"/>
      <c r="K199" s="79"/>
      <c r="L199" s="79"/>
      <c r="M199" s="79"/>
      <c r="N199" s="79"/>
      <c r="O199" s="79"/>
      <c r="P199" s="79"/>
      <c r="Q199" s="79"/>
      <c r="R199" s="79"/>
      <c r="S199" s="79"/>
      <c r="T199" s="79"/>
      <c r="U199" s="79"/>
      <c r="V199" s="79"/>
      <c r="W199" s="79"/>
      <c r="X199" s="79"/>
      <c r="Y199" s="79"/>
      <c r="Z199" s="79"/>
    </row>
    <row r="200" ht="11.25" customHeight="1">
      <c r="A200" s="79" t="s">
        <v>3531</v>
      </c>
      <c r="B200" s="79" t="s">
        <v>251</v>
      </c>
      <c r="C200" s="79">
        <v>362.6</v>
      </c>
      <c r="J200" s="79"/>
      <c r="K200" s="79"/>
      <c r="L200" s="79"/>
      <c r="M200" s="79"/>
      <c r="N200" s="79"/>
      <c r="O200" s="79"/>
      <c r="P200" s="79"/>
      <c r="Q200" s="79"/>
      <c r="R200" s="79"/>
      <c r="S200" s="79"/>
      <c r="T200" s="79"/>
      <c r="U200" s="79"/>
      <c r="V200" s="79"/>
      <c r="W200" s="79"/>
      <c r="X200" s="79"/>
      <c r="Y200" s="79"/>
      <c r="Z200" s="79"/>
    </row>
    <row r="201" ht="11.25" customHeight="1">
      <c r="A201" s="79" t="s">
        <v>3536</v>
      </c>
      <c r="B201" s="79" t="s">
        <v>198</v>
      </c>
      <c r="C201" s="79">
        <v>5544.0</v>
      </c>
      <c r="J201" s="79"/>
      <c r="K201" s="79"/>
      <c r="L201" s="79"/>
      <c r="M201" s="79"/>
      <c r="N201" s="79"/>
      <c r="O201" s="79"/>
      <c r="P201" s="79"/>
      <c r="Q201" s="79"/>
      <c r="R201" s="79"/>
      <c r="S201" s="79"/>
      <c r="T201" s="79"/>
      <c r="U201" s="79"/>
      <c r="V201" s="79"/>
      <c r="W201" s="79"/>
      <c r="X201" s="79"/>
      <c r="Y201" s="79"/>
      <c r="Z201" s="79"/>
    </row>
    <row r="202" ht="11.25" customHeight="1">
      <c r="A202" s="79" t="s">
        <v>3522</v>
      </c>
      <c r="B202" s="79" t="s">
        <v>251</v>
      </c>
      <c r="C202" s="79">
        <v>1539.999999</v>
      </c>
      <c r="J202" s="79"/>
      <c r="K202" s="79"/>
      <c r="L202" s="79"/>
      <c r="M202" s="79"/>
      <c r="N202" s="79"/>
      <c r="O202" s="79"/>
      <c r="P202" s="79"/>
      <c r="Q202" s="79"/>
      <c r="R202" s="79"/>
      <c r="S202" s="79"/>
      <c r="T202" s="79"/>
      <c r="U202" s="79"/>
      <c r="V202" s="79"/>
      <c r="W202" s="79"/>
      <c r="X202" s="79"/>
      <c r="Y202" s="79"/>
      <c r="Z202" s="79"/>
    </row>
    <row r="203" ht="11.25" customHeight="1">
      <c r="A203" s="79" t="s">
        <v>3619</v>
      </c>
      <c r="B203" s="79" t="s">
        <v>143</v>
      </c>
      <c r="C203" s="79">
        <v>4464.9351</v>
      </c>
      <c r="J203" s="79"/>
      <c r="K203" s="79"/>
      <c r="L203" s="79"/>
      <c r="M203" s="79"/>
      <c r="N203" s="79"/>
      <c r="O203" s="79"/>
      <c r="P203" s="79"/>
      <c r="Q203" s="79"/>
      <c r="R203" s="79"/>
      <c r="S203" s="79"/>
      <c r="T203" s="79"/>
      <c r="U203" s="79"/>
      <c r="V203" s="79"/>
      <c r="W203" s="79"/>
      <c r="X203" s="79"/>
      <c r="Y203" s="79"/>
      <c r="Z203" s="79"/>
    </row>
    <row r="204" ht="11.25" customHeight="1">
      <c r="A204" s="79" t="s">
        <v>3622</v>
      </c>
      <c r="B204" s="79" t="s">
        <v>143</v>
      </c>
      <c r="C204" s="79">
        <v>6539.78749</v>
      </c>
      <c r="J204" s="79"/>
      <c r="K204" s="79"/>
      <c r="L204" s="79"/>
      <c r="M204" s="79"/>
      <c r="N204" s="79"/>
      <c r="O204" s="79"/>
      <c r="P204" s="79"/>
      <c r="Q204" s="79"/>
      <c r="R204" s="79"/>
      <c r="S204" s="79"/>
      <c r="T204" s="79"/>
      <c r="U204" s="79"/>
      <c r="V204" s="79"/>
      <c r="W204" s="79"/>
      <c r="X204" s="79"/>
      <c r="Y204" s="79"/>
      <c r="Z204" s="79"/>
    </row>
    <row r="205" ht="11.25" customHeight="1">
      <c r="A205" s="79" t="s">
        <v>3625</v>
      </c>
      <c r="B205" s="79" t="s">
        <v>143</v>
      </c>
      <c r="C205" s="79">
        <v>4285.714199</v>
      </c>
      <c r="J205" s="79"/>
      <c r="K205" s="79"/>
      <c r="L205" s="79"/>
      <c r="M205" s="79"/>
      <c r="N205" s="79"/>
      <c r="O205" s="79"/>
      <c r="P205" s="79"/>
      <c r="Q205" s="79"/>
      <c r="R205" s="79"/>
      <c r="S205" s="79"/>
      <c r="T205" s="79"/>
      <c r="U205" s="79"/>
      <c r="V205" s="79"/>
      <c r="W205" s="79"/>
      <c r="X205" s="79"/>
      <c r="Y205" s="79"/>
      <c r="Z205" s="79"/>
    </row>
    <row r="206" ht="11.25" customHeight="1">
      <c r="A206" s="79" t="s">
        <v>3628</v>
      </c>
      <c r="B206" s="79" t="s">
        <v>143</v>
      </c>
      <c r="C206" s="79">
        <v>12244.8975</v>
      </c>
      <c r="J206" s="79"/>
      <c r="K206" s="79"/>
      <c r="L206" s="79"/>
      <c r="M206" s="79"/>
      <c r="N206" s="79"/>
      <c r="O206" s="79"/>
      <c r="P206" s="79"/>
      <c r="Q206" s="79"/>
      <c r="R206" s="79"/>
      <c r="S206" s="79"/>
      <c r="T206" s="79"/>
      <c r="U206" s="79"/>
      <c r="V206" s="79"/>
      <c r="W206" s="79"/>
      <c r="X206" s="79"/>
      <c r="Y206" s="79"/>
      <c r="Z206" s="79"/>
    </row>
    <row r="207" ht="11.25" customHeight="1">
      <c r="A207" s="79" t="s">
        <v>3638</v>
      </c>
      <c r="B207" s="79" t="s">
        <v>143</v>
      </c>
      <c r="C207" s="79">
        <v>3657.431377</v>
      </c>
      <c r="J207" s="79"/>
      <c r="K207" s="79"/>
      <c r="L207" s="79"/>
      <c r="M207" s="79"/>
      <c r="N207" s="79"/>
      <c r="O207" s="79"/>
      <c r="P207" s="79"/>
      <c r="Q207" s="79"/>
      <c r="R207" s="79"/>
      <c r="S207" s="79"/>
      <c r="T207" s="79"/>
      <c r="U207" s="79"/>
      <c r="V207" s="79"/>
      <c r="W207" s="79"/>
      <c r="X207" s="79"/>
      <c r="Y207" s="79"/>
      <c r="Z207" s="79"/>
    </row>
    <row r="208" ht="11.25" customHeight="1">
      <c r="A208" s="79" t="s">
        <v>3555</v>
      </c>
      <c r="B208" s="79" t="s">
        <v>143</v>
      </c>
      <c r="C208" s="79">
        <v>4629.8701</v>
      </c>
      <c r="J208" s="79"/>
      <c r="K208" s="79"/>
      <c r="L208" s="79"/>
      <c r="M208" s="79"/>
      <c r="N208" s="79"/>
      <c r="O208" s="79"/>
      <c r="P208" s="79"/>
      <c r="Q208" s="79"/>
      <c r="R208" s="79"/>
      <c r="S208" s="79"/>
      <c r="T208" s="79"/>
      <c r="U208" s="79"/>
      <c r="V208" s="79"/>
      <c r="W208" s="79"/>
      <c r="X208" s="79"/>
      <c r="Y208" s="79"/>
      <c r="Z208" s="79"/>
    </row>
    <row r="209" ht="11.25" customHeight="1">
      <c r="A209" s="79" t="s">
        <v>3558</v>
      </c>
      <c r="B209" s="79" t="s">
        <v>143</v>
      </c>
      <c r="C209" s="79">
        <v>4118.1819</v>
      </c>
      <c r="J209" s="79"/>
      <c r="K209" s="79"/>
      <c r="L209" s="79"/>
      <c r="M209" s="79"/>
      <c r="N209" s="79"/>
      <c r="O209" s="79"/>
      <c r="P209" s="79"/>
      <c r="Q209" s="79"/>
      <c r="R209" s="79"/>
      <c r="S209" s="79"/>
      <c r="T209" s="79"/>
      <c r="U209" s="79"/>
      <c r="V209" s="79"/>
      <c r="W209" s="79"/>
      <c r="X209" s="79"/>
      <c r="Y209" s="79"/>
      <c r="Z209" s="79"/>
    </row>
    <row r="210" ht="11.25" customHeight="1">
      <c r="A210" s="79" t="s">
        <v>3631</v>
      </c>
      <c r="B210" s="79" t="s">
        <v>143</v>
      </c>
      <c r="C210" s="79">
        <v>4756.410454</v>
      </c>
      <c r="J210" s="79"/>
      <c r="K210" s="79"/>
      <c r="L210" s="79"/>
      <c r="M210" s="79"/>
      <c r="N210" s="79"/>
      <c r="O210" s="79"/>
      <c r="P210" s="79"/>
      <c r="Q210" s="79"/>
      <c r="R210" s="79"/>
      <c r="S210" s="79"/>
      <c r="T210" s="79"/>
      <c r="U210" s="79"/>
      <c r="V210" s="79"/>
      <c r="W210" s="79"/>
      <c r="X210" s="79"/>
      <c r="Y210" s="79"/>
      <c r="Z210" s="79"/>
    </row>
    <row r="211" ht="11.25" customHeight="1">
      <c r="A211" s="79" t="s">
        <v>3645</v>
      </c>
      <c r="B211" s="79" t="s">
        <v>143</v>
      </c>
      <c r="C211" s="79">
        <v>6107.31</v>
      </c>
      <c r="J211" s="79"/>
      <c r="K211" s="79"/>
      <c r="L211" s="79"/>
      <c r="M211" s="79"/>
      <c r="N211" s="79"/>
      <c r="O211" s="79"/>
      <c r="P211" s="79"/>
      <c r="Q211" s="79"/>
      <c r="R211" s="79"/>
      <c r="S211" s="79"/>
      <c r="T211" s="79"/>
      <c r="U211" s="79"/>
      <c r="V211" s="79"/>
      <c r="W211" s="79"/>
      <c r="X211" s="79"/>
      <c r="Y211" s="79"/>
      <c r="Z211" s="79"/>
    </row>
    <row r="212" ht="11.25" customHeight="1">
      <c r="A212" s="79" t="s">
        <v>3648</v>
      </c>
      <c r="B212" s="79" t="s">
        <v>143</v>
      </c>
      <c r="C212" s="79">
        <v>3051.89645</v>
      </c>
      <c r="J212" s="79"/>
      <c r="K212" s="79"/>
      <c r="L212" s="79"/>
      <c r="M212" s="79"/>
      <c r="N212" s="79"/>
      <c r="O212" s="79"/>
      <c r="P212" s="79"/>
      <c r="Q212" s="79"/>
      <c r="R212" s="79"/>
      <c r="S212" s="79"/>
      <c r="T212" s="79"/>
      <c r="U212" s="79"/>
      <c r="V212" s="79"/>
      <c r="W212" s="79"/>
      <c r="X212" s="79"/>
      <c r="Y212" s="79"/>
      <c r="Z212" s="79"/>
    </row>
    <row r="213" ht="11.25" customHeight="1">
      <c r="A213" s="79" t="s">
        <v>3595</v>
      </c>
      <c r="B213" s="79" t="s">
        <v>143</v>
      </c>
      <c r="C213" s="79">
        <v>11611.5385</v>
      </c>
      <c r="J213" s="79"/>
      <c r="K213" s="79"/>
      <c r="L213" s="79"/>
      <c r="M213" s="79"/>
      <c r="N213" s="79"/>
      <c r="O213" s="79"/>
      <c r="P213" s="79"/>
      <c r="Q213" s="79"/>
      <c r="R213" s="79"/>
      <c r="S213" s="79"/>
      <c r="T213" s="79"/>
      <c r="U213" s="79"/>
      <c r="V213" s="79"/>
      <c r="W213" s="79"/>
      <c r="X213" s="79"/>
      <c r="Y213" s="79"/>
      <c r="Z213" s="79"/>
    </row>
    <row r="214" ht="11.25" customHeight="1">
      <c r="A214" s="79" t="s">
        <v>3635</v>
      </c>
      <c r="B214" s="79" t="s">
        <v>143</v>
      </c>
      <c r="C214" s="79">
        <v>2674.789344</v>
      </c>
      <c r="J214" s="79"/>
      <c r="K214" s="79"/>
      <c r="L214" s="79"/>
      <c r="M214" s="79"/>
      <c r="N214" s="79"/>
      <c r="O214" s="79"/>
      <c r="P214" s="79"/>
      <c r="Q214" s="79"/>
      <c r="R214" s="79"/>
      <c r="S214" s="79"/>
      <c r="T214" s="79"/>
      <c r="U214" s="79"/>
      <c r="V214" s="79"/>
      <c r="W214" s="79"/>
      <c r="X214" s="79"/>
      <c r="Y214" s="79"/>
      <c r="Z214" s="79"/>
    </row>
    <row r="215" ht="11.25" customHeight="1">
      <c r="A215" s="79" t="s">
        <v>3599</v>
      </c>
      <c r="B215" s="79" t="s">
        <v>143</v>
      </c>
      <c r="C215" s="79">
        <v>5297.79313</v>
      </c>
      <c r="J215" s="79"/>
      <c r="K215" s="79"/>
      <c r="L215" s="79"/>
      <c r="M215" s="79"/>
      <c r="N215" s="79"/>
      <c r="O215" s="79"/>
      <c r="P215" s="79"/>
      <c r="Q215" s="79"/>
      <c r="R215" s="79"/>
      <c r="S215" s="79"/>
      <c r="T215" s="79"/>
      <c r="U215" s="79"/>
      <c r="V215" s="79"/>
      <c r="W215" s="79"/>
      <c r="X215" s="79"/>
      <c r="Y215" s="79"/>
      <c r="Z215" s="79"/>
    </row>
    <row r="216" ht="11.25" customHeight="1">
      <c r="A216" s="79" t="s">
        <v>3610</v>
      </c>
      <c r="B216" s="79" t="s">
        <v>143</v>
      </c>
      <c r="C216" s="79">
        <v>9757.51724</v>
      </c>
      <c r="J216" s="79"/>
      <c r="K216" s="79"/>
      <c r="L216" s="79"/>
      <c r="M216" s="79"/>
      <c r="N216" s="79"/>
      <c r="O216" s="79"/>
      <c r="P216" s="79"/>
      <c r="Q216" s="79"/>
      <c r="R216" s="79"/>
      <c r="S216" s="79"/>
      <c r="T216" s="79"/>
      <c r="U216" s="79"/>
      <c r="V216" s="79"/>
      <c r="W216" s="79"/>
      <c r="X216" s="79"/>
      <c r="Y216" s="79"/>
      <c r="Z216" s="79"/>
    </row>
    <row r="217" ht="11.25" customHeight="1">
      <c r="A217" s="79" t="s">
        <v>3651</v>
      </c>
      <c r="B217" s="79" t="s">
        <v>143</v>
      </c>
      <c r="C217" s="79">
        <v>2390.20692</v>
      </c>
      <c r="J217" s="79"/>
      <c r="K217" s="79"/>
      <c r="L217" s="79"/>
      <c r="M217" s="79"/>
      <c r="N217" s="79"/>
      <c r="O217" s="79"/>
      <c r="P217" s="79"/>
      <c r="Q217" s="79"/>
      <c r="R217" s="79"/>
      <c r="S217" s="79"/>
      <c r="T217" s="79"/>
      <c r="U217" s="79"/>
      <c r="V217" s="79"/>
      <c r="W217" s="79"/>
      <c r="X217" s="79"/>
      <c r="Y217" s="79"/>
      <c r="Z217" s="79"/>
    </row>
    <row r="218" ht="11.25" customHeight="1">
      <c r="A218" s="79" t="s">
        <v>3561</v>
      </c>
      <c r="B218" s="79" t="s">
        <v>173</v>
      </c>
      <c r="C218" s="79">
        <v>646.25008</v>
      </c>
      <c r="J218" s="79"/>
      <c r="K218" s="79"/>
      <c r="L218" s="79"/>
      <c r="M218" s="79"/>
      <c r="N218" s="79"/>
      <c r="O218" s="79"/>
      <c r="P218" s="79"/>
      <c r="Q218" s="79"/>
      <c r="R218" s="79"/>
      <c r="S218" s="79"/>
      <c r="T218" s="79"/>
      <c r="U218" s="79"/>
      <c r="V218" s="79"/>
      <c r="W218" s="79"/>
      <c r="X218" s="79"/>
      <c r="Y218" s="79"/>
      <c r="Z218" s="79"/>
    </row>
    <row r="219" ht="11.25" customHeight="1">
      <c r="A219" s="79" t="s">
        <v>3565</v>
      </c>
      <c r="B219" s="79" t="s">
        <v>594</v>
      </c>
      <c r="C219" s="79">
        <v>463.5712</v>
      </c>
      <c r="J219" s="79"/>
      <c r="K219" s="79"/>
      <c r="L219" s="79"/>
      <c r="M219" s="79"/>
      <c r="N219" s="79"/>
      <c r="O219" s="79"/>
      <c r="P219" s="79"/>
      <c r="Q219" s="79"/>
      <c r="R219" s="79"/>
      <c r="S219" s="79"/>
      <c r="T219" s="79"/>
      <c r="U219" s="79"/>
      <c r="V219" s="79"/>
      <c r="W219" s="79"/>
      <c r="X219" s="79"/>
      <c r="Y219" s="79"/>
      <c r="Z219" s="79"/>
    </row>
    <row r="220" ht="11.25" customHeight="1">
      <c r="A220" s="79" t="s">
        <v>3586</v>
      </c>
      <c r="B220" s="79" t="s">
        <v>1228</v>
      </c>
      <c r="C220" s="79">
        <v>2840.727272</v>
      </c>
      <c r="J220" s="79"/>
      <c r="K220" s="79"/>
      <c r="L220" s="79"/>
      <c r="M220" s="79"/>
      <c r="N220" s="79"/>
      <c r="O220" s="79"/>
      <c r="P220" s="79"/>
      <c r="Q220" s="79"/>
      <c r="R220" s="79"/>
      <c r="S220" s="79"/>
      <c r="T220" s="79"/>
      <c r="U220" s="79"/>
      <c r="V220" s="79"/>
      <c r="W220" s="79"/>
      <c r="X220" s="79"/>
      <c r="Y220" s="79"/>
      <c r="Z220" s="79"/>
    </row>
    <row r="221" ht="11.25" customHeight="1">
      <c r="A221" s="79" t="s">
        <v>3654</v>
      </c>
      <c r="B221" s="79" t="s">
        <v>198</v>
      </c>
      <c r="C221" s="79">
        <v>3931.2</v>
      </c>
      <c r="J221" s="79"/>
      <c r="K221" s="79"/>
      <c r="L221" s="79"/>
      <c r="M221" s="79"/>
      <c r="N221" s="79"/>
      <c r="O221" s="79"/>
      <c r="P221" s="79"/>
      <c r="Q221" s="79"/>
      <c r="R221" s="79"/>
      <c r="S221" s="79"/>
      <c r="T221" s="79"/>
      <c r="U221" s="79"/>
      <c r="V221" s="79"/>
      <c r="W221" s="79"/>
      <c r="X221" s="79"/>
      <c r="Y221" s="79"/>
      <c r="Z221" s="79"/>
    </row>
    <row r="222" ht="11.25" customHeight="1">
      <c r="A222" s="79" t="s">
        <v>3689</v>
      </c>
      <c r="B222" s="79" t="s">
        <v>143</v>
      </c>
      <c r="C222" s="79">
        <v>10127.20109</v>
      </c>
      <c r="J222" s="79"/>
      <c r="K222" s="79"/>
      <c r="L222" s="79"/>
      <c r="M222" s="79"/>
      <c r="N222" s="79"/>
      <c r="O222" s="79"/>
      <c r="P222" s="79"/>
      <c r="Q222" s="79"/>
      <c r="R222" s="79"/>
      <c r="S222" s="79"/>
      <c r="T222" s="79"/>
      <c r="U222" s="79"/>
      <c r="V222" s="79"/>
      <c r="W222" s="79"/>
      <c r="X222" s="79"/>
      <c r="Y222" s="79"/>
      <c r="Z222" s="79"/>
    </row>
    <row r="223" ht="11.25" customHeight="1">
      <c r="A223" s="79" t="s">
        <v>3692</v>
      </c>
      <c r="B223" s="79" t="s">
        <v>143</v>
      </c>
      <c r="C223" s="79">
        <v>3735.0</v>
      </c>
      <c r="J223" s="79"/>
      <c r="K223" s="79"/>
      <c r="L223" s="79"/>
      <c r="M223" s="79"/>
      <c r="N223" s="79"/>
      <c r="O223" s="79"/>
      <c r="P223" s="79"/>
      <c r="Q223" s="79"/>
      <c r="R223" s="79"/>
      <c r="S223" s="79"/>
      <c r="T223" s="79"/>
      <c r="U223" s="79"/>
      <c r="V223" s="79"/>
      <c r="W223" s="79"/>
      <c r="X223" s="79"/>
      <c r="Y223" s="79"/>
      <c r="Z223" s="79"/>
    </row>
    <row r="224" ht="11.25" customHeight="1">
      <c r="A224" s="79" t="s">
        <v>3681</v>
      </c>
      <c r="B224" s="79" t="s">
        <v>3606</v>
      </c>
      <c r="C224" s="79">
        <v>3554.582463</v>
      </c>
      <c r="J224" s="79"/>
      <c r="K224" s="79"/>
      <c r="L224" s="79"/>
      <c r="M224" s="79"/>
      <c r="N224" s="79"/>
      <c r="O224" s="79"/>
      <c r="P224" s="79"/>
      <c r="Q224" s="79"/>
      <c r="R224" s="79"/>
      <c r="S224" s="79"/>
      <c r="T224" s="79"/>
      <c r="U224" s="79"/>
      <c r="V224" s="79"/>
      <c r="W224" s="79"/>
      <c r="X224" s="79"/>
      <c r="Y224" s="79"/>
      <c r="Z224" s="79"/>
    </row>
    <row r="225" ht="11.25" customHeight="1">
      <c r="A225" s="79" t="s">
        <v>3663</v>
      </c>
      <c r="B225" s="79" t="s">
        <v>1228</v>
      </c>
      <c r="C225" s="79">
        <v>10431.7161</v>
      </c>
      <c r="J225" s="79"/>
      <c r="K225" s="79"/>
      <c r="L225" s="79"/>
      <c r="M225" s="79"/>
      <c r="N225" s="79"/>
      <c r="O225" s="79"/>
      <c r="P225" s="79"/>
      <c r="Q225" s="79"/>
      <c r="R225" s="79"/>
      <c r="S225" s="79"/>
      <c r="T225" s="79"/>
      <c r="U225" s="79"/>
      <c r="V225" s="79"/>
      <c r="W225" s="79"/>
      <c r="X225" s="79"/>
      <c r="Y225" s="79"/>
      <c r="Z225" s="79"/>
    </row>
    <row r="226" ht="11.25" customHeight="1">
      <c r="A226" s="79" t="s">
        <v>3669</v>
      </c>
      <c r="B226" s="79" t="s">
        <v>143</v>
      </c>
      <c r="C226" s="79">
        <v>7132.846959</v>
      </c>
      <c r="J226" s="79"/>
      <c r="K226" s="79"/>
      <c r="L226" s="79"/>
      <c r="M226" s="79"/>
      <c r="N226" s="79"/>
      <c r="O226" s="79"/>
      <c r="P226" s="79"/>
      <c r="Q226" s="79"/>
      <c r="R226" s="79"/>
      <c r="S226" s="79"/>
      <c r="T226" s="79"/>
      <c r="U226" s="79"/>
      <c r="V226" s="79"/>
      <c r="W226" s="79"/>
      <c r="X226" s="79"/>
      <c r="Y226" s="79"/>
      <c r="Z226" s="79"/>
    </row>
    <row r="227" ht="11.25" customHeight="1">
      <c r="A227" s="79" t="s">
        <v>3672</v>
      </c>
      <c r="B227" s="79" t="s">
        <v>160</v>
      </c>
      <c r="C227" s="79">
        <v>10026.0405</v>
      </c>
      <c r="J227" s="79"/>
      <c r="K227" s="79"/>
      <c r="L227" s="79"/>
      <c r="M227" s="79"/>
      <c r="N227" s="79"/>
      <c r="O227" s="79"/>
      <c r="P227" s="79"/>
      <c r="Q227" s="79"/>
      <c r="R227" s="79"/>
      <c r="S227" s="79"/>
      <c r="T227" s="79"/>
      <c r="U227" s="79"/>
      <c r="V227" s="79"/>
      <c r="W227" s="79"/>
      <c r="X227" s="79"/>
      <c r="Y227" s="79"/>
      <c r="Z227" s="79"/>
    </row>
    <row r="228" ht="11.25" customHeight="1">
      <c r="A228" s="79" t="s">
        <v>3675</v>
      </c>
      <c r="B228" s="79" t="s">
        <v>251</v>
      </c>
      <c r="C228" s="79">
        <v>2762.8468</v>
      </c>
      <c r="J228" s="79"/>
      <c r="K228" s="79"/>
      <c r="L228" s="79"/>
      <c r="M228" s="79"/>
      <c r="N228" s="79"/>
      <c r="O228" s="79"/>
      <c r="P228" s="79"/>
      <c r="Q228" s="79"/>
      <c r="R228" s="79"/>
      <c r="S228" s="79"/>
      <c r="T228" s="79"/>
      <c r="U228" s="79"/>
      <c r="V228" s="79"/>
      <c r="W228" s="79"/>
      <c r="X228" s="79"/>
      <c r="Y228" s="79"/>
      <c r="Z228" s="79"/>
    </row>
    <row r="229" ht="11.25" customHeight="1">
      <c r="A229" s="79" t="s">
        <v>3678</v>
      </c>
      <c r="B229" s="79" t="s">
        <v>3606</v>
      </c>
      <c r="C229" s="79">
        <v>448.0</v>
      </c>
      <c r="J229" s="79"/>
      <c r="K229" s="79"/>
      <c r="L229" s="79"/>
      <c r="M229" s="79"/>
      <c r="N229" s="79"/>
      <c r="O229" s="79"/>
      <c r="P229" s="79"/>
      <c r="Q229" s="79"/>
      <c r="R229" s="79"/>
      <c r="S229" s="79"/>
      <c r="T229" s="79"/>
      <c r="U229" s="79"/>
      <c r="V229" s="79"/>
      <c r="W229" s="79"/>
      <c r="X229" s="79"/>
      <c r="Y229" s="79"/>
      <c r="Z229" s="79"/>
    </row>
    <row r="230" ht="11.25" customHeight="1">
      <c r="A230" s="79" t="s">
        <v>3698</v>
      </c>
      <c r="B230" s="79" t="s">
        <v>143</v>
      </c>
      <c r="C230" s="79">
        <v>4649.827375</v>
      </c>
      <c r="J230" s="79"/>
      <c r="K230" s="79"/>
      <c r="L230" s="79"/>
      <c r="M230" s="79"/>
      <c r="N230" s="79"/>
      <c r="O230" s="79"/>
      <c r="P230" s="79"/>
      <c r="Q230" s="79"/>
      <c r="R230" s="79"/>
      <c r="S230" s="79"/>
      <c r="T230" s="79"/>
      <c r="U230" s="79"/>
      <c r="V230" s="79"/>
      <c r="W230" s="79"/>
      <c r="X230" s="79"/>
      <c r="Y230" s="79"/>
      <c r="Z230" s="79"/>
    </row>
    <row r="231" ht="11.25" customHeight="1">
      <c r="A231" s="79" t="s">
        <v>3695</v>
      </c>
      <c r="B231" s="79" t="s">
        <v>143</v>
      </c>
      <c r="C231" s="79">
        <v>696.888888</v>
      </c>
      <c r="J231" s="79"/>
      <c r="K231" s="79"/>
      <c r="L231" s="79"/>
      <c r="M231" s="79"/>
      <c r="N231" s="79"/>
      <c r="O231" s="79"/>
      <c r="P231" s="79"/>
      <c r="Q231" s="79"/>
      <c r="R231" s="79"/>
      <c r="S231" s="79"/>
      <c r="T231" s="79"/>
      <c r="U231" s="79"/>
      <c r="V231" s="79"/>
      <c r="W231" s="79"/>
      <c r="X231" s="79"/>
      <c r="Y231" s="79"/>
      <c r="Z231" s="79"/>
    </row>
    <row r="232" ht="11.25" customHeight="1">
      <c r="A232" s="79" t="s">
        <v>3701</v>
      </c>
      <c r="B232" s="79" t="s">
        <v>1228</v>
      </c>
      <c r="C232" s="79">
        <v>214.772727</v>
      </c>
      <c r="J232" s="79"/>
      <c r="K232" s="79"/>
      <c r="L232" s="79"/>
      <c r="M232" s="79"/>
      <c r="N232" s="79"/>
      <c r="O232" s="79"/>
      <c r="P232" s="79"/>
      <c r="Q232" s="79"/>
      <c r="R232" s="79"/>
      <c r="S232" s="79"/>
      <c r="T232" s="79"/>
      <c r="U232" s="79"/>
      <c r="V232" s="79"/>
      <c r="W232" s="79"/>
      <c r="X232" s="79"/>
      <c r="Y232" s="79"/>
      <c r="Z232" s="79"/>
    </row>
    <row r="233" ht="11.25" customHeight="1">
      <c r="A233" s="79" t="s">
        <v>3704</v>
      </c>
      <c r="B233" s="79" t="s">
        <v>251</v>
      </c>
      <c r="C233" s="79">
        <v>10800.0</v>
      </c>
      <c r="J233" s="79"/>
      <c r="K233" s="79"/>
      <c r="L233" s="79"/>
      <c r="M233" s="79"/>
      <c r="N233" s="79"/>
      <c r="O233" s="79"/>
      <c r="P233" s="79"/>
      <c r="Q233" s="79"/>
      <c r="R233" s="79"/>
      <c r="S233" s="79"/>
      <c r="T233" s="79"/>
      <c r="U233" s="79"/>
      <c r="V233" s="79"/>
      <c r="W233" s="79"/>
      <c r="X233" s="79"/>
      <c r="Y233" s="79"/>
      <c r="Z233" s="79"/>
    </row>
    <row r="234" ht="11.25" customHeight="1">
      <c r="A234" s="79" t="s">
        <v>3719</v>
      </c>
      <c r="B234" s="79" t="s">
        <v>143</v>
      </c>
      <c r="C234" s="79">
        <v>217.0</v>
      </c>
      <c r="J234" s="79"/>
      <c r="K234" s="79"/>
      <c r="L234" s="79"/>
      <c r="M234" s="79"/>
      <c r="N234" s="79"/>
      <c r="O234" s="79"/>
      <c r="P234" s="79"/>
      <c r="Q234" s="79"/>
      <c r="R234" s="79"/>
      <c r="S234" s="79"/>
      <c r="T234" s="79"/>
      <c r="U234" s="79"/>
      <c r="V234" s="79"/>
      <c r="W234" s="79"/>
      <c r="X234" s="79"/>
      <c r="Y234" s="79"/>
      <c r="Z234" s="79"/>
    </row>
    <row r="235" ht="11.25" customHeight="1">
      <c r="A235" s="79" t="s">
        <v>3735</v>
      </c>
      <c r="B235" s="79" t="s">
        <v>143</v>
      </c>
      <c r="C235" s="79">
        <v>4190.5425</v>
      </c>
      <c r="J235" s="79"/>
      <c r="K235" s="79"/>
      <c r="L235" s="79"/>
      <c r="M235" s="79"/>
      <c r="N235" s="79"/>
      <c r="O235" s="79"/>
      <c r="P235" s="79"/>
      <c r="Q235" s="79"/>
      <c r="R235" s="79"/>
      <c r="S235" s="79"/>
      <c r="T235" s="79"/>
      <c r="U235" s="79"/>
      <c r="V235" s="79"/>
      <c r="W235" s="79"/>
      <c r="X235" s="79"/>
      <c r="Y235" s="79"/>
      <c r="Z235" s="79"/>
    </row>
    <row r="236" ht="11.25" customHeight="1">
      <c r="A236" s="79" t="s">
        <v>3765</v>
      </c>
      <c r="B236" s="79" t="s">
        <v>143</v>
      </c>
      <c r="C236" s="79">
        <v>12036.317825999999</v>
      </c>
      <c r="J236" s="79"/>
      <c r="K236" s="79"/>
      <c r="L236" s="79"/>
      <c r="M236" s="79"/>
      <c r="N236" s="79"/>
      <c r="O236" s="79"/>
      <c r="P236" s="79"/>
      <c r="Q236" s="79"/>
      <c r="R236" s="79"/>
      <c r="S236" s="79"/>
      <c r="T236" s="79"/>
      <c r="U236" s="79"/>
      <c r="V236" s="79"/>
      <c r="W236" s="79"/>
      <c r="X236" s="79"/>
      <c r="Y236" s="79"/>
      <c r="Z236" s="79"/>
    </row>
    <row r="237" ht="11.25" customHeight="1">
      <c r="A237" s="79" t="s">
        <v>3768</v>
      </c>
      <c r="B237" s="79" t="s">
        <v>143</v>
      </c>
      <c r="C237" s="79">
        <v>60137.028071</v>
      </c>
      <c r="J237" s="79"/>
      <c r="K237" s="79"/>
      <c r="L237" s="79"/>
      <c r="M237" s="79"/>
      <c r="N237" s="79"/>
      <c r="O237" s="79"/>
      <c r="P237" s="79"/>
      <c r="Q237" s="79"/>
      <c r="R237" s="79"/>
      <c r="S237" s="79"/>
      <c r="T237" s="79"/>
      <c r="U237" s="79"/>
      <c r="V237" s="79"/>
      <c r="W237" s="79"/>
      <c r="X237" s="79"/>
      <c r="Y237" s="79"/>
      <c r="Z237" s="79"/>
    </row>
    <row r="238" ht="11.25" customHeight="1">
      <c r="A238" s="79" t="s">
        <v>3774</v>
      </c>
      <c r="B238" s="79" t="s">
        <v>143</v>
      </c>
      <c r="C238" s="79">
        <v>9218.553333</v>
      </c>
      <c r="J238" s="79"/>
      <c r="K238" s="79"/>
      <c r="L238" s="79"/>
      <c r="M238" s="79"/>
      <c r="N238" s="79"/>
      <c r="O238" s="79"/>
      <c r="P238" s="79"/>
      <c r="Q238" s="79"/>
      <c r="R238" s="79"/>
      <c r="S238" s="79"/>
      <c r="T238" s="79"/>
      <c r="U238" s="79"/>
      <c r="V238" s="79"/>
      <c r="W238" s="79"/>
      <c r="X238" s="79"/>
      <c r="Y238" s="79"/>
      <c r="Z238" s="79"/>
    </row>
    <row r="239" ht="11.25" customHeight="1">
      <c r="A239" s="79" t="s">
        <v>3743</v>
      </c>
      <c r="B239" s="79" t="s">
        <v>615</v>
      </c>
      <c r="C239" s="79">
        <v>6828.248234999999</v>
      </c>
      <c r="J239" s="79"/>
      <c r="K239" s="79"/>
      <c r="L239" s="79"/>
      <c r="M239" s="79"/>
      <c r="N239" s="79"/>
      <c r="O239" s="79"/>
      <c r="P239" s="79"/>
      <c r="Q239" s="79"/>
      <c r="R239" s="79"/>
      <c r="S239" s="79"/>
      <c r="T239" s="79"/>
      <c r="U239" s="79"/>
      <c r="V239" s="79"/>
      <c r="W239" s="79"/>
      <c r="X239" s="79"/>
      <c r="Y239" s="79"/>
      <c r="Z239" s="79"/>
    </row>
    <row r="240" ht="11.25" customHeight="1">
      <c r="A240" s="79" t="s">
        <v>3740</v>
      </c>
      <c r="B240" s="79" t="s">
        <v>1338</v>
      </c>
      <c r="C240" s="79">
        <v>3693.228</v>
      </c>
      <c r="J240" s="79"/>
      <c r="K240" s="79"/>
      <c r="L240" s="79"/>
      <c r="M240" s="79"/>
      <c r="N240" s="79"/>
      <c r="O240" s="79"/>
      <c r="P240" s="79"/>
      <c r="Q240" s="79"/>
      <c r="R240" s="79"/>
      <c r="S240" s="79"/>
      <c r="T240" s="79"/>
      <c r="U240" s="79"/>
      <c r="V240" s="79"/>
      <c r="W240" s="79"/>
      <c r="X240" s="79"/>
      <c r="Y240" s="79"/>
      <c r="Z240" s="79"/>
    </row>
    <row r="241" ht="11.25" customHeight="1">
      <c r="A241" s="79" t="s">
        <v>3756</v>
      </c>
      <c r="B241" s="79" t="s">
        <v>594</v>
      </c>
      <c r="C241" s="79">
        <v>9513.667057</v>
      </c>
      <c r="J241" s="79"/>
      <c r="K241" s="79"/>
      <c r="L241" s="79"/>
      <c r="M241" s="79"/>
      <c r="N241" s="79"/>
      <c r="O241" s="79"/>
      <c r="P241" s="79"/>
      <c r="Q241" s="79"/>
      <c r="R241" s="79"/>
      <c r="S241" s="79"/>
      <c r="T241" s="79"/>
      <c r="U241" s="79"/>
      <c r="V241" s="79"/>
      <c r="W241" s="79"/>
      <c r="X241" s="79"/>
      <c r="Y241" s="79"/>
      <c r="Z241" s="79"/>
    </row>
    <row r="242" ht="11.25" customHeight="1">
      <c r="A242" s="79" t="s">
        <v>3715</v>
      </c>
      <c r="B242" s="79" t="s">
        <v>615</v>
      </c>
      <c r="C242" s="79">
        <v>1007.9999989999999</v>
      </c>
      <c r="J242" s="79"/>
      <c r="K242" s="79"/>
      <c r="L242" s="79"/>
      <c r="M242" s="79"/>
      <c r="N242" s="79"/>
      <c r="O242" s="79"/>
      <c r="P242" s="79"/>
      <c r="Q242" s="79"/>
      <c r="R242" s="79"/>
      <c r="S242" s="79"/>
      <c r="T242" s="79"/>
      <c r="U242" s="79"/>
      <c r="V242" s="79"/>
      <c r="W242" s="79"/>
      <c r="X242" s="79"/>
      <c r="Y242" s="79"/>
      <c r="Z242" s="79"/>
    </row>
    <row r="243" ht="11.25" customHeight="1">
      <c r="A243" s="79" t="s">
        <v>3711</v>
      </c>
      <c r="B243" s="79" t="s">
        <v>198</v>
      </c>
      <c r="C243" s="79">
        <v>11466.0</v>
      </c>
      <c r="J243" s="79"/>
      <c r="K243" s="79"/>
      <c r="L243" s="79"/>
      <c r="M243" s="79"/>
      <c r="N243" s="79"/>
      <c r="O243" s="79"/>
      <c r="P243" s="79"/>
      <c r="Q243" s="79"/>
      <c r="R243" s="79"/>
      <c r="S243" s="79"/>
      <c r="T243" s="79"/>
      <c r="U243" s="79"/>
      <c r="V243" s="79"/>
      <c r="W243" s="79"/>
      <c r="X243" s="79"/>
      <c r="Y243" s="79"/>
      <c r="Z243" s="79"/>
    </row>
    <row r="244" ht="11.25" customHeight="1">
      <c r="A244" s="79" t="s">
        <v>3781</v>
      </c>
      <c r="B244" s="79" t="s">
        <v>143</v>
      </c>
      <c r="C244" s="79">
        <v>2362.181818</v>
      </c>
      <c r="J244" s="79"/>
      <c r="K244" s="79"/>
      <c r="L244" s="79"/>
      <c r="M244" s="79"/>
      <c r="N244" s="79"/>
      <c r="O244" s="79"/>
      <c r="P244" s="79"/>
      <c r="Q244" s="79"/>
      <c r="R244" s="79"/>
      <c r="S244" s="79"/>
      <c r="T244" s="79"/>
      <c r="U244" s="79"/>
      <c r="V244" s="79"/>
      <c r="W244" s="79"/>
      <c r="X244" s="79"/>
      <c r="Y244" s="79"/>
      <c r="Z244" s="79"/>
    </row>
    <row r="245" ht="11.25" customHeight="1">
      <c r="A245" s="79" t="s">
        <v>3724</v>
      </c>
      <c r="B245" s="79" t="s">
        <v>379</v>
      </c>
      <c r="C245" s="79">
        <v>1382.0625</v>
      </c>
      <c r="J245" s="79"/>
      <c r="K245" s="79"/>
      <c r="L245" s="79"/>
      <c r="M245" s="79"/>
      <c r="N245" s="79"/>
      <c r="O245" s="79"/>
      <c r="P245" s="79"/>
      <c r="Q245" s="79"/>
      <c r="R245" s="79"/>
      <c r="S245" s="79"/>
      <c r="T245" s="79"/>
      <c r="U245" s="79"/>
      <c r="V245" s="79"/>
      <c r="W245" s="79"/>
      <c r="X245" s="79"/>
      <c r="Y245" s="79"/>
      <c r="Z245" s="79"/>
    </row>
    <row r="246" ht="11.25" customHeight="1">
      <c r="A246" s="79" t="s">
        <v>3759</v>
      </c>
      <c r="B246" s="79" t="s">
        <v>251</v>
      </c>
      <c r="C246" s="79">
        <v>318.315789</v>
      </c>
      <c r="J246" s="79"/>
      <c r="K246" s="79"/>
      <c r="L246" s="79"/>
      <c r="M246" s="79"/>
      <c r="N246" s="79"/>
      <c r="O246" s="79"/>
      <c r="P246" s="79"/>
      <c r="Q246" s="79"/>
      <c r="R246" s="79"/>
      <c r="S246" s="79"/>
      <c r="T246" s="79"/>
      <c r="U246" s="79"/>
      <c r="V246" s="79"/>
      <c r="W246" s="79"/>
      <c r="X246" s="79"/>
      <c r="Y246" s="79"/>
      <c r="Z246" s="79"/>
    </row>
    <row r="247" ht="11.25" customHeight="1">
      <c r="A247" s="79" t="s">
        <v>3816</v>
      </c>
      <c r="B247" s="79" t="s">
        <v>615</v>
      </c>
      <c r="C247" s="79">
        <v>1021.772727</v>
      </c>
      <c r="J247" s="79"/>
      <c r="K247" s="79"/>
      <c r="L247" s="79"/>
      <c r="M247" s="79"/>
      <c r="N247" s="79"/>
      <c r="O247" s="79"/>
      <c r="P247" s="79"/>
      <c r="Q247" s="79"/>
      <c r="R247" s="79"/>
      <c r="S247" s="79"/>
      <c r="T247" s="79"/>
      <c r="U247" s="79"/>
      <c r="V247" s="79"/>
      <c r="W247" s="79"/>
      <c r="X247" s="79"/>
      <c r="Y247" s="79"/>
      <c r="Z247" s="79"/>
    </row>
    <row r="248" ht="11.25" customHeight="1">
      <c r="A248" s="79" t="s">
        <v>3823</v>
      </c>
      <c r="B248" s="79" t="s">
        <v>1228</v>
      </c>
      <c r="C248" s="79">
        <v>4394.953225</v>
      </c>
      <c r="J248" s="79"/>
      <c r="K248" s="79"/>
      <c r="L248" s="79"/>
      <c r="M248" s="79"/>
      <c r="N248" s="79"/>
      <c r="O248" s="79"/>
      <c r="P248" s="79"/>
      <c r="Q248" s="79"/>
      <c r="R248" s="79"/>
      <c r="S248" s="79"/>
      <c r="T248" s="79"/>
      <c r="U248" s="79"/>
      <c r="V248" s="79"/>
      <c r="W248" s="79"/>
      <c r="X248" s="79"/>
      <c r="Y248" s="79"/>
      <c r="Z248" s="79"/>
    </row>
    <row r="249" ht="11.25" customHeight="1">
      <c r="A249" s="79" t="s">
        <v>3819</v>
      </c>
      <c r="B249" s="79" t="s">
        <v>1228</v>
      </c>
      <c r="C249" s="79">
        <v>821.333333</v>
      </c>
      <c r="J249" s="79"/>
      <c r="K249" s="79"/>
      <c r="L249" s="79"/>
      <c r="M249" s="79"/>
      <c r="N249" s="79"/>
      <c r="O249" s="79"/>
      <c r="P249" s="79"/>
      <c r="Q249" s="79"/>
      <c r="R249" s="79"/>
      <c r="S249" s="79"/>
      <c r="T249" s="79"/>
      <c r="U249" s="79"/>
      <c r="V249" s="79"/>
      <c r="W249" s="79"/>
      <c r="X249" s="79"/>
      <c r="Y249" s="79"/>
      <c r="Z249" s="79"/>
    </row>
    <row r="250" ht="11.25" customHeight="1">
      <c r="A250" s="79" t="s">
        <v>3827</v>
      </c>
      <c r="B250" s="79" t="s">
        <v>1228</v>
      </c>
      <c r="C250" s="79">
        <v>248.68421</v>
      </c>
      <c r="J250" s="79"/>
      <c r="K250" s="79"/>
      <c r="L250" s="79"/>
      <c r="M250" s="79"/>
      <c r="N250" s="79"/>
      <c r="O250" s="79"/>
      <c r="P250" s="79"/>
      <c r="Q250" s="79"/>
      <c r="R250" s="79"/>
      <c r="S250" s="79"/>
      <c r="T250" s="79"/>
      <c r="U250" s="79"/>
      <c r="V250" s="79"/>
      <c r="W250" s="79"/>
      <c r="X250" s="79"/>
      <c r="Y250" s="79"/>
      <c r="Z250" s="79"/>
    </row>
    <row r="251" ht="11.25" customHeight="1">
      <c r="A251" s="79" t="s">
        <v>3794</v>
      </c>
      <c r="B251" s="79" t="s">
        <v>379</v>
      </c>
      <c r="C251" s="79">
        <v>3843.0</v>
      </c>
      <c r="J251" s="79"/>
      <c r="K251" s="79"/>
      <c r="L251" s="79"/>
      <c r="M251" s="79"/>
      <c r="N251" s="79"/>
      <c r="O251" s="79"/>
      <c r="P251" s="79"/>
      <c r="Q251" s="79"/>
      <c r="R251" s="79"/>
      <c r="S251" s="79"/>
      <c r="T251" s="79"/>
      <c r="U251" s="79"/>
      <c r="V251" s="79"/>
      <c r="W251" s="79"/>
      <c r="X251" s="79"/>
      <c r="Y251" s="79"/>
      <c r="Z251" s="79"/>
    </row>
    <row r="252" ht="11.25" customHeight="1">
      <c r="A252" s="79" t="s">
        <v>3798</v>
      </c>
      <c r="B252" s="79" t="s">
        <v>143</v>
      </c>
      <c r="C252" s="79">
        <v>271.25</v>
      </c>
      <c r="J252" s="79"/>
      <c r="K252" s="79"/>
      <c r="L252" s="79"/>
      <c r="M252" s="79"/>
      <c r="N252" s="79"/>
      <c r="O252" s="79"/>
      <c r="P252" s="79"/>
      <c r="Q252" s="79"/>
      <c r="R252" s="79"/>
      <c r="S252" s="79"/>
      <c r="T252" s="79"/>
      <c r="U252" s="79"/>
      <c r="V252" s="79"/>
      <c r="W252" s="79"/>
      <c r="X252" s="79"/>
      <c r="Y252" s="79"/>
      <c r="Z252" s="79"/>
    </row>
    <row r="253" ht="11.25" customHeight="1">
      <c r="A253" s="79" t="s">
        <v>3802</v>
      </c>
      <c r="B253" s="79" t="s">
        <v>379</v>
      </c>
      <c r="C253" s="79">
        <v>3969.0</v>
      </c>
      <c r="J253" s="79"/>
      <c r="K253" s="79"/>
      <c r="L253" s="79"/>
      <c r="M253" s="79"/>
      <c r="N253" s="79"/>
      <c r="O253" s="79"/>
      <c r="P253" s="79"/>
      <c r="Q253" s="79"/>
      <c r="R253" s="79"/>
      <c r="S253" s="79"/>
      <c r="T253" s="79"/>
      <c r="U253" s="79"/>
      <c r="V253" s="79"/>
      <c r="W253" s="79"/>
      <c r="X253" s="79"/>
      <c r="Y253" s="79"/>
      <c r="Z253" s="79"/>
    </row>
    <row r="254" ht="11.25" customHeight="1">
      <c r="A254" s="79" t="s">
        <v>3835</v>
      </c>
      <c r="B254" s="79" t="s">
        <v>251</v>
      </c>
      <c r="C254" s="79">
        <v>1612.8</v>
      </c>
      <c r="J254" s="79"/>
      <c r="K254" s="79"/>
      <c r="L254" s="79"/>
      <c r="M254" s="79"/>
      <c r="N254" s="79"/>
      <c r="O254" s="79"/>
      <c r="P254" s="79"/>
      <c r="Q254" s="79"/>
      <c r="R254" s="79"/>
      <c r="S254" s="79"/>
      <c r="T254" s="79"/>
      <c r="U254" s="79"/>
      <c r="V254" s="79"/>
      <c r="W254" s="79"/>
      <c r="X254" s="79"/>
      <c r="Y254" s="79"/>
      <c r="Z254" s="79"/>
    </row>
    <row r="255" ht="11.25" customHeight="1">
      <c r="A255" s="79" t="s">
        <v>3844</v>
      </c>
      <c r="B255" s="79" t="s">
        <v>191</v>
      </c>
      <c r="C255" s="79">
        <v>368.941176</v>
      </c>
      <c r="J255" s="79"/>
      <c r="K255" s="79"/>
      <c r="L255" s="79"/>
      <c r="M255" s="79"/>
      <c r="N255" s="79"/>
      <c r="O255" s="79"/>
      <c r="P255" s="79"/>
      <c r="Q255" s="79"/>
      <c r="R255" s="79"/>
      <c r="S255" s="79"/>
      <c r="T255" s="79"/>
      <c r="U255" s="79"/>
      <c r="V255" s="79"/>
      <c r="W255" s="79"/>
      <c r="X255" s="79"/>
      <c r="Y255" s="79"/>
      <c r="Z255" s="79"/>
    </row>
    <row r="256" ht="11.25" customHeight="1">
      <c r="A256" s="79" t="s">
        <v>3841</v>
      </c>
      <c r="B256" s="79" t="s">
        <v>1228</v>
      </c>
      <c r="C256" s="79">
        <v>9639.0</v>
      </c>
      <c r="J256" s="79"/>
      <c r="K256" s="79"/>
      <c r="L256" s="79"/>
      <c r="M256" s="79"/>
      <c r="N256" s="79"/>
      <c r="O256" s="79"/>
      <c r="P256" s="79"/>
      <c r="Q256" s="79"/>
      <c r="R256" s="79"/>
      <c r="S256" s="79"/>
      <c r="T256" s="79"/>
      <c r="U256" s="79"/>
      <c r="V256" s="79"/>
      <c r="W256" s="79"/>
      <c r="X256" s="79"/>
      <c r="Y256" s="79"/>
      <c r="Z256" s="79"/>
    </row>
    <row r="257" ht="11.25" customHeight="1">
      <c r="A257" s="79" t="s">
        <v>3850</v>
      </c>
      <c r="B257" s="79" t="s">
        <v>191</v>
      </c>
      <c r="C257" s="79">
        <v>9065.0</v>
      </c>
      <c r="J257" s="79"/>
      <c r="K257" s="79"/>
      <c r="L257" s="79"/>
      <c r="M257" s="79"/>
      <c r="N257" s="79"/>
      <c r="O257" s="79"/>
      <c r="P257" s="79"/>
      <c r="Q257" s="79"/>
      <c r="R257" s="79"/>
      <c r="S257" s="79"/>
      <c r="T257" s="79"/>
      <c r="U257" s="79"/>
      <c r="V257" s="79"/>
      <c r="W257" s="79"/>
      <c r="X257" s="79"/>
      <c r="Y257" s="79"/>
      <c r="Z257" s="79"/>
    </row>
    <row r="258" ht="11.25" customHeight="1">
      <c r="A258" s="79"/>
      <c r="B258" s="79" t="s">
        <v>615</v>
      </c>
      <c r="C258" s="79">
        <v>9065.0</v>
      </c>
      <c r="J258" s="79"/>
      <c r="K258" s="79"/>
      <c r="L258" s="79"/>
      <c r="M258" s="79"/>
      <c r="N258" s="79"/>
      <c r="O258" s="79"/>
      <c r="P258" s="79"/>
      <c r="Q258" s="79"/>
      <c r="R258" s="79"/>
      <c r="S258" s="79"/>
      <c r="T258" s="79"/>
      <c r="U258" s="79"/>
      <c r="V258" s="79"/>
      <c r="W258" s="79"/>
      <c r="X258" s="79"/>
      <c r="Y258" s="79"/>
      <c r="Z258" s="79"/>
    </row>
    <row r="259" ht="11.25" customHeight="1">
      <c r="A259" s="79" t="s">
        <v>3872</v>
      </c>
      <c r="B259" s="79" t="s">
        <v>1228</v>
      </c>
      <c r="C259" s="79">
        <v>970.666666</v>
      </c>
      <c r="J259" s="79"/>
      <c r="K259" s="79"/>
      <c r="L259" s="79"/>
      <c r="M259" s="79"/>
      <c r="N259" s="79"/>
      <c r="O259" s="79"/>
      <c r="P259" s="79"/>
      <c r="Q259" s="79"/>
      <c r="R259" s="79"/>
      <c r="S259" s="79"/>
      <c r="T259" s="79"/>
      <c r="U259" s="79"/>
      <c r="V259" s="79"/>
      <c r="W259" s="79"/>
      <c r="X259" s="79"/>
      <c r="Y259" s="79"/>
      <c r="Z259" s="79"/>
    </row>
    <row r="260" ht="11.25" customHeight="1">
      <c r="A260" s="79" t="s">
        <v>3865</v>
      </c>
      <c r="B260" s="79" t="s">
        <v>143</v>
      </c>
      <c r="C260" s="79">
        <v>793.8</v>
      </c>
      <c r="J260" s="79"/>
      <c r="K260" s="79"/>
      <c r="L260" s="79"/>
      <c r="M260" s="79"/>
      <c r="N260" s="79"/>
      <c r="O260" s="79"/>
      <c r="P260" s="79"/>
      <c r="Q260" s="79"/>
      <c r="R260" s="79"/>
      <c r="S260" s="79"/>
      <c r="T260" s="79"/>
      <c r="U260" s="79"/>
      <c r="V260" s="79"/>
      <c r="W260" s="79"/>
      <c r="X260" s="79"/>
      <c r="Y260" s="79"/>
      <c r="Z260" s="79"/>
    </row>
    <row r="261" ht="11.25" customHeight="1">
      <c r="A261" s="79" t="s">
        <v>3919</v>
      </c>
      <c r="B261" s="79" t="s">
        <v>143</v>
      </c>
      <c r="C261" s="79">
        <v>25440.416842</v>
      </c>
      <c r="J261" s="79"/>
      <c r="K261" s="79"/>
      <c r="L261" s="79"/>
      <c r="M261" s="79"/>
      <c r="N261" s="79"/>
      <c r="O261" s="79"/>
      <c r="P261" s="79"/>
      <c r="Q261" s="79"/>
      <c r="R261" s="79"/>
      <c r="S261" s="79"/>
      <c r="T261" s="79"/>
      <c r="U261" s="79"/>
      <c r="V261" s="79"/>
      <c r="W261" s="79"/>
      <c r="X261" s="79"/>
      <c r="Y261" s="79"/>
      <c r="Z261" s="79"/>
    </row>
    <row r="262" ht="11.25" customHeight="1">
      <c r="A262" s="79" t="s">
        <v>3949</v>
      </c>
      <c r="B262" s="79" t="s">
        <v>191</v>
      </c>
      <c r="C262" s="79">
        <v>3708.554914</v>
      </c>
      <c r="J262" s="79"/>
      <c r="K262" s="79"/>
      <c r="L262" s="79"/>
      <c r="M262" s="79"/>
      <c r="N262" s="79"/>
      <c r="O262" s="79"/>
      <c r="P262" s="79"/>
      <c r="Q262" s="79"/>
      <c r="R262" s="79"/>
      <c r="S262" s="79"/>
      <c r="T262" s="79"/>
      <c r="U262" s="79"/>
      <c r="V262" s="79"/>
      <c r="W262" s="79"/>
      <c r="X262" s="79"/>
      <c r="Y262" s="79"/>
      <c r="Z262" s="79"/>
    </row>
    <row r="263" ht="11.25" customHeight="1">
      <c r="A263" s="79" t="s">
        <v>3892</v>
      </c>
      <c r="B263" s="79" t="s">
        <v>143</v>
      </c>
      <c r="C263" s="79">
        <v>6787.0125</v>
      </c>
      <c r="J263" s="79"/>
      <c r="K263" s="79"/>
      <c r="L263" s="79"/>
      <c r="M263" s="79"/>
      <c r="N263" s="79"/>
      <c r="O263" s="79"/>
      <c r="P263" s="79"/>
      <c r="Q263" s="79"/>
      <c r="R263" s="79"/>
      <c r="S263" s="79"/>
      <c r="T263" s="79"/>
      <c r="U263" s="79"/>
      <c r="V263" s="79"/>
      <c r="W263" s="79"/>
      <c r="X263" s="79"/>
      <c r="Y263" s="79"/>
      <c r="Z263" s="79"/>
    </row>
    <row r="264" ht="11.25" customHeight="1">
      <c r="A264" s="79" t="s">
        <v>3895</v>
      </c>
      <c r="B264" s="79" t="s">
        <v>143</v>
      </c>
      <c r="C264" s="79">
        <v>3654.323529</v>
      </c>
      <c r="J264" s="79"/>
      <c r="K264" s="79"/>
      <c r="L264" s="79"/>
      <c r="M264" s="79"/>
      <c r="N264" s="79"/>
      <c r="O264" s="79"/>
      <c r="P264" s="79"/>
      <c r="Q264" s="79"/>
      <c r="R264" s="79"/>
      <c r="S264" s="79"/>
      <c r="T264" s="79"/>
      <c r="U264" s="79"/>
      <c r="V264" s="79"/>
      <c r="W264" s="79"/>
      <c r="X264" s="79"/>
      <c r="Y264" s="79"/>
      <c r="Z264" s="79"/>
    </row>
    <row r="265" ht="11.25" customHeight="1">
      <c r="A265" s="79" t="s">
        <v>3898</v>
      </c>
      <c r="B265" s="79" t="s">
        <v>143</v>
      </c>
      <c r="C265" s="79">
        <v>8306.811428</v>
      </c>
      <c r="J265" s="79"/>
      <c r="K265" s="79"/>
      <c r="L265" s="79"/>
      <c r="M265" s="79"/>
      <c r="N265" s="79"/>
      <c r="O265" s="79"/>
      <c r="P265" s="79"/>
      <c r="Q265" s="79"/>
      <c r="R265" s="79"/>
      <c r="S265" s="79"/>
      <c r="T265" s="79"/>
      <c r="U265" s="79"/>
      <c r="V265" s="79"/>
      <c r="W265" s="79"/>
      <c r="X265" s="79"/>
      <c r="Y265" s="79"/>
      <c r="Z265" s="79"/>
    </row>
    <row r="266" ht="11.25" customHeight="1">
      <c r="A266" s="79" t="s">
        <v>3901</v>
      </c>
      <c r="B266" s="79" t="s">
        <v>143</v>
      </c>
      <c r="C266" s="79">
        <v>8143.55422</v>
      </c>
      <c r="J266" s="79"/>
      <c r="K266" s="79"/>
      <c r="L266" s="79"/>
      <c r="M266" s="79"/>
      <c r="N266" s="79"/>
      <c r="O266" s="79"/>
      <c r="P266" s="79"/>
      <c r="Q266" s="79"/>
      <c r="R266" s="79"/>
      <c r="S266" s="79"/>
      <c r="T266" s="79"/>
      <c r="U266" s="79"/>
      <c r="V266" s="79"/>
      <c r="W266" s="79"/>
      <c r="X266" s="79"/>
      <c r="Y266" s="79"/>
      <c r="Z266" s="79"/>
    </row>
    <row r="267" ht="11.25" customHeight="1">
      <c r="A267" s="79" t="s">
        <v>3940</v>
      </c>
      <c r="B267" s="79" t="s">
        <v>191</v>
      </c>
      <c r="C267" s="79">
        <v>3306.394944</v>
      </c>
      <c r="J267" s="79"/>
      <c r="K267" s="79"/>
      <c r="L267" s="79"/>
      <c r="M267" s="79"/>
      <c r="N267" s="79"/>
      <c r="O267" s="79"/>
      <c r="P267" s="79"/>
      <c r="Q267" s="79"/>
      <c r="R267" s="79"/>
      <c r="S267" s="79"/>
      <c r="T267" s="79"/>
      <c r="U267" s="79"/>
      <c r="V267" s="79"/>
      <c r="W267" s="79"/>
      <c r="X267" s="79"/>
      <c r="Y267" s="79"/>
      <c r="Z267" s="79"/>
    </row>
    <row r="268" ht="11.25" customHeight="1">
      <c r="A268" s="79" t="s">
        <v>3943</v>
      </c>
      <c r="B268" s="79" t="s">
        <v>191</v>
      </c>
      <c r="C268" s="79">
        <v>2133.055384</v>
      </c>
      <c r="J268" s="79"/>
      <c r="K268" s="79"/>
      <c r="L268" s="79"/>
      <c r="M268" s="79"/>
      <c r="N268" s="79"/>
      <c r="O268" s="79"/>
      <c r="P268" s="79"/>
      <c r="Q268" s="79"/>
      <c r="R268" s="79"/>
      <c r="S268" s="79"/>
      <c r="T268" s="79"/>
      <c r="U268" s="79"/>
      <c r="V268" s="79"/>
      <c r="W268" s="79"/>
      <c r="X268" s="79"/>
      <c r="Y268" s="79"/>
      <c r="Z268" s="79"/>
    </row>
    <row r="269" ht="11.25" customHeight="1">
      <c r="A269" s="79" t="s">
        <v>3904</v>
      </c>
      <c r="B269" s="79" t="s">
        <v>173</v>
      </c>
      <c r="C269" s="79">
        <v>434.125</v>
      </c>
      <c r="J269" s="79"/>
      <c r="K269" s="79"/>
      <c r="L269" s="79"/>
      <c r="M269" s="79"/>
      <c r="N269" s="79"/>
      <c r="O269" s="79"/>
      <c r="P269" s="79"/>
      <c r="Q269" s="79"/>
      <c r="R269" s="79"/>
      <c r="S269" s="79"/>
      <c r="T269" s="79"/>
      <c r="U269" s="79"/>
      <c r="V269" s="79"/>
      <c r="W269" s="79"/>
      <c r="X269" s="79"/>
      <c r="Y269" s="79"/>
      <c r="Z269" s="79"/>
    </row>
    <row r="270" ht="11.25" customHeight="1">
      <c r="A270" s="79" t="s">
        <v>3908</v>
      </c>
      <c r="B270" s="79" t="s">
        <v>173</v>
      </c>
      <c r="C270" s="79">
        <v>276.230769</v>
      </c>
      <c r="J270" s="79"/>
      <c r="K270" s="79"/>
      <c r="L270" s="79"/>
      <c r="M270" s="79"/>
      <c r="N270" s="79"/>
      <c r="O270" s="79"/>
      <c r="P270" s="79"/>
      <c r="Q270" s="79"/>
      <c r="R270" s="79"/>
      <c r="S270" s="79"/>
      <c r="T270" s="79"/>
      <c r="U270" s="79"/>
      <c r="V270" s="79"/>
      <c r="W270" s="79"/>
      <c r="X270" s="79"/>
      <c r="Y270" s="79"/>
      <c r="Z270" s="79"/>
    </row>
    <row r="271" ht="11.25" customHeight="1">
      <c r="A271" s="79" t="s">
        <v>3858</v>
      </c>
      <c r="B271" s="79" t="s">
        <v>173</v>
      </c>
      <c r="C271" s="79">
        <v>972.0</v>
      </c>
      <c r="J271" s="79"/>
      <c r="K271" s="79"/>
      <c r="L271" s="79"/>
      <c r="M271" s="79"/>
      <c r="N271" s="79"/>
      <c r="O271" s="79"/>
      <c r="P271" s="79"/>
      <c r="Q271" s="79"/>
      <c r="R271" s="79"/>
      <c r="S271" s="79"/>
      <c r="T271" s="79"/>
      <c r="U271" s="79"/>
      <c r="V271" s="79"/>
      <c r="W271" s="79"/>
      <c r="X271" s="79"/>
      <c r="Y271" s="79"/>
      <c r="Z271" s="79"/>
    </row>
    <row r="272" ht="11.25" customHeight="1">
      <c r="A272" s="79" t="s">
        <v>3879</v>
      </c>
      <c r="B272" s="79" t="s">
        <v>191</v>
      </c>
      <c r="C272" s="79">
        <v>8568.0</v>
      </c>
      <c r="J272" s="79"/>
      <c r="K272" s="79"/>
      <c r="L272" s="79"/>
      <c r="M272" s="79"/>
      <c r="N272" s="79"/>
      <c r="O272" s="79"/>
      <c r="P272" s="79"/>
      <c r="Q272" s="79"/>
      <c r="R272" s="79"/>
      <c r="S272" s="79"/>
      <c r="T272" s="79"/>
      <c r="U272" s="79"/>
      <c r="V272" s="79"/>
      <c r="W272" s="79"/>
      <c r="X272" s="79"/>
      <c r="Y272" s="79"/>
      <c r="Z272" s="79"/>
    </row>
    <row r="273" ht="11.25" customHeight="1">
      <c r="A273" s="79" t="s">
        <v>3869</v>
      </c>
      <c r="B273" s="79" t="s">
        <v>191</v>
      </c>
      <c r="C273" s="79">
        <v>8635.846153</v>
      </c>
      <c r="J273" s="79"/>
      <c r="K273" s="79"/>
      <c r="L273" s="79"/>
      <c r="M273" s="79"/>
      <c r="N273" s="79"/>
      <c r="O273" s="79"/>
      <c r="P273" s="79"/>
      <c r="Q273" s="79"/>
      <c r="R273" s="79"/>
      <c r="S273" s="79"/>
      <c r="T273" s="79"/>
      <c r="U273" s="79"/>
      <c r="V273" s="79"/>
      <c r="W273" s="79"/>
      <c r="X273" s="79"/>
      <c r="Y273" s="79"/>
      <c r="Z273" s="79"/>
    </row>
    <row r="274" ht="11.25" customHeight="1">
      <c r="A274" s="79" t="s">
        <v>3935</v>
      </c>
      <c r="B274" s="79" t="s">
        <v>1228</v>
      </c>
      <c r="C274" s="79">
        <v>433.066666</v>
      </c>
      <c r="J274" s="79"/>
      <c r="K274" s="79"/>
      <c r="L274" s="79"/>
      <c r="M274" s="79"/>
      <c r="N274" s="79"/>
      <c r="O274" s="79"/>
      <c r="P274" s="79"/>
      <c r="Q274" s="79"/>
      <c r="R274" s="79"/>
      <c r="S274" s="79"/>
      <c r="T274" s="79"/>
      <c r="U274" s="79"/>
      <c r="V274" s="79"/>
      <c r="W274" s="79"/>
      <c r="X274" s="79"/>
      <c r="Y274" s="79"/>
      <c r="Z274" s="79"/>
    </row>
    <row r="275" ht="11.25" customHeight="1">
      <c r="A275" s="79" t="s">
        <v>3929</v>
      </c>
      <c r="B275" s="79" t="s">
        <v>206</v>
      </c>
      <c r="C275" s="79">
        <v>988.909091</v>
      </c>
      <c r="J275" s="79"/>
      <c r="K275" s="79"/>
      <c r="L275" s="79"/>
      <c r="M275" s="79"/>
      <c r="N275" s="79"/>
      <c r="O275" s="79"/>
      <c r="P275" s="79"/>
      <c r="Q275" s="79"/>
      <c r="R275" s="79"/>
      <c r="S275" s="79"/>
      <c r="T275" s="79"/>
      <c r="U275" s="79"/>
      <c r="V275" s="79"/>
      <c r="W275" s="79"/>
      <c r="X275" s="79"/>
      <c r="Y275" s="79"/>
      <c r="Z275" s="79"/>
    </row>
    <row r="276" ht="11.25" customHeight="1">
      <c r="A276" s="79" t="s">
        <v>3911</v>
      </c>
      <c r="B276" s="79" t="s">
        <v>3912</v>
      </c>
      <c r="C276" s="79">
        <v>4652.307692</v>
      </c>
      <c r="J276" s="79"/>
      <c r="K276" s="79"/>
      <c r="L276" s="79"/>
      <c r="M276" s="79"/>
      <c r="N276" s="79"/>
      <c r="O276" s="79"/>
      <c r="P276" s="79"/>
      <c r="Q276" s="79"/>
      <c r="R276" s="79"/>
      <c r="S276" s="79"/>
      <c r="T276" s="79"/>
      <c r="U276" s="79"/>
      <c r="V276" s="79"/>
      <c r="W276" s="79"/>
      <c r="X276" s="79"/>
      <c r="Y276" s="79"/>
      <c r="Z276" s="79"/>
    </row>
    <row r="277" ht="11.25" customHeight="1">
      <c r="A277" s="79" t="s">
        <v>3861</v>
      </c>
      <c r="B277" s="79" t="s">
        <v>191</v>
      </c>
      <c r="C277" s="79">
        <v>924.0</v>
      </c>
      <c r="J277" s="79"/>
      <c r="K277" s="79"/>
      <c r="L277" s="79"/>
      <c r="M277" s="79"/>
      <c r="N277" s="79"/>
      <c r="O277" s="79"/>
      <c r="P277" s="79"/>
      <c r="Q277" s="79"/>
      <c r="R277" s="79"/>
      <c r="S277" s="79"/>
      <c r="T277" s="79"/>
      <c r="U277" s="79"/>
      <c r="V277" s="79"/>
      <c r="W277" s="79"/>
      <c r="X277" s="79"/>
      <c r="Y277" s="79"/>
      <c r="Z277" s="79"/>
    </row>
    <row r="278" ht="11.25" customHeight="1">
      <c r="A278" s="79" t="s">
        <v>3916</v>
      </c>
      <c r="B278" s="79" t="s">
        <v>191</v>
      </c>
      <c r="C278" s="79">
        <v>350.0</v>
      </c>
      <c r="J278" s="79"/>
      <c r="K278" s="79"/>
      <c r="L278" s="79"/>
      <c r="M278" s="79"/>
      <c r="N278" s="79"/>
      <c r="O278" s="79"/>
      <c r="P278" s="79"/>
      <c r="Q278" s="79"/>
      <c r="R278" s="79"/>
      <c r="S278" s="79"/>
      <c r="T278" s="79"/>
      <c r="U278" s="79"/>
      <c r="V278" s="79"/>
      <c r="W278" s="79"/>
      <c r="X278" s="79"/>
      <c r="Y278" s="79"/>
      <c r="Z278" s="79"/>
    </row>
    <row r="279" ht="11.25" customHeight="1">
      <c r="A279" s="79" t="s">
        <v>3959</v>
      </c>
      <c r="B279" s="79" t="s">
        <v>2496</v>
      </c>
      <c r="C279" s="79">
        <v>480.876</v>
      </c>
      <c r="J279" s="79"/>
      <c r="K279" s="79"/>
      <c r="L279" s="79"/>
      <c r="M279" s="79"/>
      <c r="N279" s="79"/>
      <c r="O279" s="79"/>
      <c r="P279" s="79"/>
      <c r="Q279" s="79"/>
      <c r="R279" s="79"/>
      <c r="S279" s="79"/>
      <c r="T279" s="79"/>
      <c r="U279" s="79"/>
      <c r="V279" s="79"/>
      <c r="W279" s="79"/>
      <c r="X279" s="79"/>
      <c r="Y279" s="79"/>
      <c r="Z279" s="79"/>
    </row>
    <row r="280" ht="11.25" customHeight="1">
      <c r="A280" s="79" t="s">
        <v>3980</v>
      </c>
      <c r="B280" s="79" t="s">
        <v>143</v>
      </c>
      <c r="C280" s="79">
        <v>9691.095466</v>
      </c>
      <c r="J280" s="79"/>
      <c r="K280" s="79"/>
      <c r="L280" s="79"/>
      <c r="M280" s="79"/>
      <c r="N280" s="79"/>
      <c r="O280" s="79"/>
      <c r="P280" s="79"/>
      <c r="Q280" s="79"/>
      <c r="R280" s="79"/>
      <c r="S280" s="79"/>
      <c r="T280" s="79"/>
      <c r="U280" s="79"/>
      <c r="V280" s="79"/>
      <c r="W280" s="79"/>
      <c r="X280" s="79"/>
      <c r="Y280" s="79"/>
      <c r="Z280" s="79"/>
    </row>
    <row r="281" ht="11.25" customHeight="1">
      <c r="A281" s="79" t="s">
        <v>3977</v>
      </c>
      <c r="B281" s="79" t="s">
        <v>191</v>
      </c>
      <c r="C281" s="79">
        <v>471.0936</v>
      </c>
      <c r="J281" s="79"/>
      <c r="K281" s="79"/>
      <c r="L281" s="79"/>
      <c r="M281" s="79"/>
      <c r="N281" s="79"/>
      <c r="O281" s="79"/>
      <c r="P281" s="79"/>
      <c r="Q281" s="79"/>
      <c r="R281" s="79"/>
      <c r="S281" s="79"/>
      <c r="T281" s="79"/>
      <c r="U281" s="79"/>
      <c r="V281" s="79"/>
      <c r="W281" s="79"/>
      <c r="X281" s="79"/>
      <c r="Y281" s="79"/>
      <c r="Z281" s="79"/>
    </row>
    <row r="282" ht="11.25" customHeight="1">
      <c r="A282" s="79" t="s">
        <v>3963</v>
      </c>
      <c r="B282" s="79" t="s">
        <v>562</v>
      </c>
      <c r="C282" s="79">
        <v>5725.389999</v>
      </c>
      <c r="J282" s="79"/>
      <c r="K282" s="79"/>
      <c r="L282" s="79"/>
      <c r="M282" s="79"/>
      <c r="N282" s="79"/>
      <c r="O282" s="79"/>
      <c r="P282" s="79"/>
      <c r="Q282" s="79"/>
      <c r="R282" s="79"/>
      <c r="S282" s="79"/>
      <c r="T282" s="79"/>
      <c r="U282" s="79"/>
      <c r="V282" s="79"/>
      <c r="W282" s="79"/>
      <c r="X282" s="79"/>
      <c r="Y282" s="79"/>
      <c r="Z282" s="79"/>
    </row>
    <row r="283" ht="11.25" customHeight="1">
      <c r="A283" s="79" t="s">
        <v>3926</v>
      </c>
      <c r="B283" s="79" t="s">
        <v>143</v>
      </c>
      <c r="C283" s="79">
        <v>1045.333333</v>
      </c>
      <c r="J283" s="79"/>
      <c r="K283" s="79"/>
      <c r="L283" s="79"/>
      <c r="M283" s="79"/>
      <c r="N283" s="79"/>
      <c r="O283" s="79"/>
      <c r="P283" s="79"/>
      <c r="Q283" s="79"/>
      <c r="R283" s="79"/>
      <c r="S283" s="79"/>
      <c r="T283" s="79"/>
      <c r="U283" s="79"/>
      <c r="V283" s="79"/>
      <c r="W283" s="79"/>
      <c r="X283" s="79"/>
      <c r="Y283" s="79"/>
      <c r="Z283" s="79"/>
    </row>
    <row r="284" ht="11.25" customHeight="1">
      <c r="A284" s="79" t="s">
        <v>3966</v>
      </c>
      <c r="B284" s="79" t="s">
        <v>379</v>
      </c>
      <c r="C284" s="79">
        <v>8040.0</v>
      </c>
      <c r="J284" s="79"/>
      <c r="K284" s="79"/>
      <c r="L284" s="79"/>
      <c r="M284" s="79"/>
      <c r="N284" s="79"/>
      <c r="O284" s="79"/>
      <c r="P284" s="79"/>
      <c r="Q284" s="79"/>
      <c r="R284" s="79"/>
      <c r="S284" s="79"/>
      <c r="T284" s="79"/>
      <c r="U284" s="79"/>
      <c r="V284" s="79"/>
      <c r="W284" s="79"/>
      <c r="X284" s="79"/>
      <c r="Y284" s="79"/>
      <c r="Z284" s="79"/>
    </row>
    <row r="285" ht="11.25" customHeight="1">
      <c r="A285" s="79" t="s">
        <v>3922</v>
      </c>
      <c r="B285" s="79" t="s">
        <v>191</v>
      </c>
      <c r="C285" s="79">
        <v>850.5</v>
      </c>
      <c r="J285" s="79"/>
      <c r="K285" s="79"/>
      <c r="L285" s="79"/>
      <c r="M285" s="79"/>
      <c r="N285" s="79"/>
      <c r="O285" s="79"/>
      <c r="P285" s="79"/>
      <c r="Q285" s="79"/>
      <c r="R285" s="79"/>
      <c r="S285" s="79"/>
      <c r="T285" s="79"/>
      <c r="U285" s="79"/>
      <c r="V285" s="79"/>
      <c r="W285" s="79"/>
      <c r="X285" s="79"/>
      <c r="Y285" s="79"/>
      <c r="Z285" s="79"/>
    </row>
    <row r="286" ht="11.25" customHeight="1">
      <c r="A286" s="79" t="s">
        <v>3970</v>
      </c>
      <c r="B286" s="79" t="s">
        <v>143</v>
      </c>
      <c r="C286" s="79">
        <v>448.0</v>
      </c>
      <c r="J286" s="79"/>
      <c r="K286" s="79"/>
      <c r="L286" s="79"/>
      <c r="M286" s="79"/>
      <c r="N286" s="79"/>
      <c r="O286" s="79"/>
      <c r="P286" s="79"/>
      <c r="Q286" s="79"/>
      <c r="R286" s="79"/>
      <c r="S286" s="79"/>
      <c r="T286" s="79"/>
      <c r="U286" s="79"/>
      <c r="V286" s="79"/>
      <c r="W286" s="79"/>
      <c r="X286" s="79"/>
      <c r="Y286" s="79"/>
      <c r="Z286" s="79"/>
    </row>
    <row r="287" ht="11.25" customHeight="1">
      <c r="A287" s="79" t="s">
        <v>3983</v>
      </c>
      <c r="B287" s="79" t="s">
        <v>143</v>
      </c>
      <c r="C287" s="79">
        <v>252.0</v>
      </c>
      <c r="J287" s="79"/>
      <c r="K287" s="79"/>
      <c r="L287" s="79"/>
      <c r="M287" s="79"/>
      <c r="N287" s="79"/>
      <c r="O287" s="79"/>
      <c r="P287" s="79"/>
      <c r="Q287" s="79"/>
      <c r="R287" s="79"/>
      <c r="S287" s="79"/>
      <c r="T287" s="79"/>
      <c r="U287" s="79"/>
      <c r="V287" s="79"/>
      <c r="W287" s="79"/>
      <c r="X287" s="79"/>
      <c r="Y287" s="79"/>
      <c r="Z287" s="79"/>
    </row>
    <row r="288" ht="11.25" customHeight="1">
      <c r="A288" s="79" t="s">
        <v>3988</v>
      </c>
      <c r="B288" s="79" t="s">
        <v>143</v>
      </c>
      <c r="C288" s="79">
        <v>730.8</v>
      </c>
      <c r="J288" s="79"/>
      <c r="K288" s="79"/>
      <c r="L288" s="79"/>
      <c r="M288" s="79"/>
      <c r="N288" s="79"/>
      <c r="O288" s="79"/>
      <c r="P288" s="79"/>
      <c r="Q288" s="79"/>
      <c r="R288" s="79"/>
      <c r="S288" s="79"/>
      <c r="T288" s="79"/>
      <c r="U288" s="79"/>
      <c r="V288" s="79"/>
      <c r="W288" s="79"/>
      <c r="X288" s="79"/>
      <c r="Y288" s="79"/>
      <c r="Z288" s="79"/>
    </row>
    <row r="289" ht="11.25" customHeight="1">
      <c r="A289" s="79" t="s">
        <v>4004</v>
      </c>
      <c r="B289" s="79" t="s">
        <v>191</v>
      </c>
      <c r="C289" s="79">
        <v>7147.26923</v>
      </c>
      <c r="J289" s="79"/>
      <c r="K289" s="79"/>
      <c r="L289" s="79"/>
      <c r="M289" s="79"/>
      <c r="N289" s="79"/>
      <c r="O289" s="79"/>
      <c r="P289" s="79"/>
      <c r="Q289" s="79"/>
      <c r="R289" s="79"/>
      <c r="S289" s="79"/>
      <c r="T289" s="79"/>
      <c r="U289" s="79"/>
      <c r="V289" s="79"/>
      <c r="W289" s="79"/>
      <c r="X289" s="79"/>
      <c r="Y289" s="79"/>
      <c r="Z289" s="79"/>
    </row>
    <row r="290" ht="11.25" customHeight="1">
      <c r="A290" s="79" t="s">
        <v>4035</v>
      </c>
      <c r="B290" s="79" t="s">
        <v>3397</v>
      </c>
      <c r="C290" s="79">
        <v>5382.992</v>
      </c>
      <c r="J290" s="79"/>
      <c r="K290" s="79"/>
      <c r="L290" s="79"/>
      <c r="M290" s="79"/>
      <c r="N290" s="79"/>
      <c r="O290" s="79"/>
      <c r="P290" s="79"/>
      <c r="Q290" s="79"/>
      <c r="R290" s="79"/>
      <c r="S290" s="79"/>
      <c r="T290" s="79"/>
      <c r="U290" s="79"/>
      <c r="V290" s="79"/>
      <c r="W290" s="79"/>
      <c r="X290" s="79"/>
      <c r="Y290" s="79"/>
      <c r="Z290" s="79"/>
    </row>
    <row r="291" ht="11.25" customHeight="1">
      <c r="A291" s="79" t="s">
        <v>4025</v>
      </c>
      <c r="B291" s="79" t="s">
        <v>191</v>
      </c>
      <c r="C291" s="79">
        <v>271.0575</v>
      </c>
      <c r="J291" s="79"/>
      <c r="K291" s="79"/>
      <c r="L291" s="79"/>
      <c r="M291" s="79"/>
      <c r="N291" s="79"/>
      <c r="O291" s="79"/>
      <c r="P291" s="79"/>
      <c r="Q291" s="79"/>
      <c r="R291" s="79"/>
      <c r="S291" s="79"/>
      <c r="T291" s="79"/>
      <c r="U291" s="79"/>
      <c r="V291" s="79"/>
      <c r="W291" s="79"/>
      <c r="X291" s="79"/>
      <c r="Y291" s="79"/>
      <c r="Z291" s="79"/>
    </row>
    <row r="292" ht="11.25" customHeight="1">
      <c r="A292" s="79" t="s">
        <v>4032</v>
      </c>
      <c r="B292" s="79" t="s">
        <v>251</v>
      </c>
      <c r="C292" s="79">
        <v>10410.597142</v>
      </c>
      <c r="J292" s="79"/>
      <c r="K292" s="79"/>
      <c r="L292" s="79"/>
      <c r="M292" s="79"/>
      <c r="N292" s="79"/>
      <c r="O292" s="79"/>
      <c r="P292" s="79"/>
      <c r="Q292" s="79"/>
      <c r="R292" s="79"/>
      <c r="S292" s="79"/>
      <c r="T292" s="79"/>
      <c r="U292" s="79"/>
      <c r="V292" s="79"/>
      <c r="W292" s="79"/>
      <c r="X292" s="79"/>
      <c r="Y292" s="79"/>
      <c r="Z292" s="79"/>
    </row>
    <row r="293" ht="11.25" customHeight="1">
      <c r="A293" s="79" t="s">
        <v>3992</v>
      </c>
      <c r="B293" s="79" t="s">
        <v>143</v>
      </c>
      <c r="C293" s="79">
        <v>11585.58</v>
      </c>
      <c r="J293" s="79"/>
      <c r="K293" s="79"/>
      <c r="L293" s="79"/>
      <c r="M293" s="79"/>
      <c r="N293" s="79"/>
      <c r="O293" s="79"/>
      <c r="P293" s="79"/>
      <c r="Q293" s="79"/>
      <c r="R293" s="79"/>
      <c r="S293" s="79"/>
      <c r="T293" s="79"/>
      <c r="U293" s="79"/>
      <c r="V293" s="79"/>
      <c r="W293" s="79"/>
      <c r="X293" s="79"/>
      <c r="Y293" s="79"/>
      <c r="Z293" s="79"/>
    </row>
    <row r="294" ht="11.25" customHeight="1">
      <c r="A294" s="79" t="s">
        <v>4022</v>
      </c>
      <c r="B294" s="79" t="s">
        <v>191</v>
      </c>
      <c r="C294" s="79">
        <v>6392.519563</v>
      </c>
      <c r="J294" s="79"/>
      <c r="K294" s="79"/>
      <c r="L294" s="79"/>
      <c r="M294" s="79"/>
      <c r="N294" s="79"/>
      <c r="O294" s="79"/>
      <c r="P294" s="79"/>
      <c r="Q294" s="79"/>
      <c r="R294" s="79"/>
      <c r="S294" s="79"/>
      <c r="T294" s="79"/>
      <c r="U294" s="79"/>
      <c r="V294" s="79"/>
      <c r="W294" s="79"/>
      <c r="X294" s="79"/>
      <c r="Y294" s="79"/>
      <c r="Z294" s="79"/>
    </row>
    <row r="295" ht="11.25" customHeight="1">
      <c r="A295" s="79" t="s">
        <v>4013</v>
      </c>
      <c r="B295" s="79" t="s">
        <v>251</v>
      </c>
      <c r="C295" s="79">
        <v>1527.272727</v>
      </c>
      <c r="J295" s="79"/>
      <c r="K295" s="79"/>
      <c r="L295" s="79"/>
      <c r="M295" s="79"/>
      <c r="N295" s="79"/>
      <c r="O295" s="79"/>
      <c r="P295" s="79"/>
      <c r="Q295" s="79"/>
      <c r="R295" s="79"/>
      <c r="S295" s="79"/>
      <c r="T295" s="79"/>
      <c r="U295" s="79"/>
      <c r="V295" s="79"/>
      <c r="W295" s="79"/>
      <c r="X295" s="79"/>
      <c r="Y295" s="79"/>
      <c r="Z295" s="79"/>
    </row>
    <row r="296" ht="11.25" customHeight="1">
      <c r="A296" s="79" t="s">
        <v>3974</v>
      </c>
      <c r="B296" s="79" t="s">
        <v>191</v>
      </c>
      <c r="C296" s="79">
        <v>12127.5</v>
      </c>
      <c r="J296" s="79"/>
      <c r="K296" s="79"/>
      <c r="L296" s="79"/>
      <c r="M296" s="79"/>
      <c r="N296" s="79"/>
      <c r="O296" s="79"/>
      <c r="P296" s="79"/>
      <c r="Q296" s="79"/>
      <c r="R296" s="79"/>
      <c r="S296" s="79"/>
      <c r="T296" s="79"/>
      <c r="U296" s="79"/>
      <c r="V296" s="79"/>
      <c r="W296" s="79"/>
      <c r="X296" s="79"/>
      <c r="Y296" s="79"/>
      <c r="Z296" s="79"/>
    </row>
    <row r="297" ht="11.25" customHeight="1">
      <c r="A297" s="79" t="s">
        <v>4001</v>
      </c>
      <c r="B297" s="79" t="s">
        <v>251</v>
      </c>
      <c r="C297" s="79">
        <v>3969.0</v>
      </c>
      <c r="J297" s="79"/>
      <c r="K297" s="79"/>
      <c r="L297" s="79"/>
      <c r="M297" s="79"/>
      <c r="N297" s="79"/>
      <c r="O297" s="79"/>
      <c r="P297" s="79"/>
      <c r="Q297" s="79"/>
      <c r="R297" s="79"/>
      <c r="S297" s="79"/>
      <c r="T297" s="79"/>
      <c r="U297" s="79"/>
      <c r="V297" s="79"/>
      <c r="W297" s="79"/>
      <c r="X297" s="79"/>
      <c r="Y297" s="79"/>
      <c r="Z297" s="79"/>
    </row>
    <row r="298" ht="11.25" customHeight="1">
      <c r="A298" s="79" t="s">
        <v>4059</v>
      </c>
      <c r="B298" s="79" t="s">
        <v>143</v>
      </c>
      <c r="C298" s="79">
        <v>6384.0</v>
      </c>
      <c r="J298" s="79"/>
      <c r="K298" s="79"/>
      <c r="L298" s="79"/>
      <c r="M298" s="79"/>
      <c r="N298" s="79"/>
      <c r="O298" s="79"/>
      <c r="P298" s="79"/>
      <c r="Q298" s="79"/>
      <c r="R298" s="79"/>
      <c r="S298" s="79"/>
      <c r="T298" s="79"/>
      <c r="U298" s="79"/>
      <c r="V298" s="79"/>
      <c r="W298" s="79"/>
      <c r="X298" s="79"/>
      <c r="Y298" s="79"/>
      <c r="Z298" s="79"/>
    </row>
    <row r="299" ht="11.25" customHeight="1">
      <c r="A299" s="79" t="s">
        <v>4055</v>
      </c>
      <c r="B299" s="79" t="s">
        <v>191</v>
      </c>
      <c r="C299" s="79">
        <v>348.444444</v>
      </c>
      <c r="J299" s="79"/>
      <c r="K299" s="79"/>
      <c r="L299" s="79"/>
      <c r="M299" s="79"/>
      <c r="N299" s="79"/>
      <c r="O299" s="79"/>
      <c r="P299" s="79"/>
      <c r="Q299" s="79"/>
      <c r="R299" s="79"/>
      <c r="S299" s="79"/>
      <c r="T299" s="79"/>
      <c r="U299" s="79"/>
      <c r="V299" s="79"/>
      <c r="W299" s="79"/>
      <c r="X299" s="79"/>
      <c r="Y299" s="79"/>
      <c r="Z299" s="79"/>
    </row>
    <row r="300" ht="11.25" customHeight="1">
      <c r="A300" s="79" t="s">
        <v>4045</v>
      </c>
      <c r="B300" s="79" t="s">
        <v>379</v>
      </c>
      <c r="C300" s="79">
        <v>3360.0</v>
      </c>
      <c r="J300" s="79"/>
      <c r="K300" s="79"/>
      <c r="L300" s="79"/>
      <c r="M300" s="79"/>
      <c r="N300" s="79"/>
      <c r="O300" s="79"/>
      <c r="P300" s="79"/>
      <c r="Q300" s="79"/>
      <c r="R300" s="79"/>
      <c r="S300" s="79"/>
      <c r="T300" s="79"/>
      <c r="U300" s="79"/>
      <c r="V300" s="79"/>
      <c r="W300" s="79"/>
      <c r="X300" s="79"/>
      <c r="Y300" s="79"/>
      <c r="Z300" s="79"/>
    </row>
    <row r="301" ht="11.25" customHeight="1">
      <c r="A301" s="79" t="s">
        <v>4048</v>
      </c>
      <c r="B301" s="79" t="s">
        <v>3912</v>
      </c>
      <c r="C301" s="79">
        <v>3969.0</v>
      </c>
      <c r="J301" s="79"/>
      <c r="K301" s="79"/>
      <c r="L301" s="79"/>
      <c r="M301" s="79"/>
      <c r="N301" s="79"/>
      <c r="O301" s="79"/>
      <c r="P301" s="79"/>
      <c r="Q301" s="79"/>
      <c r="R301" s="79"/>
      <c r="S301" s="79"/>
      <c r="T301" s="79"/>
      <c r="U301" s="79"/>
      <c r="V301" s="79"/>
      <c r="W301" s="79"/>
      <c r="X301" s="79"/>
      <c r="Y301" s="79"/>
      <c r="Z301" s="79"/>
    </row>
    <row r="302" ht="11.25" customHeight="1">
      <c r="A302" s="79" t="s">
        <v>4051</v>
      </c>
      <c r="B302" s="79" t="s">
        <v>198</v>
      </c>
      <c r="C302" s="79">
        <v>3864.0</v>
      </c>
      <c r="J302" s="79"/>
      <c r="K302" s="79"/>
      <c r="L302" s="79"/>
      <c r="M302" s="79"/>
      <c r="N302" s="79"/>
      <c r="O302" s="79"/>
      <c r="P302" s="79"/>
      <c r="Q302" s="79"/>
      <c r="R302" s="79"/>
      <c r="S302" s="79"/>
      <c r="T302" s="79"/>
      <c r="U302" s="79"/>
      <c r="V302" s="79"/>
      <c r="W302" s="79"/>
      <c r="X302" s="79"/>
      <c r="Y302" s="79"/>
      <c r="Z302" s="79"/>
    </row>
    <row r="303" ht="11.25" customHeight="1">
      <c r="A303" s="79" t="s">
        <v>4067</v>
      </c>
      <c r="B303" s="79" t="s">
        <v>143</v>
      </c>
      <c r="C303" s="79">
        <v>672.0</v>
      </c>
      <c r="J303" s="79"/>
      <c r="K303" s="79"/>
      <c r="L303" s="79"/>
      <c r="M303" s="79"/>
      <c r="N303" s="79"/>
      <c r="O303" s="79"/>
      <c r="P303" s="79"/>
      <c r="Q303" s="79"/>
      <c r="R303" s="79"/>
      <c r="S303" s="79"/>
      <c r="T303" s="79"/>
      <c r="U303" s="79"/>
      <c r="V303" s="79"/>
      <c r="W303" s="79"/>
      <c r="X303" s="79"/>
      <c r="Y303" s="79"/>
      <c r="Z303" s="79"/>
    </row>
    <row r="304" ht="11.25" customHeight="1">
      <c r="A304" s="79" t="s">
        <v>4094</v>
      </c>
      <c r="B304" s="79" t="s">
        <v>143</v>
      </c>
      <c r="C304" s="79">
        <v>4368.200981</v>
      </c>
      <c r="J304" s="79"/>
      <c r="K304" s="79"/>
      <c r="L304" s="79"/>
      <c r="M304" s="79"/>
      <c r="N304" s="79"/>
      <c r="O304" s="79"/>
      <c r="P304" s="79"/>
      <c r="Q304" s="79"/>
      <c r="R304" s="79"/>
      <c r="S304" s="79"/>
      <c r="T304" s="79"/>
      <c r="U304" s="79"/>
      <c r="V304" s="79"/>
      <c r="W304" s="79"/>
      <c r="X304" s="79"/>
      <c r="Y304" s="79"/>
      <c r="Z304" s="79"/>
    </row>
    <row r="305" ht="11.25" customHeight="1">
      <c r="A305" s="79" t="s">
        <v>4156</v>
      </c>
      <c r="B305" s="79" t="s">
        <v>3912</v>
      </c>
      <c r="C305" s="79">
        <v>4982.001595</v>
      </c>
      <c r="J305" s="79"/>
      <c r="K305" s="79"/>
      <c r="L305" s="79"/>
      <c r="M305" s="79"/>
      <c r="N305" s="79"/>
      <c r="O305" s="79"/>
      <c r="P305" s="79"/>
      <c r="Q305" s="79"/>
      <c r="R305" s="79"/>
      <c r="S305" s="79"/>
      <c r="T305" s="79"/>
      <c r="U305" s="79"/>
      <c r="V305" s="79"/>
      <c r="W305" s="79"/>
      <c r="X305" s="79"/>
      <c r="Y305" s="79"/>
      <c r="Z305" s="79"/>
    </row>
    <row r="306" ht="11.25" customHeight="1">
      <c r="A306" s="79" t="s">
        <v>4123</v>
      </c>
      <c r="B306" s="79" t="s">
        <v>615</v>
      </c>
      <c r="C306" s="79">
        <v>3695.855635</v>
      </c>
      <c r="J306" s="79"/>
      <c r="K306" s="79"/>
      <c r="L306" s="79"/>
      <c r="M306" s="79"/>
      <c r="N306" s="79"/>
      <c r="O306" s="79"/>
      <c r="P306" s="79"/>
      <c r="Q306" s="79"/>
      <c r="R306" s="79"/>
      <c r="S306" s="79"/>
      <c r="T306" s="79"/>
      <c r="U306" s="79"/>
      <c r="V306" s="79"/>
      <c r="W306" s="79"/>
      <c r="X306" s="79"/>
      <c r="Y306" s="79"/>
      <c r="Z306" s="79"/>
    </row>
    <row r="307" ht="11.25" customHeight="1">
      <c r="A307" s="79" t="s">
        <v>4133</v>
      </c>
      <c r="B307" s="79" t="s">
        <v>143</v>
      </c>
      <c r="C307" s="79">
        <v>17325.5688</v>
      </c>
      <c r="J307" s="79"/>
      <c r="K307" s="79"/>
      <c r="L307" s="79"/>
      <c r="M307" s="79"/>
      <c r="N307" s="79"/>
      <c r="O307" s="79"/>
      <c r="P307" s="79"/>
      <c r="Q307" s="79"/>
      <c r="R307" s="79"/>
      <c r="S307" s="79"/>
      <c r="T307" s="79"/>
      <c r="U307" s="79"/>
      <c r="V307" s="79"/>
      <c r="W307" s="79"/>
      <c r="X307" s="79"/>
      <c r="Y307" s="79"/>
      <c r="Z307" s="79"/>
    </row>
    <row r="308" ht="11.25" customHeight="1">
      <c r="A308" s="79" t="s">
        <v>4099</v>
      </c>
      <c r="B308" s="79" t="s">
        <v>143</v>
      </c>
      <c r="C308" s="79">
        <v>16999.7876</v>
      </c>
      <c r="J308" s="79"/>
      <c r="K308" s="79"/>
      <c r="L308" s="79"/>
      <c r="M308" s="79"/>
      <c r="N308" s="79"/>
      <c r="O308" s="79"/>
      <c r="P308" s="79"/>
      <c r="Q308" s="79"/>
      <c r="R308" s="79"/>
      <c r="S308" s="79"/>
      <c r="T308" s="79"/>
      <c r="U308" s="79"/>
      <c r="V308" s="79"/>
      <c r="W308" s="79"/>
      <c r="X308" s="79"/>
      <c r="Y308" s="79"/>
      <c r="Z308" s="79"/>
    </row>
    <row r="309" ht="11.25" customHeight="1">
      <c r="A309" s="79" t="s">
        <v>4102</v>
      </c>
      <c r="B309" s="79" t="s">
        <v>143</v>
      </c>
      <c r="C309" s="79">
        <v>17118.256</v>
      </c>
      <c r="J309" s="79"/>
      <c r="K309" s="79"/>
      <c r="L309" s="79"/>
      <c r="M309" s="79"/>
      <c r="N309" s="79"/>
      <c r="O309" s="79"/>
      <c r="P309" s="79"/>
      <c r="Q309" s="79"/>
      <c r="R309" s="79"/>
      <c r="S309" s="79"/>
      <c r="T309" s="79"/>
      <c r="U309" s="79"/>
      <c r="V309" s="79"/>
      <c r="W309" s="79"/>
      <c r="X309" s="79"/>
      <c r="Y309" s="79"/>
      <c r="Z309" s="79"/>
    </row>
    <row r="310" ht="11.25" customHeight="1">
      <c r="A310" s="79" t="s">
        <v>4105</v>
      </c>
      <c r="B310" s="79" t="s">
        <v>143</v>
      </c>
      <c r="C310" s="79">
        <v>15251.1324</v>
      </c>
      <c r="J310" s="79"/>
      <c r="K310" s="79"/>
      <c r="L310" s="79"/>
      <c r="M310" s="79"/>
      <c r="N310" s="79"/>
      <c r="O310" s="79"/>
      <c r="P310" s="79"/>
      <c r="Q310" s="79"/>
      <c r="R310" s="79"/>
      <c r="S310" s="79"/>
      <c r="T310" s="79"/>
      <c r="U310" s="79"/>
      <c r="V310" s="79"/>
      <c r="W310" s="79"/>
      <c r="X310" s="79"/>
      <c r="Y310" s="79"/>
      <c r="Z310" s="79"/>
    </row>
    <row r="311" ht="11.25" customHeight="1">
      <c r="A311" s="79" t="s">
        <v>4108</v>
      </c>
      <c r="B311" s="79" t="s">
        <v>3606</v>
      </c>
      <c r="C311" s="79">
        <v>10557.41055</v>
      </c>
      <c r="J311" s="79"/>
      <c r="K311" s="79"/>
      <c r="L311" s="79"/>
      <c r="M311" s="79"/>
      <c r="N311" s="79"/>
      <c r="O311" s="79"/>
      <c r="P311" s="79"/>
      <c r="Q311" s="79"/>
      <c r="R311" s="79"/>
      <c r="S311" s="79"/>
      <c r="T311" s="79"/>
      <c r="U311" s="79"/>
      <c r="V311" s="79"/>
      <c r="W311" s="79"/>
      <c r="X311" s="79"/>
      <c r="Y311" s="79"/>
      <c r="Z311" s="79"/>
    </row>
    <row r="312" ht="11.25" customHeight="1">
      <c r="A312" s="79" t="s">
        <v>4115</v>
      </c>
      <c r="B312" s="79" t="s">
        <v>191</v>
      </c>
      <c r="C312" s="79">
        <v>1122.545454</v>
      </c>
      <c r="J312" s="79"/>
      <c r="K312" s="79"/>
      <c r="L312" s="79"/>
      <c r="M312" s="79"/>
      <c r="N312" s="79"/>
      <c r="O312" s="79"/>
      <c r="P312" s="79"/>
      <c r="Q312" s="79"/>
      <c r="R312" s="79"/>
      <c r="S312" s="79"/>
      <c r="T312" s="79"/>
      <c r="U312" s="79"/>
      <c r="V312" s="79"/>
      <c r="W312" s="79"/>
      <c r="X312" s="79"/>
      <c r="Y312" s="79"/>
      <c r="Z312" s="79"/>
    </row>
    <row r="313" ht="11.25" customHeight="1">
      <c r="A313" s="79" t="s">
        <v>4112</v>
      </c>
      <c r="B313" s="79" t="s">
        <v>160</v>
      </c>
      <c r="C313" s="79">
        <v>1978.666666</v>
      </c>
      <c r="J313" s="79"/>
      <c r="K313" s="79"/>
      <c r="L313" s="79"/>
      <c r="M313" s="79"/>
      <c r="N313" s="79"/>
      <c r="O313" s="79"/>
      <c r="P313" s="79"/>
      <c r="Q313" s="79"/>
      <c r="R313" s="79"/>
      <c r="S313" s="79"/>
      <c r="T313" s="79"/>
      <c r="U313" s="79"/>
      <c r="V313" s="79"/>
      <c r="W313" s="79"/>
      <c r="X313" s="79"/>
      <c r="Y313" s="79"/>
      <c r="Z313" s="79"/>
    </row>
    <row r="314" ht="11.25" customHeight="1">
      <c r="A314" s="79" t="s">
        <v>4208</v>
      </c>
      <c r="B314" s="79" t="s">
        <v>615</v>
      </c>
      <c r="C314" s="79">
        <v>7054.730857</v>
      </c>
      <c r="J314" s="79"/>
      <c r="K314" s="79"/>
      <c r="L314" s="79"/>
      <c r="M314" s="79"/>
      <c r="N314" s="79"/>
      <c r="O314" s="79"/>
      <c r="P314" s="79"/>
      <c r="Q314" s="79"/>
      <c r="R314" s="79"/>
      <c r="S314" s="79"/>
      <c r="T314" s="79"/>
      <c r="U314" s="79"/>
      <c r="V314" s="79"/>
      <c r="W314" s="79"/>
      <c r="X314" s="79"/>
      <c r="Y314" s="79"/>
      <c r="Z314" s="79"/>
    </row>
    <row r="315" ht="11.25" customHeight="1">
      <c r="A315" s="79" t="s">
        <v>4212</v>
      </c>
      <c r="B315" s="79" t="s">
        <v>143</v>
      </c>
      <c r="C315" s="79">
        <v>1217.518991</v>
      </c>
      <c r="J315" s="79"/>
      <c r="K315" s="79"/>
      <c r="L315" s="79"/>
      <c r="M315" s="79"/>
      <c r="N315" s="79"/>
      <c r="O315" s="79"/>
      <c r="P315" s="79"/>
      <c r="Q315" s="79"/>
      <c r="R315" s="79"/>
      <c r="S315" s="79"/>
      <c r="T315" s="79"/>
      <c r="U315" s="79"/>
      <c r="V315" s="79"/>
      <c r="W315" s="79"/>
      <c r="X315" s="79"/>
      <c r="Y315" s="79"/>
      <c r="Z315" s="79"/>
    </row>
    <row r="316" ht="11.25" customHeight="1">
      <c r="A316" s="79" t="s">
        <v>4194</v>
      </c>
      <c r="B316" s="79" t="s">
        <v>143</v>
      </c>
      <c r="C316" s="79">
        <v>1918.3443</v>
      </c>
      <c r="J316" s="79"/>
      <c r="K316" s="79"/>
      <c r="L316" s="79"/>
      <c r="M316" s="79"/>
      <c r="N316" s="79"/>
      <c r="O316" s="79"/>
      <c r="P316" s="79"/>
      <c r="Q316" s="79"/>
      <c r="R316" s="79"/>
      <c r="S316" s="79"/>
      <c r="T316" s="79"/>
      <c r="U316" s="79"/>
      <c r="V316" s="79"/>
      <c r="W316" s="79"/>
      <c r="X316" s="79"/>
      <c r="Y316" s="79"/>
      <c r="Z316" s="79"/>
    </row>
    <row r="317" ht="11.25" customHeight="1">
      <c r="A317" s="79" t="s">
        <v>4239</v>
      </c>
      <c r="B317" s="79" t="s">
        <v>143</v>
      </c>
      <c r="C317" s="79">
        <v>2363.636363</v>
      </c>
      <c r="J317" s="79"/>
      <c r="K317" s="79"/>
      <c r="L317" s="79"/>
      <c r="M317" s="79"/>
      <c r="N317" s="79"/>
      <c r="O317" s="79"/>
      <c r="P317" s="79"/>
      <c r="Q317" s="79"/>
      <c r="R317" s="79"/>
      <c r="S317" s="79"/>
      <c r="T317" s="79"/>
      <c r="U317" s="79"/>
      <c r="V317" s="79"/>
      <c r="W317" s="79"/>
      <c r="X317" s="79"/>
      <c r="Y317" s="79"/>
      <c r="Z317" s="79"/>
    </row>
    <row r="318" ht="11.25" customHeight="1">
      <c r="A318" s="79" t="s">
        <v>4225</v>
      </c>
      <c r="B318" s="79" t="s">
        <v>143</v>
      </c>
      <c r="C318" s="79">
        <v>3509.013333</v>
      </c>
      <c r="J318" s="79"/>
      <c r="K318" s="79"/>
      <c r="L318" s="79"/>
      <c r="M318" s="79"/>
      <c r="N318" s="79"/>
      <c r="O318" s="79"/>
      <c r="P318" s="79"/>
      <c r="Q318" s="79"/>
      <c r="R318" s="79"/>
      <c r="S318" s="79"/>
      <c r="T318" s="79"/>
      <c r="U318" s="79"/>
      <c r="V318" s="79"/>
      <c r="W318" s="79"/>
      <c r="X318" s="79"/>
      <c r="Y318" s="79"/>
      <c r="Z318" s="79"/>
    </row>
    <row r="319" ht="11.25" customHeight="1">
      <c r="A319" s="79" t="s">
        <v>4233</v>
      </c>
      <c r="B319" s="79" t="s">
        <v>143</v>
      </c>
      <c r="C319" s="79">
        <v>1854.073309</v>
      </c>
      <c r="J319" s="79"/>
      <c r="K319" s="79"/>
      <c r="L319" s="79"/>
      <c r="M319" s="79"/>
      <c r="N319" s="79"/>
      <c r="O319" s="79"/>
      <c r="P319" s="79"/>
      <c r="Q319" s="79"/>
      <c r="R319" s="79"/>
      <c r="S319" s="79"/>
      <c r="T319" s="79"/>
      <c r="U319" s="79"/>
      <c r="V319" s="79"/>
      <c r="W319" s="79"/>
      <c r="X319" s="79"/>
      <c r="Y319" s="79"/>
      <c r="Z319" s="79"/>
    </row>
    <row r="320" ht="11.25" customHeight="1">
      <c r="A320" s="79" t="s">
        <v>4176</v>
      </c>
      <c r="B320" s="79" t="s">
        <v>143</v>
      </c>
      <c r="C320" s="79">
        <v>7011.795332</v>
      </c>
      <c r="J320" s="79"/>
      <c r="K320" s="79"/>
      <c r="L320" s="79"/>
      <c r="M320" s="79"/>
      <c r="N320" s="79"/>
      <c r="O320" s="79"/>
      <c r="P320" s="79"/>
      <c r="Q320" s="79"/>
      <c r="R320" s="79"/>
      <c r="S320" s="79"/>
      <c r="T320" s="79"/>
      <c r="U320" s="79"/>
      <c r="V320" s="79"/>
      <c r="W320" s="79"/>
      <c r="X320" s="79"/>
      <c r="Y320" s="79"/>
      <c r="Z320" s="79"/>
    </row>
    <row r="321" ht="11.25" customHeight="1">
      <c r="A321" s="79" t="s">
        <v>4180</v>
      </c>
      <c r="B321" s="79" t="s">
        <v>160</v>
      </c>
      <c r="C321" s="79">
        <v>3012.24</v>
      </c>
      <c r="J321" s="79"/>
      <c r="K321" s="79"/>
      <c r="L321" s="79"/>
      <c r="M321" s="79"/>
      <c r="N321" s="79"/>
      <c r="O321" s="79"/>
      <c r="P321" s="79"/>
      <c r="Q321" s="79"/>
      <c r="R321" s="79"/>
      <c r="S321" s="79"/>
      <c r="T321" s="79"/>
      <c r="U321" s="79"/>
      <c r="V321" s="79"/>
      <c r="W321" s="79"/>
      <c r="X321" s="79"/>
      <c r="Y321" s="79"/>
      <c r="Z321" s="79"/>
    </row>
    <row r="322" ht="11.25" customHeight="1">
      <c r="A322" s="79" t="s">
        <v>4228</v>
      </c>
      <c r="B322" s="79" t="s">
        <v>379</v>
      </c>
      <c r="C322" s="79">
        <v>5544.0</v>
      </c>
      <c r="J322" s="79"/>
      <c r="K322" s="79"/>
      <c r="L322" s="79"/>
      <c r="M322" s="79"/>
      <c r="N322" s="79"/>
      <c r="O322" s="79"/>
      <c r="P322" s="79"/>
      <c r="Q322" s="79"/>
      <c r="R322" s="79"/>
      <c r="S322" s="79"/>
      <c r="T322" s="79"/>
      <c r="U322" s="79"/>
      <c r="V322" s="79"/>
      <c r="W322" s="79"/>
      <c r="X322" s="79"/>
      <c r="Y322" s="79"/>
      <c r="Z322" s="79"/>
    </row>
    <row r="323" ht="11.25" customHeight="1">
      <c r="A323" s="79" t="s">
        <v>4215</v>
      </c>
      <c r="B323" s="79" t="s">
        <v>143</v>
      </c>
      <c r="C323" s="79">
        <v>896.0</v>
      </c>
      <c r="J323" s="79"/>
      <c r="K323" s="79"/>
      <c r="L323" s="79"/>
      <c r="M323" s="79"/>
      <c r="N323" s="79"/>
      <c r="O323" s="79"/>
      <c r="P323" s="79"/>
      <c r="Q323" s="79"/>
      <c r="R323" s="79"/>
      <c r="S323" s="79"/>
      <c r="T323" s="79"/>
      <c r="U323" s="79"/>
      <c r="V323" s="79"/>
      <c r="W323" s="79"/>
      <c r="X323" s="79"/>
      <c r="Y323" s="79"/>
      <c r="Z323" s="79"/>
    </row>
    <row r="324" ht="11.25" customHeight="1">
      <c r="A324" s="79" t="s">
        <v>4255</v>
      </c>
      <c r="B324" s="79" t="s">
        <v>191</v>
      </c>
      <c r="C324" s="79">
        <v>1918.01085</v>
      </c>
      <c r="J324" s="79"/>
      <c r="K324" s="79"/>
      <c r="L324" s="79"/>
      <c r="M324" s="79"/>
      <c r="N324" s="79"/>
      <c r="O324" s="79"/>
      <c r="P324" s="79"/>
      <c r="Q324" s="79"/>
      <c r="R324" s="79"/>
      <c r="S324" s="79"/>
      <c r="T324" s="79"/>
      <c r="U324" s="79"/>
      <c r="V324" s="79"/>
      <c r="W324" s="79"/>
      <c r="X324" s="79"/>
      <c r="Y324" s="79"/>
      <c r="Z324" s="79"/>
    </row>
    <row r="325" ht="11.25" customHeight="1">
      <c r="A325" s="79" t="s">
        <v>4284</v>
      </c>
      <c r="B325" s="79" t="s">
        <v>615</v>
      </c>
      <c r="C325" s="79">
        <v>4101.4511999999995</v>
      </c>
      <c r="J325" s="79"/>
      <c r="K325" s="79"/>
      <c r="L325" s="79"/>
      <c r="M325" s="79"/>
      <c r="N325" s="79"/>
      <c r="O325" s="79"/>
      <c r="P325" s="79"/>
      <c r="Q325" s="79"/>
      <c r="R325" s="79"/>
      <c r="S325" s="79"/>
      <c r="T325" s="79"/>
      <c r="U325" s="79"/>
      <c r="V325" s="79"/>
      <c r="W325" s="79"/>
      <c r="X325" s="79"/>
      <c r="Y325" s="79"/>
      <c r="Z325" s="79"/>
    </row>
    <row r="326" ht="11.25" customHeight="1">
      <c r="A326" s="79" t="s">
        <v>4281</v>
      </c>
      <c r="B326" s="79" t="s">
        <v>143</v>
      </c>
      <c r="C326" s="79">
        <v>1024.0</v>
      </c>
      <c r="J326" s="79"/>
      <c r="K326" s="79"/>
      <c r="L326" s="79"/>
      <c r="M326" s="79"/>
      <c r="N326" s="79"/>
      <c r="O326" s="79"/>
      <c r="P326" s="79"/>
      <c r="Q326" s="79"/>
      <c r="R326" s="79"/>
      <c r="S326" s="79"/>
      <c r="T326" s="79"/>
      <c r="U326" s="79"/>
      <c r="V326" s="79"/>
      <c r="W326" s="79"/>
      <c r="X326" s="79"/>
      <c r="Y326" s="79"/>
      <c r="Z326" s="79"/>
    </row>
    <row r="327" ht="11.25" customHeight="1">
      <c r="A327" s="79" t="s">
        <v>4184</v>
      </c>
      <c r="B327" s="79" t="s">
        <v>191</v>
      </c>
      <c r="C327" s="79">
        <v>378.0</v>
      </c>
      <c r="J327" s="79"/>
      <c r="K327" s="79"/>
      <c r="L327" s="79"/>
      <c r="M327" s="79"/>
      <c r="N327" s="79"/>
      <c r="O327" s="79"/>
      <c r="P327" s="79"/>
      <c r="Q327" s="79"/>
      <c r="R327" s="79"/>
      <c r="S327" s="79"/>
      <c r="T327" s="79"/>
      <c r="U327" s="79"/>
      <c r="V327" s="79"/>
      <c r="W327" s="79"/>
      <c r="X327" s="79"/>
      <c r="Y327" s="79"/>
      <c r="Z327" s="79"/>
    </row>
    <row r="328" ht="11.25" customHeight="1">
      <c r="A328" s="79" t="s">
        <v>4267</v>
      </c>
      <c r="B328" s="79" t="s">
        <v>3606</v>
      </c>
      <c r="C328" s="79">
        <v>733.090908</v>
      </c>
      <c r="J328" s="79"/>
      <c r="K328" s="79"/>
      <c r="L328" s="79"/>
      <c r="M328" s="79"/>
      <c r="N328" s="79"/>
      <c r="O328" s="79"/>
      <c r="P328" s="79"/>
      <c r="Q328" s="79"/>
      <c r="R328" s="79"/>
      <c r="S328" s="79"/>
      <c r="T328" s="79"/>
      <c r="U328" s="79"/>
      <c r="V328" s="79"/>
      <c r="W328" s="79"/>
      <c r="X328" s="79"/>
      <c r="Y328" s="79"/>
      <c r="Z328" s="79"/>
    </row>
    <row r="329" ht="11.25" customHeight="1">
      <c r="A329" s="79" t="s">
        <v>4264</v>
      </c>
      <c r="B329" s="79" t="s">
        <v>191</v>
      </c>
      <c r="C329" s="79">
        <v>2079.0</v>
      </c>
      <c r="J329" s="79"/>
      <c r="K329" s="79"/>
      <c r="L329" s="79"/>
      <c r="M329" s="79"/>
      <c r="N329" s="79"/>
      <c r="O329" s="79"/>
      <c r="P329" s="79"/>
      <c r="Q329" s="79"/>
      <c r="R329" s="79"/>
      <c r="S329" s="79"/>
      <c r="T329" s="79"/>
      <c r="U329" s="79"/>
      <c r="V329" s="79"/>
      <c r="W329" s="79"/>
      <c r="X329" s="79"/>
      <c r="Y329" s="79"/>
      <c r="Z329" s="79"/>
    </row>
    <row r="330" ht="11.25" customHeight="1">
      <c r="A330" s="79" t="s">
        <v>4288</v>
      </c>
      <c r="B330" s="79" t="s">
        <v>143</v>
      </c>
      <c r="C330" s="79">
        <v>3270.9734</v>
      </c>
      <c r="J330" s="79"/>
      <c r="K330" s="79"/>
      <c r="L330" s="79"/>
      <c r="M330" s="79"/>
      <c r="N330" s="79"/>
      <c r="O330" s="79"/>
      <c r="P330" s="79"/>
      <c r="Q330" s="79"/>
      <c r="R330" s="79"/>
      <c r="S330" s="79"/>
      <c r="T330" s="79"/>
      <c r="U330" s="79"/>
      <c r="V330" s="79"/>
      <c r="W330" s="79"/>
      <c r="X330" s="79"/>
      <c r="Y330" s="79"/>
      <c r="Z330" s="79"/>
    </row>
    <row r="331" ht="11.25" customHeight="1">
      <c r="A331" s="79" t="s">
        <v>4292</v>
      </c>
      <c r="B331" s="79" t="s">
        <v>143</v>
      </c>
      <c r="C331" s="79">
        <v>9035.4925</v>
      </c>
      <c r="J331" s="79"/>
      <c r="K331" s="79"/>
      <c r="L331" s="79"/>
      <c r="M331" s="79"/>
      <c r="N331" s="79"/>
      <c r="O331" s="79"/>
      <c r="P331" s="79"/>
      <c r="Q331" s="79"/>
      <c r="R331" s="79"/>
      <c r="S331" s="79"/>
      <c r="T331" s="79"/>
      <c r="U331" s="79"/>
      <c r="V331" s="79"/>
      <c r="W331" s="79"/>
      <c r="X331" s="79"/>
      <c r="Y331" s="79"/>
      <c r="Z331" s="79"/>
    </row>
    <row r="332" ht="11.25" customHeight="1">
      <c r="A332" s="79" t="s">
        <v>4295</v>
      </c>
      <c r="B332" s="79" t="s">
        <v>1338</v>
      </c>
      <c r="C332" s="79">
        <v>6453.999999</v>
      </c>
      <c r="J332" s="79"/>
      <c r="K332" s="79"/>
      <c r="L332" s="79"/>
      <c r="M332" s="79"/>
      <c r="N332" s="79"/>
      <c r="O332" s="79"/>
      <c r="P332" s="79"/>
      <c r="Q332" s="79"/>
      <c r="R332" s="79"/>
      <c r="S332" s="79"/>
      <c r="T332" s="79"/>
      <c r="U332" s="79"/>
      <c r="V332" s="79"/>
      <c r="W332" s="79"/>
      <c r="X332" s="79"/>
      <c r="Y332" s="79"/>
      <c r="Z332" s="79"/>
    </row>
    <row r="333" ht="11.25" customHeight="1">
      <c r="A333" s="79" t="s">
        <v>4278</v>
      </c>
      <c r="B333" s="79" t="s">
        <v>251</v>
      </c>
      <c r="C333" s="79">
        <v>2799.999999</v>
      </c>
      <c r="J333" s="79"/>
      <c r="K333" s="79"/>
      <c r="L333" s="79"/>
      <c r="M333" s="79"/>
      <c r="N333" s="79"/>
      <c r="O333" s="79"/>
      <c r="P333" s="79"/>
      <c r="Q333" s="79"/>
      <c r="R333" s="79"/>
      <c r="S333" s="79"/>
      <c r="T333" s="79"/>
      <c r="U333" s="79"/>
      <c r="V333" s="79"/>
      <c r="W333" s="79"/>
      <c r="X333" s="79"/>
      <c r="Y333" s="79"/>
      <c r="Z333" s="79"/>
    </row>
    <row r="334" ht="11.25" customHeight="1">
      <c r="A334" s="79" t="s">
        <v>4274</v>
      </c>
      <c r="B334" s="79" t="s">
        <v>173</v>
      </c>
      <c r="C334" s="79">
        <v>513.0</v>
      </c>
      <c r="J334" s="79"/>
      <c r="K334" s="79"/>
      <c r="L334" s="79"/>
      <c r="M334" s="79"/>
      <c r="N334" s="79"/>
      <c r="O334" s="79"/>
      <c r="P334" s="79"/>
      <c r="Q334" s="79"/>
      <c r="R334" s="79"/>
      <c r="S334" s="79"/>
      <c r="T334" s="79"/>
      <c r="U334" s="79"/>
      <c r="V334" s="79"/>
      <c r="W334" s="79"/>
      <c r="X334" s="79"/>
      <c r="Y334" s="79"/>
      <c r="Z334" s="79"/>
    </row>
    <row r="335" ht="11.25" customHeight="1">
      <c r="A335" s="79" t="s">
        <v>4299</v>
      </c>
      <c r="B335" s="79" t="s">
        <v>143</v>
      </c>
      <c r="C335" s="79">
        <v>2646.0</v>
      </c>
      <c r="J335" s="79"/>
      <c r="K335" s="79"/>
      <c r="L335" s="79"/>
      <c r="M335" s="79"/>
      <c r="N335" s="79"/>
      <c r="O335" s="79"/>
      <c r="P335" s="79"/>
      <c r="Q335" s="79"/>
      <c r="R335" s="79"/>
      <c r="S335" s="79"/>
      <c r="T335" s="79"/>
      <c r="U335" s="79"/>
      <c r="V335" s="79"/>
      <c r="W335" s="79"/>
      <c r="X335" s="79"/>
      <c r="Y335" s="79"/>
      <c r="Z335" s="79"/>
    </row>
    <row r="336" ht="11.25" customHeight="1">
      <c r="A336" s="79" t="s">
        <v>4302</v>
      </c>
      <c r="B336" s="79" t="s">
        <v>143</v>
      </c>
      <c r="C336" s="79">
        <v>661.5</v>
      </c>
      <c r="J336" s="79"/>
      <c r="K336" s="79"/>
      <c r="L336" s="79"/>
      <c r="M336" s="79"/>
      <c r="N336" s="79"/>
      <c r="O336" s="79"/>
      <c r="P336" s="79"/>
      <c r="Q336" s="79"/>
      <c r="R336" s="79"/>
      <c r="S336" s="79"/>
      <c r="T336" s="79"/>
      <c r="U336" s="79"/>
      <c r="V336" s="79"/>
      <c r="W336" s="79"/>
      <c r="X336" s="79"/>
      <c r="Y336" s="79"/>
      <c r="Z336" s="79"/>
    </row>
    <row r="337" ht="11.25" customHeight="1">
      <c r="A337" s="79" t="s">
        <v>4314</v>
      </c>
      <c r="B337" s="79" t="s">
        <v>191</v>
      </c>
      <c r="C337" s="79">
        <v>3024.0</v>
      </c>
      <c r="J337" s="79"/>
      <c r="K337" s="79"/>
      <c r="L337" s="79"/>
      <c r="M337" s="79"/>
      <c r="N337" s="79"/>
      <c r="O337" s="79"/>
      <c r="P337" s="79"/>
      <c r="Q337" s="79"/>
      <c r="R337" s="79"/>
      <c r="S337" s="79"/>
      <c r="T337" s="79"/>
      <c r="U337" s="79"/>
      <c r="V337" s="79"/>
      <c r="W337" s="79"/>
      <c r="X337" s="79"/>
      <c r="Y337" s="79"/>
      <c r="Z337" s="79"/>
    </row>
    <row r="338" ht="11.25" customHeight="1">
      <c r="A338" s="79" t="s">
        <v>4338</v>
      </c>
      <c r="B338" s="79" t="s">
        <v>191</v>
      </c>
      <c r="C338" s="79">
        <v>456.449523</v>
      </c>
      <c r="J338" s="79"/>
      <c r="K338" s="79"/>
      <c r="L338" s="79"/>
      <c r="M338" s="79"/>
      <c r="N338" s="79"/>
      <c r="O338" s="79"/>
      <c r="P338" s="79"/>
      <c r="Q338" s="79"/>
      <c r="R338" s="79"/>
      <c r="S338" s="79"/>
      <c r="T338" s="79"/>
      <c r="U338" s="79"/>
      <c r="V338" s="79"/>
      <c r="W338" s="79"/>
      <c r="X338" s="79"/>
      <c r="Y338" s="79"/>
      <c r="Z338" s="79"/>
    </row>
    <row r="339" ht="11.25" customHeight="1">
      <c r="A339" s="79" t="s">
        <v>4321</v>
      </c>
      <c r="B339" s="79" t="s">
        <v>160</v>
      </c>
      <c r="C339" s="79">
        <v>4938.96</v>
      </c>
      <c r="J339" s="79"/>
      <c r="K339" s="79"/>
      <c r="L339" s="79"/>
      <c r="M339" s="79"/>
      <c r="N339" s="79"/>
      <c r="O339" s="79"/>
      <c r="P339" s="79"/>
      <c r="Q339" s="79"/>
      <c r="R339" s="79"/>
      <c r="S339" s="79"/>
      <c r="T339" s="79"/>
      <c r="U339" s="79"/>
      <c r="V339" s="79"/>
      <c r="W339" s="79"/>
      <c r="X339" s="79"/>
      <c r="Y339" s="79"/>
      <c r="Z339" s="79"/>
    </row>
    <row r="340" ht="11.25" customHeight="1">
      <c r="A340" s="79" t="s">
        <v>4324</v>
      </c>
      <c r="B340" s="79" t="s">
        <v>416</v>
      </c>
      <c r="C340" s="79">
        <v>595.296</v>
      </c>
      <c r="J340" s="79"/>
      <c r="K340" s="79"/>
      <c r="L340" s="79"/>
      <c r="M340" s="79"/>
      <c r="N340" s="79"/>
      <c r="O340" s="79"/>
      <c r="P340" s="79"/>
      <c r="Q340" s="79"/>
      <c r="R340" s="79"/>
      <c r="S340" s="79"/>
      <c r="T340" s="79"/>
      <c r="U340" s="79"/>
      <c r="V340" s="79"/>
      <c r="W340" s="79"/>
      <c r="X340" s="79"/>
      <c r="Y340" s="79"/>
      <c r="Z340" s="79"/>
    </row>
    <row r="341" ht="11.25" customHeight="1">
      <c r="A341" s="79" t="s">
        <v>4328</v>
      </c>
      <c r="B341" s="79" t="s">
        <v>160</v>
      </c>
      <c r="C341" s="79">
        <v>1829.772</v>
      </c>
      <c r="J341" s="79"/>
      <c r="K341" s="79"/>
      <c r="L341" s="79"/>
      <c r="M341" s="79"/>
      <c r="N341" s="79"/>
      <c r="O341" s="79"/>
      <c r="P341" s="79"/>
      <c r="Q341" s="79"/>
      <c r="R341" s="79"/>
      <c r="S341" s="79"/>
      <c r="T341" s="79"/>
      <c r="U341" s="79"/>
      <c r="V341" s="79"/>
      <c r="W341" s="79"/>
      <c r="X341" s="79"/>
      <c r="Y341" s="79"/>
      <c r="Z341" s="79"/>
    </row>
    <row r="342" ht="11.25" customHeight="1">
      <c r="A342" s="79" t="s">
        <v>4353</v>
      </c>
      <c r="B342" s="79" t="s">
        <v>191</v>
      </c>
      <c r="C342" s="79">
        <v>709.191818</v>
      </c>
      <c r="J342" s="79"/>
      <c r="K342" s="79"/>
      <c r="L342" s="79"/>
      <c r="M342" s="79"/>
      <c r="N342" s="79"/>
      <c r="O342" s="79"/>
      <c r="P342" s="79"/>
      <c r="Q342" s="79"/>
      <c r="R342" s="79"/>
      <c r="S342" s="79"/>
      <c r="T342" s="79"/>
      <c r="U342" s="79"/>
      <c r="V342" s="79"/>
      <c r="W342" s="79"/>
      <c r="X342" s="79"/>
      <c r="Y342" s="79"/>
      <c r="Z342" s="79"/>
    </row>
    <row r="343" ht="11.25" customHeight="1">
      <c r="A343" s="79" t="s">
        <v>4341</v>
      </c>
      <c r="B343" s="79" t="s">
        <v>251</v>
      </c>
      <c r="C343" s="79">
        <v>1728.0</v>
      </c>
      <c r="J343" s="79"/>
      <c r="K343" s="79"/>
      <c r="L343" s="79"/>
      <c r="M343" s="79"/>
      <c r="N343" s="79"/>
      <c r="O343" s="79"/>
      <c r="P343" s="79"/>
      <c r="Q343" s="79"/>
      <c r="R343" s="79"/>
      <c r="S343" s="79"/>
      <c r="T343" s="79"/>
      <c r="U343" s="79"/>
      <c r="V343" s="79"/>
      <c r="W343" s="79"/>
      <c r="X343" s="79"/>
      <c r="Y343" s="79"/>
      <c r="Z343" s="79"/>
    </row>
    <row r="344" ht="11.25" customHeight="1">
      <c r="A344" s="79" t="s">
        <v>4381</v>
      </c>
      <c r="B344" s="79" t="s">
        <v>143</v>
      </c>
      <c r="C344" s="79">
        <v>8778.502</v>
      </c>
      <c r="J344" s="79"/>
      <c r="K344" s="79"/>
      <c r="L344" s="79"/>
      <c r="M344" s="79"/>
      <c r="N344" s="79"/>
      <c r="O344" s="79"/>
      <c r="P344" s="79"/>
      <c r="Q344" s="79"/>
      <c r="R344" s="79"/>
      <c r="S344" s="79"/>
      <c r="T344" s="79"/>
      <c r="U344" s="79"/>
      <c r="V344" s="79"/>
      <c r="W344" s="79"/>
      <c r="X344" s="79"/>
      <c r="Y344" s="79"/>
      <c r="Z344" s="79"/>
    </row>
    <row r="345" ht="11.25" customHeight="1">
      <c r="A345" s="79" t="s">
        <v>4378</v>
      </c>
      <c r="B345" s="79" t="s">
        <v>251</v>
      </c>
      <c r="C345" s="79">
        <v>10437.76</v>
      </c>
      <c r="J345" s="79"/>
      <c r="K345" s="79"/>
      <c r="L345" s="79"/>
      <c r="M345" s="79"/>
      <c r="N345" s="79"/>
      <c r="O345" s="79"/>
      <c r="P345" s="79"/>
      <c r="Q345" s="79"/>
      <c r="R345" s="79"/>
      <c r="S345" s="79"/>
      <c r="T345" s="79"/>
      <c r="U345" s="79"/>
      <c r="V345" s="79"/>
      <c r="W345" s="79"/>
      <c r="X345" s="79"/>
      <c r="Y345" s="79"/>
      <c r="Z345" s="79"/>
    </row>
    <row r="346" ht="11.25" customHeight="1">
      <c r="A346" s="79" t="s">
        <v>4389</v>
      </c>
      <c r="B346" s="79" t="s">
        <v>143</v>
      </c>
      <c r="C346" s="79">
        <v>856.8</v>
      </c>
      <c r="J346" s="79"/>
      <c r="K346" s="79"/>
      <c r="L346" s="79"/>
      <c r="M346" s="79"/>
      <c r="N346" s="79"/>
      <c r="O346" s="79"/>
      <c r="P346" s="79"/>
      <c r="Q346" s="79"/>
      <c r="R346" s="79"/>
      <c r="S346" s="79"/>
      <c r="T346" s="79"/>
      <c r="U346" s="79"/>
      <c r="V346" s="79"/>
      <c r="W346" s="79"/>
      <c r="X346" s="79"/>
      <c r="Y346" s="79"/>
      <c r="Z346" s="79"/>
    </row>
    <row r="347" ht="11.25" customHeight="1">
      <c r="A347" s="79" t="s">
        <v>4400</v>
      </c>
      <c r="B347" s="79" t="s">
        <v>143</v>
      </c>
      <c r="C347" s="79">
        <v>13051.028</v>
      </c>
      <c r="J347" s="79"/>
      <c r="K347" s="79"/>
      <c r="L347" s="79"/>
      <c r="M347" s="79"/>
      <c r="N347" s="79"/>
      <c r="O347" s="79"/>
      <c r="P347" s="79"/>
      <c r="Q347" s="79"/>
      <c r="R347" s="79"/>
      <c r="S347" s="79"/>
      <c r="T347" s="79"/>
      <c r="U347" s="79"/>
      <c r="V347" s="79"/>
      <c r="W347" s="79"/>
      <c r="X347" s="79"/>
      <c r="Y347" s="79"/>
      <c r="Z347" s="79"/>
    </row>
    <row r="348" ht="11.25" customHeight="1">
      <c r="A348" s="79" t="s">
        <v>4413</v>
      </c>
      <c r="B348" s="79" t="s">
        <v>615</v>
      </c>
      <c r="C348" s="79">
        <v>263.863636</v>
      </c>
      <c r="J348" s="79"/>
      <c r="K348" s="79"/>
      <c r="L348" s="79"/>
      <c r="M348" s="79"/>
      <c r="N348" s="79"/>
      <c r="O348" s="79"/>
      <c r="P348" s="79"/>
      <c r="Q348" s="79"/>
      <c r="R348" s="79"/>
      <c r="S348" s="79"/>
      <c r="T348" s="79"/>
      <c r="U348" s="79"/>
      <c r="V348" s="79"/>
      <c r="W348" s="79"/>
      <c r="X348" s="79"/>
      <c r="Y348" s="79"/>
      <c r="Z348" s="79"/>
    </row>
    <row r="349" ht="11.25" customHeight="1">
      <c r="A349" s="79" t="s">
        <v>4407</v>
      </c>
      <c r="B349" s="79" t="s">
        <v>206</v>
      </c>
      <c r="C349" s="79">
        <v>12385.003399</v>
      </c>
      <c r="J349" s="79"/>
      <c r="K349" s="79"/>
      <c r="L349" s="79"/>
      <c r="M349" s="79"/>
      <c r="N349" s="79"/>
      <c r="O349" s="79"/>
      <c r="P349" s="79"/>
      <c r="Q349" s="79"/>
      <c r="R349" s="79"/>
      <c r="S349" s="79"/>
      <c r="T349" s="79"/>
      <c r="U349" s="79"/>
      <c r="V349" s="79"/>
      <c r="W349" s="79"/>
      <c r="X349" s="79"/>
      <c r="Y349" s="79"/>
      <c r="Z349" s="79"/>
    </row>
    <row r="350" ht="11.25" customHeight="1">
      <c r="A350" s="79" t="s">
        <v>4410</v>
      </c>
      <c r="B350" s="79" t="s">
        <v>206</v>
      </c>
      <c r="C350" s="79">
        <v>279.0</v>
      </c>
      <c r="J350" s="79"/>
      <c r="K350" s="79"/>
      <c r="L350" s="79"/>
      <c r="M350" s="79"/>
      <c r="N350" s="79"/>
      <c r="O350" s="79"/>
      <c r="P350" s="79"/>
      <c r="Q350" s="79"/>
      <c r="R350" s="79"/>
      <c r="S350" s="79"/>
      <c r="T350" s="79"/>
      <c r="U350" s="79"/>
      <c r="V350" s="79"/>
      <c r="W350" s="79"/>
      <c r="X350" s="79"/>
      <c r="Y350" s="79"/>
      <c r="Z350" s="79"/>
    </row>
    <row r="351" ht="11.25" customHeight="1">
      <c r="A351" s="79" t="s">
        <v>4422</v>
      </c>
      <c r="B351" s="79" t="s">
        <v>379</v>
      </c>
      <c r="C351" s="79">
        <v>9765.0</v>
      </c>
      <c r="J351" s="79"/>
      <c r="K351" s="79"/>
      <c r="L351" s="79"/>
      <c r="M351" s="79"/>
      <c r="N351" s="79"/>
      <c r="O351" s="79"/>
      <c r="P351" s="79"/>
      <c r="Q351" s="79"/>
      <c r="R351" s="79"/>
      <c r="S351" s="79"/>
      <c r="T351" s="79"/>
      <c r="U351" s="79"/>
      <c r="V351" s="79"/>
      <c r="W351" s="79"/>
      <c r="X351" s="79"/>
      <c r="Y351" s="79"/>
      <c r="Z351" s="79"/>
    </row>
    <row r="352" ht="11.25" customHeight="1">
      <c r="A352" s="79" t="s">
        <v>4447</v>
      </c>
      <c r="B352" s="79" t="s">
        <v>143</v>
      </c>
      <c r="C352" s="79">
        <v>1852.47636</v>
      </c>
      <c r="J352" s="79"/>
      <c r="K352" s="79"/>
      <c r="L352" s="79"/>
      <c r="M352" s="79"/>
      <c r="N352" s="79"/>
      <c r="O352" s="79"/>
      <c r="P352" s="79"/>
      <c r="Q352" s="79"/>
      <c r="R352" s="79"/>
      <c r="S352" s="79"/>
      <c r="T352" s="79"/>
      <c r="U352" s="79"/>
      <c r="V352" s="79"/>
      <c r="W352" s="79"/>
      <c r="X352" s="79"/>
      <c r="Y352" s="79"/>
      <c r="Z352" s="79"/>
    </row>
    <row r="353" ht="11.25" customHeight="1">
      <c r="A353" s="79" t="s">
        <v>4450</v>
      </c>
      <c r="B353" s="79" t="s">
        <v>143</v>
      </c>
      <c r="C353" s="79">
        <v>2992.8842</v>
      </c>
      <c r="J353" s="79"/>
      <c r="K353" s="79"/>
      <c r="L353" s="79"/>
      <c r="M353" s="79"/>
      <c r="N353" s="79"/>
      <c r="O353" s="79"/>
      <c r="P353" s="79"/>
      <c r="Q353" s="79"/>
      <c r="R353" s="79"/>
      <c r="S353" s="79"/>
      <c r="T353" s="79"/>
      <c r="U353" s="79"/>
      <c r="V353" s="79"/>
      <c r="W353" s="79"/>
      <c r="X353" s="79"/>
      <c r="Y353" s="79"/>
      <c r="Z353" s="79"/>
    </row>
    <row r="354" ht="11.25" customHeight="1">
      <c r="A354" s="79" t="s">
        <v>4500</v>
      </c>
      <c r="B354" s="79" t="s">
        <v>615</v>
      </c>
      <c r="C354" s="79">
        <v>795.953263</v>
      </c>
      <c r="J354" s="79"/>
      <c r="K354" s="79"/>
      <c r="L354" s="79"/>
      <c r="M354" s="79"/>
      <c r="N354" s="79"/>
      <c r="O354" s="79"/>
      <c r="P354" s="79"/>
      <c r="Q354" s="79"/>
      <c r="R354" s="79"/>
      <c r="S354" s="79"/>
      <c r="T354" s="79"/>
      <c r="U354" s="79"/>
      <c r="V354" s="79"/>
      <c r="W354" s="79"/>
      <c r="X354" s="79"/>
      <c r="Y354" s="79"/>
      <c r="Z354" s="79"/>
    </row>
    <row r="355" ht="11.25" customHeight="1">
      <c r="A355" s="79" t="s">
        <v>4453</v>
      </c>
      <c r="B355" s="79" t="s">
        <v>143</v>
      </c>
      <c r="C355" s="79">
        <v>13587.037178</v>
      </c>
      <c r="J355" s="79"/>
      <c r="K355" s="79"/>
      <c r="L355" s="79"/>
      <c r="M355" s="79"/>
      <c r="N355" s="79"/>
      <c r="O355" s="79"/>
      <c r="P355" s="79"/>
      <c r="Q355" s="79"/>
      <c r="R355" s="79"/>
      <c r="S355" s="79"/>
      <c r="T355" s="79"/>
      <c r="U355" s="79"/>
      <c r="V355" s="79"/>
      <c r="W355" s="79"/>
      <c r="X355" s="79"/>
      <c r="Y355" s="79"/>
      <c r="Z355" s="79"/>
    </row>
    <row r="356" ht="11.25" customHeight="1">
      <c r="A356" s="79" t="s">
        <v>4456</v>
      </c>
      <c r="B356" s="79" t="s">
        <v>143</v>
      </c>
      <c r="C356" s="79">
        <v>12444.002410000001</v>
      </c>
      <c r="J356" s="79"/>
      <c r="K356" s="79"/>
      <c r="L356" s="79"/>
      <c r="M356" s="79"/>
      <c r="N356" s="79"/>
      <c r="O356" s="79"/>
      <c r="P356" s="79"/>
      <c r="Q356" s="79"/>
      <c r="R356" s="79"/>
      <c r="S356" s="79"/>
      <c r="T356" s="79"/>
      <c r="U356" s="79"/>
      <c r="V356" s="79"/>
      <c r="W356" s="79"/>
      <c r="X356" s="79"/>
      <c r="Y356" s="79"/>
      <c r="Z356" s="79"/>
    </row>
    <row r="357" ht="11.25" customHeight="1">
      <c r="A357" s="79" t="s">
        <v>4459</v>
      </c>
      <c r="B357" s="79" t="s">
        <v>143</v>
      </c>
      <c r="C357" s="79">
        <v>7557.28</v>
      </c>
      <c r="J357" s="79"/>
      <c r="K357" s="79"/>
      <c r="L357" s="79"/>
      <c r="M357" s="79"/>
      <c r="N357" s="79"/>
      <c r="O357" s="79"/>
      <c r="P357" s="79"/>
      <c r="Q357" s="79"/>
      <c r="R357" s="79"/>
      <c r="S357" s="79"/>
      <c r="T357" s="79"/>
      <c r="U357" s="79"/>
      <c r="V357" s="79"/>
      <c r="W357" s="79"/>
      <c r="X357" s="79"/>
      <c r="Y357" s="79"/>
      <c r="Z357" s="79"/>
    </row>
    <row r="358" ht="11.25" customHeight="1">
      <c r="A358" s="79" t="s">
        <v>4486</v>
      </c>
      <c r="B358" s="79" t="s">
        <v>615</v>
      </c>
      <c r="C358" s="79">
        <v>603.591111</v>
      </c>
      <c r="J358" s="79"/>
      <c r="K358" s="79"/>
      <c r="L358" s="79"/>
      <c r="M358" s="79"/>
      <c r="N358" s="79"/>
      <c r="O358" s="79"/>
      <c r="P358" s="79"/>
      <c r="Q358" s="79"/>
      <c r="R358" s="79"/>
      <c r="S358" s="79"/>
      <c r="T358" s="79"/>
      <c r="U358" s="79"/>
      <c r="V358" s="79"/>
      <c r="W358" s="79"/>
      <c r="X358" s="79"/>
      <c r="Y358" s="79"/>
      <c r="Z358" s="79"/>
    </row>
    <row r="359" ht="11.25" customHeight="1">
      <c r="A359" s="79" t="s">
        <v>4463</v>
      </c>
      <c r="B359" s="79" t="s">
        <v>173</v>
      </c>
      <c r="C359" s="79">
        <v>256.450909</v>
      </c>
      <c r="J359" s="79"/>
      <c r="K359" s="79"/>
      <c r="L359" s="79"/>
      <c r="M359" s="79"/>
      <c r="N359" s="79"/>
      <c r="O359" s="79"/>
      <c r="P359" s="79"/>
      <c r="Q359" s="79"/>
      <c r="R359" s="79"/>
      <c r="S359" s="79"/>
      <c r="T359" s="79"/>
      <c r="U359" s="79"/>
      <c r="V359" s="79"/>
      <c r="W359" s="79"/>
      <c r="X359" s="79"/>
      <c r="Y359" s="79"/>
      <c r="Z359" s="79"/>
    </row>
    <row r="360" ht="11.25" customHeight="1">
      <c r="A360" s="79" t="s">
        <v>4491</v>
      </c>
      <c r="B360" s="79" t="s">
        <v>615</v>
      </c>
      <c r="C360" s="79">
        <v>546.64</v>
      </c>
      <c r="J360" s="79"/>
      <c r="K360" s="79"/>
      <c r="L360" s="79"/>
      <c r="M360" s="79"/>
      <c r="N360" s="79"/>
      <c r="O360" s="79"/>
      <c r="P360" s="79"/>
      <c r="Q360" s="79"/>
      <c r="R360" s="79"/>
      <c r="S360" s="79"/>
      <c r="T360" s="79"/>
      <c r="U360" s="79"/>
      <c r="V360" s="79"/>
      <c r="W360" s="79"/>
      <c r="X360" s="79"/>
      <c r="Y360" s="79"/>
      <c r="Z360" s="79"/>
    </row>
    <row r="361" ht="11.25" customHeight="1">
      <c r="A361" s="79" t="s">
        <v>4466</v>
      </c>
      <c r="B361" s="79" t="s">
        <v>416</v>
      </c>
      <c r="C361" s="79">
        <v>291.666666</v>
      </c>
      <c r="J361" s="79"/>
      <c r="K361" s="79"/>
      <c r="L361" s="79"/>
      <c r="M361" s="79"/>
      <c r="N361" s="79"/>
      <c r="O361" s="79"/>
      <c r="P361" s="79"/>
      <c r="Q361" s="79"/>
      <c r="R361" s="79"/>
      <c r="S361" s="79"/>
      <c r="T361" s="79"/>
      <c r="U361" s="79"/>
      <c r="V361" s="79"/>
      <c r="W361" s="79"/>
      <c r="X361" s="79"/>
      <c r="Y361" s="79"/>
      <c r="Z361" s="79"/>
    </row>
    <row r="362" ht="11.25" customHeight="1">
      <c r="A362" s="79" t="s">
        <v>4495</v>
      </c>
      <c r="B362" s="79" t="s">
        <v>379</v>
      </c>
      <c r="C362" s="79">
        <v>933.333333</v>
      </c>
      <c r="J362" s="79"/>
      <c r="K362" s="79"/>
      <c r="L362" s="79"/>
      <c r="M362" s="79"/>
      <c r="N362" s="79"/>
      <c r="O362" s="79"/>
      <c r="P362" s="79"/>
      <c r="Q362" s="79"/>
      <c r="R362" s="79"/>
      <c r="S362" s="79"/>
      <c r="T362" s="79"/>
      <c r="U362" s="79"/>
      <c r="V362" s="79"/>
      <c r="W362" s="79"/>
      <c r="X362" s="79"/>
      <c r="Y362" s="79"/>
      <c r="Z362" s="79"/>
    </row>
    <row r="363" ht="11.25" customHeight="1">
      <c r="A363" s="79" t="s">
        <v>4469</v>
      </c>
      <c r="B363" s="79" t="s">
        <v>173</v>
      </c>
      <c r="C363" s="79">
        <v>381.818181</v>
      </c>
      <c r="J363" s="79"/>
      <c r="K363" s="79"/>
      <c r="L363" s="79"/>
      <c r="M363" s="79"/>
      <c r="N363" s="79"/>
      <c r="O363" s="79"/>
      <c r="P363" s="79"/>
      <c r="Q363" s="79"/>
      <c r="R363" s="79"/>
      <c r="S363" s="79"/>
      <c r="T363" s="79"/>
      <c r="U363" s="79"/>
      <c r="V363" s="79"/>
      <c r="W363" s="79"/>
      <c r="X363" s="79"/>
      <c r="Y363" s="79"/>
      <c r="Z363" s="79"/>
    </row>
    <row r="364" ht="11.25" customHeight="1">
      <c r="A364" s="79" t="s">
        <v>4426</v>
      </c>
      <c r="B364" s="79" t="s">
        <v>615</v>
      </c>
      <c r="C364" s="79">
        <v>1077.3000000000002</v>
      </c>
      <c r="J364" s="79"/>
      <c r="K364" s="79"/>
      <c r="L364" s="79"/>
      <c r="M364" s="79"/>
      <c r="N364" s="79"/>
      <c r="O364" s="79"/>
      <c r="P364" s="79"/>
      <c r="Q364" s="79"/>
      <c r="R364" s="79"/>
      <c r="S364" s="79"/>
      <c r="T364" s="79"/>
      <c r="U364" s="79"/>
      <c r="V364" s="79"/>
      <c r="W364" s="79"/>
      <c r="X364" s="79"/>
      <c r="Y364" s="79"/>
      <c r="Z364" s="79"/>
    </row>
    <row r="365" ht="11.25" customHeight="1">
      <c r="A365" s="79" t="s">
        <v>4472</v>
      </c>
      <c r="B365" s="79" t="s">
        <v>379</v>
      </c>
      <c r="C365" s="79">
        <v>2520.0</v>
      </c>
      <c r="J365" s="79"/>
      <c r="K365" s="79"/>
      <c r="L365" s="79"/>
      <c r="M365" s="79"/>
      <c r="N365" s="79"/>
      <c r="O365" s="79"/>
      <c r="P365" s="79"/>
      <c r="Q365" s="79"/>
      <c r="R365" s="79"/>
      <c r="S365" s="79"/>
      <c r="T365" s="79"/>
      <c r="U365" s="79"/>
      <c r="V365" s="79"/>
      <c r="W365" s="79"/>
      <c r="X365" s="79"/>
      <c r="Y365" s="79"/>
      <c r="Z365" s="79"/>
    </row>
    <row r="366" ht="11.25" customHeight="1">
      <c r="A366" s="79" t="s">
        <v>4476</v>
      </c>
      <c r="B366" s="79" t="s">
        <v>379</v>
      </c>
      <c r="C366" s="79">
        <v>9870.0</v>
      </c>
      <c r="J366" s="79"/>
      <c r="K366" s="79"/>
      <c r="L366" s="79"/>
      <c r="M366" s="79"/>
      <c r="N366" s="79"/>
      <c r="O366" s="79"/>
      <c r="P366" s="79"/>
      <c r="Q366" s="79"/>
      <c r="R366" s="79"/>
      <c r="S366" s="79"/>
      <c r="T366" s="79"/>
      <c r="U366" s="79"/>
      <c r="V366" s="79"/>
      <c r="W366" s="79"/>
      <c r="X366" s="79"/>
      <c r="Y366" s="79"/>
      <c r="Z366" s="79"/>
    </row>
    <row r="367" ht="11.25" customHeight="1">
      <c r="A367" s="79" t="s">
        <v>4523</v>
      </c>
      <c r="B367" s="79" t="s">
        <v>143</v>
      </c>
      <c r="C367" s="79">
        <v>42022.728234</v>
      </c>
      <c r="J367" s="79"/>
      <c r="K367" s="79"/>
      <c r="L367" s="79"/>
      <c r="M367" s="79"/>
      <c r="N367" s="79"/>
      <c r="O367" s="79"/>
      <c r="P367" s="79"/>
      <c r="Q367" s="79"/>
      <c r="R367" s="79"/>
      <c r="S367" s="79"/>
      <c r="T367" s="79"/>
      <c r="U367" s="79"/>
      <c r="V367" s="79"/>
      <c r="W367" s="79"/>
      <c r="X367" s="79"/>
      <c r="Y367" s="79"/>
      <c r="Z367" s="79"/>
    </row>
    <row r="368" ht="11.25" customHeight="1">
      <c r="A368" s="79" t="s">
        <v>4546</v>
      </c>
      <c r="B368" s="79" t="s">
        <v>251</v>
      </c>
      <c r="C368" s="79">
        <v>9596.273666</v>
      </c>
      <c r="J368" s="79"/>
      <c r="K368" s="79"/>
      <c r="L368" s="79"/>
      <c r="M368" s="79"/>
      <c r="N368" s="79"/>
      <c r="O368" s="79"/>
      <c r="P368" s="79"/>
      <c r="Q368" s="79"/>
      <c r="R368" s="79"/>
      <c r="S368" s="79"/>
      <c r="T368" s="79"/>
      <c r="U368" s="79"/>
      <c r="V368" s="79"/>
      <c r="W368" s="79"/>
      <c r="X368" s="79"/>
      <c r="Y368" s="79"/>
      <c r="Z368" s="79"/>
    </row>
    <row r="369" ht="11.25" customHeight="1">
      <c r="A369" s="79" t="s">
        <v>4528</v>
      </c>
      <c r="B369" s="79" t="s">
        <v>379</v>
      </c>
      <c r="C369" s="79">
        <v>9855.999999</v>
      </c>
      <c r="J369" s="79"/>
      <c r="K369" s="79"/>
      <c r="L369" s="79"/>
      <c r="M369" s="79"/>
      <c r="N369" s="79"/>
      <c r="O369" s="79"/>
      <c r="P369" s="79"/>
      <c r="Q369" s="79"/>
      <c r="R369" s="79"/>
      <c r="S369" s="79"/>
      <c r="T369" s="79"/>
      <c r="U369" s="79"/>
      <c r="V369" s="79"/>
      <c r="W369" s="79"/>
      <c r="X369" s="79"/>
      <c r="Y369" s="79"/>
      <c r="Z369" s="79"/>
    </row>
    <row r="370" ht="11.25" customHeight="1">
      <c r="A370" s="79" t="s">
        <v>4480</v>
      </c>
      <c r="B370" s="79" t="s">
        <v>379</v>
      </c>
      <c r="C370" s="79">
        <v>4500.0</v>
      </c>
      <c r="J370" s="79"/>
      <c r="K370" s="79"/>
      <c r="L370" s="79"/>
      <c r="M370" s="79"/>
      <c r="N370" s="79"/>
      <c r="O370" s="79"/>
      <c r="P370" s="79"/>
      <c r="Q370" s="79"/>
      <c r="R370" s="79"/>
      <c r="S370" s="79"/>
      <c r="T370" s="79"/>
      <c r="U370" s="79"/>
      <c r="V370" s="79"/>
      <c r="W370" s="79"/>
      <c r="X370" s="79"/>
      <c r="Y370" s="79"/>
      <c r="Z370" s="79"/>
    </row>
    <row r="371" ht="11.25" customHeight="1">
      <c r="A371" s="79" t="s">
        <v>4531</v>
      </c>
      <c r="B371" s="79" t="s">
        <v>379</v>
      </c>
      <c r="C371" s="79">
        <v>644.0</v>
      </c>
      <c r="J371" s="79"/>
      <c r="K371" s="79"/>
      <c r="L371" s="79"/>
      <c r="M371" s="79"/>
      <c r="N371" s="79"/>
      <c r="O371" s="79"/>
      <c r="P371" s="79"/>
      <c r="Q371" s="79"/>
      <c r="R371" s="79"/>
      <c r="S371" s="79"/>
      <c r="T371" s="79"/>
      <c r="U371" s="79"/>
      <c r="V371" s="79"/>
      <c r="W371" s="79"/>
      <c r="X371" s="79"/>
      <c r="Y371" s="79"/>
      <c r="Z371" s="79"/>
    </row>
    <row r="372" ht="11.25" customHeight="1">
      <c r="A372" s="79" t="s">
        <v>4535</v>
      </c>
      <c r="B372" s="79" t="s">
        <v>379</v>
      </c>
      <c r="C372" s="79">
        <v>4604.04</v>
      </c>
      <c r="J372" s="79"/>
      <c r="K372" s="79"/>
      <c r="L372" s="79"/>
      <c r="M372" s="79"/>
      <c r="N372" s="79"/>
      <c r="O372" s="79"/>
      <c r="P372" s="79"/>
      <c r="Q372" s="79"/>
      <c r="R372" s="79"/>
      <c r="S372" s="79"/>
      <c r="T372" s="79"/>
      <c r="U372" s="79"/>
      <c r="V372" s="79"/>
      <c r="W372" s="79"/>
      <c r="X372" s="79"/>
      <c r="Y372" s="79"/>
      <c r="Z372" s="79"/>
    </row>
    <row r="373" ht="11.25" customHeight="1">
      <c r="A373" s="79" t="s">
        <v>4483</v>
      </c>
      <c r="B373" s="79" t="s">
        <v>379</v>
      </c>
      <c r="C373" s="79">
        <v>7686.0</v>
      </c>
      <c r="J373" s="79"/>
      <c r="K373" s="79"/>
      <c r="L373" s="79"/>
      <c r="M373" s="79"/>
      <c r="N373" s="79"/>
      <c r="O373" s="79"/>
      <c r="P373" s="79"/>
      <c r="Q373" s="79"/>
      <c r="R373" s="79"/>
      <c r="S373" s="79"/>
      <c r="T373" s="79"/>
      <c r="U373" s="79"/>
      <c r="V373" s="79"/>
      <c r="W373" s="79"/>
      <c r="X373" s="79"/>
      <c r="Y373" s="79"/>
      <c r="Z373" s="79"/>
    </row>
    <row r="374" ht="11.25" customHeight="1">
      <c r="A374" s="79" t="s">
        <v>4573</v>
      </c>
      <c r="B374" s="79" t="s">
        <v>191</v>
      </c>
      <c r="C374" s="79">
        <v>6422.769499</v>
      </c>
      <c r="J374" s="79"/>
      <c r="K374" s="79"/>
      <c r="L374" s="79"/>
      <c r="M374" s="79"/>
      <c r="N374" s="79"/>
      <c r="O374" s="79"/>
      <c r="P374" s="79"/>
      <c r="Q374" s="79"/>
      <c r="R374" s="79"/>
      <c r="S374" s="79"/>
      <c r="T374" s="79"/>
      <c r="U374" s="79"/>
      <c r="V374" s="79"/>
      <c r="W374" s="79"/>
      <c r="X374" s="79"/>
      <c r="Y374" s="79"/>
      <c r="Z374" s="79"/>
    </row>
    <row r="375" ht="11.25" customHeight="1">
      <c r="A375" s="79" t="s">
        <v>4556</v>
      </c>
      <c r="B375" s="79" t="s">
        <v>615</v>
      </c>
      <c r="C375" s="79">
        <v>451.86</v>
      </c>
      <c r="J375" s="79"/>
      <c r="K375" s="79"/>
      <c r="L375" s="79"/>
      <c r="M375" s="79"/>
      <c r="N375" s="79"/>
      <c r="O375" s="79"/>
      <c r="P375" s="79"/>
      <c r="Q375" s="79"/>
      <c r="R375" s="79"/>
      <c r="S375" s="79"/>
      <c r="T375" s="79"/>
      <c r="U375" s="79"/>
      <c r="V375" s="79"/>
      <c r="W375" s="79"/>
      <c r="X375" s="79"/>
      <c r="Y375" s="79"/>
      <c r="Z375" s="79"/>
    </row>
    <row r="376" ht="11.25" customHeight="1">
      <c r="A376" s="79" t="s">
        <v>4559</v>
      </c>
      <c r="B376" s="79" t="s">
        <v>160</v>
      </c>
      <c r="C376" s="79">
        <v>1944.81</v>
      </c>
      <c r="J376" s="79"/>
      <c r="K376" s="79"/>
      <c r="L376" s="79"/>
      <c r="M376" s="79"/>
      <c r="N376" s="79"/>
      <c r="O376" s="79"/>
      <c r="P376" s="79"/>
      <c r="Q376" s="79"/>
      <c r="R376" s="79"/>
      <c r="S376" s="79"/>
      <c r="T376" s="79"/>
      <c r="U376" s="79"/>
      <c r="V376" s="79"/>
      <c r="W376" s="79"/>
      <c r="X376" s="79"/>
      <c r="Y376" s="79"/>
      <c r="Z376" s="79"/>
    </row>
    <row r="377" ht="11.25" customHeight="1">
      <c r="A377" s="79" t="s">
        <v>4563</v>
      </c>
      <c r="B377" s="79" t="s">
        <v>615</v>
      </c>
      <c r="C377" s="79">
        <v>3517.5</v>
      </c>
      <c r="J377" s="79"/>
      <c r="K377" s="79"/>
      <c r="L377" s="79"/>
      <c r="M377" s="79"/>
      <c r="N377" s="79"/>
      <c r="O377" s="79"/>
      <c r="P377" s="79"/>
      <c r="Q377" s="79"/>
      <c r="R377" s="79"/>
      <c r="S377" s="79"/>
      <c r="T377" s="79"/>
      <c r="U377" s="79"/>
      <c r="V377" s="79"/>
      <c r="W377" s="79"/>
      <c r="X377" s="79"/>
      <c r="Y377" s="79"/>
      <c r="Z377" s="79"/>
    </row>
    <row r="378" ht="11.25" customHeight="1">
      <c r="A378" s="79" t="s">
        <v>4542</v>
      </c>
      <c r="B378" s="79" t="s">
        <v>143</v>
      </c>
      <c r="C378" s="79">
        <v>6272.0</v>
      </c>
      <c r="J378" s="79"/>
      <c r="K378" s="79"/>
      <c r="L378" s="79"/>
      <c r="M378" s="79"/>
      <c r="N378" s="79"/>
      <c r="O378" s="79"/>
      <c r="P378" s="79"/>
      <c r="Q378" s="79"/>
      <c r="R378" s="79"/>
      <c r="S378" s="79"/>
      <c r="T378" s="79"/>
      <c r="U378" s="79"/>
      <c r="V378" s="79"/>
      <c r="W378" s="79"/>
      <c r="X378" s="79"/>
      <c r="Y378" s="79"/>
      <c r="Z378" s="79"/>
    </row>
    <row r="379" ht="11.25" customHeight="1">
      <c r="A379" s="79" t="s">
        <v>4550</v>
      </c>
      <c r="B379" s="79" t="s">
        <v>191</v>
      </c>
      <c r="C379" s="79">
        <v>5174.4</v>
      </c>
      <c r="J379" s="79"/>
      <c r="K379" s="79"/>
      <c r="L379" s="79"/>
      <c r="M379" s="79"/>
      <c r="N379" s="79"/>
      <c r="O379" s="79"/>
      <c r="P379" s="79"/>
      <c r="Q379" s="79"/>
      <c r="R379" s="79"/>
      <c r="S379" s="79"/>
      <c r="T379" s="79"/>
      <c r="U379" s="79"/>
      <c r="V379" s="79"/>
      <c r="W379" s="79"/>
      <c r="X379" s="79"/>
      <c r="Y379" s="79"/>
      <c r="Z379" s="79"/>
    </row>
    <row r="380" ht="11.25" customHeight="1">
      <c r="A380" s="79" t="s">
        <v>4566</v>
      </c>
      <c r="B380" s="79" t="s">
        <v>3606</v>
      </c>
      <c r="C380" s="79">
        <v>1123.5</v>
      </c>
      <c r="J380" s="79"/>
      <c r="K380" s="79"/>
      <c r="L380" s="79"/>
      <c r="M380" s="79"/>
      <c r="N380" s="79"/>
      <c r="O380" s="79"/>
      <c r="P380" s="79"/>
      <c r="Q380" s="79"/>
      <c r="R380" s="79"/>
      <c r="S380" s="79"/>
      <c r="T380" s="79"/>
      <c r="U380" s="79"/>
      <c r="V380" s="79"/>
      <c r="W380" s="79"/>
      <c r="X380" s="79"/>
      <c r="Y380" s="79"/>
      <c r="Z380" s="79"/>
    </row>
    <row r="381" ht="11.25" customHeight="1">
      <c r="A381" s="79" t="s">
        <v>4589</v>
      </c>
      <c r="B381" s="79" t="s">
        <v>379</v>
      </c>
      <c r="C381" s="79">
        <v>13226.4</v>
      </c>
      <c r="J381" s="79"/>
      <c r="K381" s="79"/>
      <c r="L381" s="79"/>
      <c r="M381" s="79"/>
      <c r="N381" s="79"/>
      <c r="O381" s="79"/>
      <c r="P381" s="79"/>
      <c r="Q381" s="79"/>
      <c r="R381" s="79"/>
      <c r="S381" s="79"/>
      <c r="T381" s="79"/>
      <c r="U381" s="79"/>
      <c r="V381" s="79"/>
      <c r="W381" s="79"/>
      <c r="X381" s="79"/>
      <c r="Y381" s="79"/>
      <c r="Z381" s="79"/>
    </row>
    <row r="382" ht="11.25" customHeight="1">
      <c r="A382" s="79" t="s">
        <v>4605</v>
      </c>
      <c r="B382" s="79" t="s">
        <v>379</v>
      </c>
      <c r="C382" s="79">
        <v>15481.692494</v>
      </c>
      <c r="J382" s="79"/>
      <c r="K382" s="79"/>
      <c r="L382" s="79"/>
      <c r="M382" s="79"/>
      <c r="N382" s="79"/>
      <c r="O382" s="79"/>
      <c r="P382" s="79"/>
      <c r="Q382" s="79"/>
      <c r="R382" s="79"/>
      <c r="S382" s="79"/>
      <c r="T382" s="79"/>
      <c r="U382" s="79"/>
      <c r="V382" s="79"/>
      <c r="W382" s="79"/>
      <c r="X382" s="79"/>
      <c r="Y382" s="79"/>
      <c r="Z382" s="79"/>
    </row>
    <row r="383" ht="11.25" customHeight="1">
      <c r="A383" s="79" t="s">
        <v>4582</v>
      </c>
      <c r="B383" s="79" t="s">
        <v>206</v>
      </c>
      <c r="C383" s="79">
        <v>2494.1015</v>
      </c>
      <c r="J383" s="79"/>
      <c r="K383" s="79"/>
      <c r="L383" s="79"/>
      <c r="M383" s="79"/>
      <c r="N383" s="79"/>
      <c r="O383" s="79"/>
      <c r="P383" s="79"/>
      <c r="Q383" s="79"/>
      <c r="R383" s="79"/>
      <c r="S383" s="79"/>
      <c r="T383" s="79"/>
      <c r="U383" s="79"/>
      <c r="V383" s="79"/>
      <c r="W383" s="79"/>
      <c r="X383" s="79"/>
      <c r="Y383" s="79"/>
      <c r="Z383" s="79"/>
    </row>
    <row r="384" ht="11.25" customHeight="1">
      <c r="A384" s="79" t="s">
        <v>4628</v>
      </c>
      <c r="B384" s="79" t="s">
        <v>615</v>
      </c>
      <c r="C384" s="79">
        <v>1024.716</v>
      </c>
      <c r="J384" s="79"/>
      <c r="K384" s="79"/>
      <c r="L384" s="79"/>
      <c r="M384" s="79"/>
      <c r="N384" s="79"/>
      <c r="O384" s="79"/>
      <c r="P384" s="79"/>
      <c r="Q384" s="79"/>
      <c r="R384" s="79"/>
      <c r="S384" s="79"/>
      <c r="T384" s="79"/>
      <c r="U384" s="79"/>
      <c r="V384" s="79"/>
      <c r="W384" s="79"/>
      <c r="X384" s="79"/>
      <c r="Y384" s="79"/>
      <c r="Z384" s="79"/>
    </row>
    <row r="385" ht="11.25" customHeight="1">
      <c r="A385" s="79" t="s">
        <v>4632</v>
      </c>
      <c r="B385" s="79" t="s">
        <v>173</v>
      </c>
      <c r="C385" s="79">
        <v>220.43947</v>
      </c>
      <c r="J385" s="79"/>
      <c r="K385" s="79"/>
      <c r="L385" s="79"/>
      <c r="M385" s="79"/>
      <c r="N385" s="79"/>
      <c r="O385" s="79"/>
      <c r="P385" s="79"/>
      <c r="Q385" s="79"/>
      <c r="R385" s="79"/>
      <c r="S385" s="79"/>
      <c r="T385" s="79"/>
      <c r="U385" s="79"/>
      <c r="V385" s="79"/>
      <c r="W385" s="79"/>
      <c r="X385" s="79"/>
      <c r="Y385" s="79"/>
      <c r="Z385" s="79"/>
    </row>
    <row r="386" ht="11.25" customHeight="1">
      <c r="A386" s="79" t="s">
        <v>4621</v>
      </c>
      <c r="B386" s="79" t="s">
        <v>615</v>
      </c>
      <c r="C386" s="79">
        <v>671.999999</v>
      </c>
      <c r="J386" s="79"/>
      <c r="K386" s="79"/>
      <c r="L386" s="79"/>
      <c r="M386" s="79"/>
      <c r="N386" s="79"/>
      <c r="O386" s="79"/>
      <c r="P386" s="79"/>
      <c r="Q386" s="79"/>
      <c r="R386" s="79"/>
      <c r="S386" s="79"/>
      <c r="T386" s="79"/>
      <c r="U386" s="79"/>
      <c r="V386" s="79"/>
      <c r="W386" s="79"/>
      <c r="X386" s="79"/>
      <c r="Y386" s="79"/>
      <c r="Z386" s="79"/>
    </row>
    <row r="387" ht="11.25" customHeight="1">
      <c r="A387" s="79" t="s">
        <v>4585</v>
      </c>
      <c r="B387" s="79" t="s">
        <v>2856</v>
      </c>
      <c r="C387" s="79">
        <v>532.0</v>
      </c>
      <c r="J387" s="79"/>
      <c r="K387" s="79"/>
      <c r="L387" s="79"/>
      <c r="M387" s="79"/>
      <c r="N387" s="79"/>
      <c r="O387" s="79"/>
      <c r="P387" s="79"/>
      <c r="Q387" s="79"/>
      <c r="R387" s="79"/>
      <c r="S387" s="79"/>
      <c r="T387" s="79"/>
      <c r="U387" s="79"/>
      <c r="V387" s="79"/>
      <c r="W387" s="79"/>
      <c r="X387" s="79"/>
      <c r="Y387" s="79"/>
      <c r="Z387" s="79"/>
    </row>
    <row r="388" ht="11.25" customHeight="1">
      <c r="A388" s="79" t="s">
        <v>5680</v>
      </c>
      <c r="B388" s="79"/>
      <c r="C388" s="79">
        <v>1.4036384255597E7</v>
      </c>
      <c r="J388" s="79"/>
      <c r="K388" s="79"/>
      <c r="L388" s="79"/>
      <c r="M388" s="79"/>
      <c r="N388" s="79"/>
      <c r="O388" s="79"/>
      <c r="P388" s="79"/>
      <c r="Q388" s="79"/>
      <c r="R388" s="79"/>
      <c r="S388" s="79"/>
      <c r="T388" s="79"/>
      <c r="U388" s="79"/>
      <c r="V388" s="79"/>
      <c r="W388" s="79"/>
      <c r="X388" s="79"/>
      <c r="Y388" s="79"/>
      <c r="Z388" s="79"/>
    </row>
    <row r="389" ht="11.25" customHeight="1">
      <c r="J389" s="79"/>
      <c r="K389" s="79"/>
      <c r="L389" s="79"/>
      <c r="M389" s="79"/>
      <c r="N389" s="79"/>
      <c r="O389" s="79"/>
      <c r="P389" s="79"/>
      <c r="Q389" s="79"/>
      <c r="R389" s="79"/>
      <c r="S389" s="79"/>
      <c r="T389" s="79"/>
      <c r="U389" s="79"/>
      <c r="V389" s="79"/>
      <c r="W389" s="79"/>
      <c r="X389" s="79"/>
      <c r="Y389" s="79"/>
      <c r="Z389" s="79"/>
    </row>
    <row r="390" ht="11.25" customHeight="1">
      <c r="J390" s="79"/>
      <c r="K390" s="79"/>
      <c r="L390" s="79"/>
      <c r="M390" s="79"/>
      <c r="N390" s="79"/>
      <c r="O390" s="79"/>
      <c r="P390" s="79"/>
      <c r="Q390" s="79"/>
      <c r="R390" s="79"/>
      <c r="S390" s="79"/>
      <c r="T390" s="79"/>
      <c r="U390" s="79"/>
      <c r="V390" s="79"/>
      <c r="W390" s="79"/>
      <c r="X390" s="79"/>
      <c r="Y390" s="79"/>
      <c r="Z390" s="79"/>
    </row>
    <row r="391" ht="11.25" customHeight="1">
      <c r="J391" s="79"/>
      <c r="K391" s="79"/>
      <c r="L391" s="79"/>
      <c r="M391" s="79"/>
      <c r="N391" s="79"/>
      <c r="O391" s="79"/>
      <c r="P391" s="79"/>
      <c r="Q391" s="79"/>
      <c r="R391" s="79"/>
      <c r="S391" s="79"/>
      <c r="T391" s="79"/>
      <c r="U391" s="79"/>
      <c r="V391" s="79"/>
      <c r="W391" s="79"/>
      <c r="X391" s="79"/>
      <c r="Y391" s="79"/>
      <c r="Z391" s="79"/>
    </row>
    <row r="392" ht="11.25" customHeight="1">
      <c r="J392" s="79"/>
      <c r="K392" s="79"/>
      <c r="L392" s="79"/>
      <c r="M392" s="79"/>
      <c r="N392" s="79"/>
      <c r="O392" s="79"/>
      <c r="P392" s="79"/>
      <c r="Q392" s="79"/>
      <c r="R392" s="79"/>
      <c r="S392" s="79"/>
      <c r="T392" s="79"/>
      <c r="U392" s="79"/>
      <c r="V392" s="79"/>
      <c r="W392" s="79"/>
      <c r="X392" s="79"/>
      <c r="Y392" s="79"/>
      <c r="Z392" s="79"/>
    </row>
    <row r="393" ht="11.25" customHeight="1">
      <c r="J393" s="79"/>
      <c r="K393" s="79"/>
      <c r="L393" s="79"/>
      <c r="M393" s="79"/>
      <c r="N393" s="79"/>
      <c r="O393" s="79"/>
      <c r="P393" s="79"/>
      <c r="Q393" s="79"/>
      <c r="R393" s="79"/>
      <c r="S393" s="79"/>
      <c r="T393" s="79"/>
      <c r="U393" s="79"/>
      <c r="V393" s="79"/>
      <c r="W393" s="79"/>
      <c r="X393" s="79"/>
      <c r="Y393" s="79"/>
      <c r="Z393" s="79"/>
    </row>
    <row r="394" ht="11.25" customHeight="1">
      <c r="J394" s="79"/>
      <c r="K394" s="79"/>
      <c r="L394" s="79"/>
      <c r="M394" s="79"/>
      <c r="N394" s="79"/>
      <c r="O394" s="79"/>
      <c r="P394" s="79"/>
      <c r="Q394" s="79"/>
      <c r="R394" s="79"/>
      <c r="S394" s="79"/>
      <c r="T394" s="79"/>
      <c r="U394" s="79"/>
      <c r="V394" s="79"/>
      <c r="W394" s="79"/>
      <c r="X394" s="79"/>
      <c r="Y394" s="79"/>
      <c r="Z394" s="79"/>
    </row>
    <row r="395" ht="11.25" customHeight="1">
      <c r="J395" s="79"/>
      <c r="K395" s="79"/>
      <c r="L395" s="79"/>
      <c r="M395" s="79"/>
      <c r="N395" s="79"/>
      <c r="O395" s="79"/>
      <c r="P395" s="79"/>
      <c r="Q395" s="79"/>
      <c r="R395" s="79"/>
      <c r="S395" s="79"/>
      <c r="T395" s="79"/>
      <c r="U395" s="79"/>
      <c r="V395" s="79"/>
      <c r="W395" s="79"/>
      <c r="X395" s="79"/>
      <c r="Y395" s="79"/>
      <c r="Z395" s="79"/>
    </row>
    <row r="396" ht="11.25" customHeight="1">
      <c r="J396" s="79"/>
      <c r="K396" s="79"/>
      <c r="L396" s="79"/>
      <c r="M396" s="79"/>
      <c r="N396" s="79"/>
      <c r="O396" s="79"/>
      <c r="P396" s="79"/>
      <c r="Q396" s="79"/>
      <c r="R396" s="79"/>
      <c r="S396" s="79"/>
      <c r="T396" s="79"/>
      <c r="U396" s="79"/>
      <c r="V396" s="79"/>
      <c r="W396" s="79"/>
      <c r="X396" s="79"/>
      <c r="Y396" s="79"/>
      <c r="Z396" s="79"/>
    </row>
    <row r="397" ht="11.25" customHeight="1">
      <c r="J397" s="79"/>
      <c r="K397" s="79"/>
      <c r="L397" s="79"/>
      <c r="M397" s="79"/>
      <c r="N397" s="79"/>
      <c r="O397" s="79"/>
      <c r="P397" s="79"/>
      <c r="Q397" s="79"/>
      <c r="R397" s="79"/>
      <c r="S397" s="79"/>
      <c r="T397" s="79"/>
      <c r="U397" s="79"/>
      <c r="V397" s="79"/>
      <c r="W397" s="79"/>
      <c r="X397" s="79"/>
      <c r="Y397" s="79"/>
      <c r="Z397" s="79"/>
    </row>
    <row r="398" ht="11.25" customHeight="1">
      <c r="J398" s="79"/>
      <c r="K398" s="79"/>
      <c r="L398" s="79"/>
      <c r="M398" s="79"/>
      <c r="N398" s="79"/>
      <c r="O398" s="79"/>
      <c r="P398" s="79"/>
      <c r="Q398" s="79"/>
      <c r="R398" s="79"/>
      <c r="S398" s="79"/>
      <c r="T398" s="79"/>
      <c r="U398" s="79"/>
      <c r="V398" s="79"/>
      <c r="W398" s="79"/>
      <c r="X398" s="79"/>
      <c r="Y398" s="79"/>
      <c r="Z398" s="79"/>
    </row>
    <row r="399" ht="11.25" customHeight="1">
      <c r="J399" s="79"/>
      <c r="K399" s="79"/>
      <c r="L399" s="79"/>
      <c r="M399" s="79"/>
      <c r="N399" s="79"/>
      <c r="O399" s="79"/>
      <c r="P399" s="79"/>
      <c r="Q399" s="79"/>
      <c r="R399" s="79"/>
      <c r="S399" s="79"/>
      <c r="T399" s="79"/>
      <c r="U399" s="79"/>
      <c r="V399" s="79"/>
      <c r="W399" s="79"/>
      <c r="X399" s="79"/>
      <c r="Y399" s="79"/>
      <c r="Z399" s="79"/>
    </row>
    <row r="400" ht="11.25" customHeight="1">
      <c r="J400" s="79"/>
      <c r="K400" s="79"/>
      <c r="L400" s="79"/>
      <c r="M400" s="79"/>
      <c r="N400" s="79"/>
      <c r="O400" s="79"/>
      <c r="P400" s="79"/>
      <c r="Q400" s="79"/>
      <c r="R400" s="79"/>
      <c r="S400" s="79"/>
      <c r="T400" s="79"/>
      <c r="U400" s="79"/>
      <c r="V400" s="79"/>
      <c r="W400" s="79"/>
      <c r="X400" s="79"/>
      <c r="Y400" s="79"/>
      <c r="Z400" s="79"/>
    </row>
    <row r="401" ht="11.25" customHeight="1">
      <c r="J401" s="79"/>
      <c r="K401" s="79"/>
      <c r="L401" s="79"/>
      <c r="M401" s="79"/>
      <c r="N401" s="79"/>
      <c r="O401" s="79"/>
      <c r="P401" s="79"/>
      <c r="Q401" s="79"/>
      <c r="R401" s="79"/>
      <c r="S401" s="79"/>
      <c r="T401" s="79"/>
      <c r="U401" s="79"/>
      <c r="V401" s="79"/>
      <c r="W401" s="79"/>
      <c r="X401" s="79"/>
      <c r="Y401" s="79"/>
      <c r="Z401" s="79"/>
    </row>
    <row r="402" ht="11.25" customHeight="1">
      <c r="J402" s="79"/>
      <c r="K402" s="79"/>
      <c r="L402" s="79"/>
      <c r="M402" s="79"/>
      <c r="N402" s="79"/>
      <c r="O402" s="79"/>
      <c r="P402" s="79"/>
      <c r="Q402" s="79"/>
      <c r="R402" s="79"/>
      <c r="S402" s="79"/>
      <c r="T402" s="79"/>
      <c r="U402" s="79"/>
      <c r="V402" s="79"/>
      <c r="W402" s="79"/>
      <c r="X402" s="79"/>
      <c r="Y402" s="79"/>
      <c r="Z402" s="79"/>
    </row>
    <row r="403" ht="11.25" customHeight="1">
      <c r="J403" s="79"/>
      <c r="K403" s="79"/>
      <c r="L403" s="79"/>
      <c r="M403" s="79"/>
      <c r="N403" s="79"/>
      <c r="O403" s="79"/>
      <c r="P403" s="79"/>
      <c r="Q403" s="79"/>
      <c r="R403" s="79"/>
      <c r="S403" s="79"/>
      <c r="T403" s="79"/>
      <c r="U403" s="79"/>
      <c r="V403" s="79"/>
      <c r="W403" s="79"/>
      <c r="X403" s="79"/>
      <c r="Y403" s="79"/>
      <c r="Z403" s="79"/>
    </row>
    <row r="404" ht="11.25" customHeight="1">
      <c r="J404" s="79"/>
      <c r="K404" s="79"/>
      <c r="L404" s="79"/>
      <c r="M404" s="79"/>
      <c r="N404" s="79"/>
      <c r="O404" s="79"/>
      <c r="P404" s="79"/>
      <c r="Q404" s="79"/>
      <c r="R404" s="79"/>
      <c r="S404" s="79"/>
      <c r="T404" s="79"/>
      <c r="U404" s="79"/>
      <c r="V404" s="79"/>
      <c r="W404" s="79"/>
      <c r="X404" s="79"/>
      <c r="Y404" s="79"/>
      <c r="Z404" s="79"/>
    </row>
    <row r="405" ht="11.25" customHeight="1">
      <c r="J405" s="79"/>
      <c r="K405" s="79"/>
      <c r="L405" s="79"/>
      <c r="M405" s="79"/>
      <c r="N405" s="79"/>
      <c r="O405" s="79"/>
      <c r="P405" s="79"/>
      <c r="Q405" s="79"/>
      <c r="R405" s="79"/>
      <c r="S405" s="79"/>
      <c r="T405" s="79"/>
      <c r="U405" s="79"/>
      <c r="V405" s="79"/>
      <c r="W405" s="79"/>
      <c r="X405" s="79"/>
      <c r="Y405" s="79"/>
      <c r="Z405" s="79"/>
    </row>
    <row r="406" ht="11.25" customHeight="1">
      <c r="J406" s="79"/>
      <c r="K406" s="79"/>
      <c r="L406" s="79"/>
      <c r="M406" s="79"/>
      <c r="N406" s="79"/>
      <c r="O406" s="79"/>
      <c r="P406" s="79"/>
      <c r="Q406" s="79"/>
      <c r="R406" s="79"/>
      <c r="S406" s="79"/>
      <c r="T406" s="79"/>
      <c r="U406" s="79"/>
      <c r="V406" s="79"/>
      <c r="W406" s="79"/>
      <c r="X406" s="79"/>
      <c r="Y406" s="79"/>
      <c r="Z406" s="79"/>
    </row>
    <row r="407" ht="11.25" customHeight="1">
      <c r="J407" s="79"/>
      <c r="K407" s="79"/>
      <c r="L407" s="79"/>
      <c r="M407" s="79"/>
      <c r="N407" s="79"/>
      <c r="O407" s="79"/>
      <c r="P407" s="79"/>
      <c r="Q407" s="79"/>
      <c r="R407" s="79"/>
      <c r="S407" s="79"/>
      <c r="T407" s="79"/>
      <c r="U407" s="79"/>
      <c r="V407" s="79"/>
      <c r="W407" s="79"/>
      <c r="X407" s="79"/>
      <c r="Y407" s="79"/>
      <c r="Z407" s="79"/>
    </row>
    <row r="408" ht="11.25" customHeight="1">
      <c r="J408" s="79"/>
      <c r="K408" s="79"/>
      <c r="L408" s="79"/>
      <c r="M408" s="79"/>
      <c r="N408" s="79"/>
      <c r="O408" s="79"/>
      <c r="P408" s="79"/>
      <c r="Q408" s="79"/>
      <c r="R408" s="79"/>
      <c r="S408" s="79"/>
      <c r="T408" s="79"/>
      <c r="U408" s="79"/>
      <c r="V408" s="79"/>
      <c r="W408" s="79"/>
      <c r="X408" s="79"/>
      <c r="Y408" s="79"/>
      <c r="Z408" s="79"/>
    </row>
    <row r="409" ht="11.25" customHeight="1">
      <c r="J409" s="79"/>
      <c r="K409" s="79"/>
      <c r="L409" s="79"/>
      <c r="M409" s="79"/>
      <c r="N409" s="79"/>
      <c r="O409" s="79"/>
      <c r="P409" s="79"/>
      <c r="Q409" s="79"/>
      <c r="R409" s="79"/>
      <c r="S409" s="79"/>
      <c r="T409" s="79"/>
      <c r="U409" s="79"/>
      <c r="V409" s="79"/>
      <c r="W409" s="79"/>
      <c r="X409" s="79"/>
      <c r="Y409" s="79"/>
      <c r="Z409" s="79"/>
    </row>
    <row r="410" ht="11.25" customHeight="1">
      <c r="J410" s="79"/>
      <c r="K410" s="79"/>
      <c r="L410" s="79"/>
      <c r="M410" s="79"/>
      <c r="N410" s="79"/>
      <c r="O410" s="79"/>
      <c r="P410" s="79"/>
      <c r="Q410" s="79"/>
      <c r="R410" s="79"/>
      <c r="S410" s="79"/>
      <c r="T410" s="79"/>
      <c r="U410" s="79"/>
      <c r="V410" s="79"/>
      <c r="W410" s="79"/>
      <c r="X410" s="79"/>
      <c r="Y410" s="79"/>
      <c r="Z410" s="79"/>
    </row>
    <row r="411" ht="11.25" customHeight="1">
      <c r="J411" s="79"/>
      <c r="K411" s="79"/>
      <c r="L411" s="79"/>
      <c r="M411" s="79"/>
      <c r="N411" s="79"/>
      <c r="O411" s="79"/>
      <c r="P411" s="79"/>
      <c r="Q411" s="79"/>
      <c r="R411" s="79"/>
      <c r="S411" s="79"/>
      <c r="T411" s="79"/>
      <c r="U411" s="79"/>
      <c r="V411" s="79"/>
      <c r="W411" s="79"/>
      <c r="X411" s="79"/>
      <c r="Y411" s="79"/>
      <c r="Z411" s="79"/>
    </row>
    <row r="412" ht="11.25" customHeight="1">
      <c r="J412" s="79"/>
      <c r="K412" s="79"/>
      <c r="L412" s="79"/>
      <c r="M412" s="79"/>
      <c r="N412" s="79"/>
      <c r="O412" s="79"/>
      <c r="P412" s="79"/>
      <c r="Q412" s="79"/>
      <c r="R412" s="79"/>
      <c r="S412" s="79"/>
      <c r="T412" s="79"/>
      <c r="U412" s="79"/>
      <c r="V412" s="79"/>
      <c r="W412" s="79"/>
      <c r="X412" s="79"/>
      <c r="Y412" s="79"/>
      <c r="Z412" s="79"/>
    </row>
    <row r="413" ht="11.25" customHeight="1">
      <c r="J413" s="79"/>
      <c r="K413" s="79"/>
      <c r="L413" s="79"/>
      <c r="M413" s="79"/>
      <c r="N413" s="79"/>
      <c r="O413" s="79"/>
      <c r="P413" s="79"/>
      <c r="Q413" s="79"/>
      <c r="R413" s="79"/>
      <c r="S413" s="79"/>
      <c r="T413" s="79"/>
      <c r="U413" s="79"/>
      <c r="V413" s="79"/>
      <c r="W413" s="79"/>
      <c r="X413" s="79"/>
      <c r="Y413" s="79"/>
      <c r="Z413" s="79"/>
    </row>
    <row r="414" ht="11.25" customHeight="1">
      <c r="J414" s="79"/>
      <c r="K414" s="79"/>
      <c r="L414" s="79"/>
      <c r="M414" s="79"/>
      <c r="N414" s="79"/>
      <c r="O414" s="79"/>
      <c r="P414" s="79"/>
      <c r="Q414" s="79"/>
      <c r="R414" s="79"/>
      <c r="S414" s="79"/>
      <c r="T414" s="79"/>
      <c r="U414" s="79"/>
      <c r="V414" s="79"/>
      <c r="W414" s="79"/>
      <c r="X414" s="79"/>
      <c r="Y414" s="79"/>
      <c r="Z414" s="79"/>
    </row>
    <row r="415" ht="11.25" customHeight="1">
      <c r="J415" s="79"/>
      <c r="K415" s="79"/>
      <c r="L415" s="79"/>
      <c r="M415" s="79"/>
      <c r="N415" s="79"/>
      <c r="O415" s="79"/>
      <c r="P415" s="79"/>
      <c r="Q415" s="79"/>
      <c r="R415" s="79"/>
      <c r="S415" s="79"/>
      <c r="T415" s="79"/>
      <c r="U415" s="79"/>
      <c r="V415" s="79"/>
      <c r="W415" s="79"/>
      <c r="X415" s="79"/>
      <c r="Y415" s="79"/>
      <c r="Z415" s="79"/>
    </row>
    <row r="416" ht="11.25" customHeight="1">
      <c r="J416" s="79"/>
      <c r="K416" s="79"/>
      <c r="L416" s="79"/>
      <c r="M416" s="79"/>
      <c r="N416" s="79"/>
      <c r="O416" s="79"/>
      <c r="P416" s="79"/>
      <c r="Q416" s="79"/>
      <c r="R416" s="79"/>
      <c r="S416" s="79"/>
      <c r="T416" s="79"/>
      <c r="U416" s="79"/>
      <c r="V416" s="79"/>
      <c r="W416" s="79"/>
      <c r="X416" s="79"/>
      <c r="Y416" s="79"/>
      <c r="Z416" s="79"/>
    </row>
    <row r="417" ht="11.25" customHeight="1">
      <c r="J417" s="79"/>
      <c r="K417" s="79"/>
      <c r="L417" s="79"/>
      <c r="M417" s="79"/>
      <c r="N417" s="79"/>
      <c r="O417" s="79"/>
      <c r="P417" s="79"/>
      <c r="Q417" s="79"/>
      <c r="R417" s="79"/>
      <c r="S417" s="79"/>
      <c r="T417" s="79"/>
      <c r="U417" s="79"/>
      <c r="V417" s="79"/>
      <c r="W417" s="79"/>
      <c r="X417" s="79"/>
      <c r="Y417" s="79"/>
      <c r="Z417" s="79"/>
    </row>
    <row r="418" ht="11.25" customHeight="1">
      <c r="J418" s="79"/>
      <c r="K418" s="79"/>
      <c r="L418" s="79"/>
      <c r="M418" s="79"/>
      <c r="N418" s="79"/>
      <c r="O418" s="79"/>
      <c r="P418" s="79"/>
      <c r="Q418" s="79"/>
      <c r="R418" s="79"/>
      <c r="S418" s="79"/>
      <c r="T418" s="79"/>
      <c r="U418" s="79"/>
      <c r="V418" s="79"/>
      <c r="W418" s="79"/>
      <c r="X418" s="79"/>
      <c r="Y418" s="79"/>
      <c r="Z418" s="79"/>
    </row>
    <row r="419" ht="11.25" customHeight="1">
      <c r="J419" s="79"/>
      <c r="K419" s="79"/>
      <c r="L419" s="79"/>
      <c r="M419" s="79"/>
      <c r="N419" s="79"/>
      <c r="O419" s="79"/>
      <c r="P419" s="79"/>
      <c r="Q419" s="79"/>
      <c r="R419" s="79"/>
      <c r="S419" s="79"/>
      <c r="T419" s="79"/>
      <c r="U419" s="79"/>
      <c r="V419" s="79"/>
      <c r="W419" s="79"/>
      <c r="X419" s="79"/>
      <c r="Y419" s="79"/>
      <c r="Z419" s="79"/>
    </row>
    <row r="420" ht="11.25" customHeight="1">
      <c r="J420" s="79"/>
      <c r="K420" s="79"/>
      <c r="L420" s="79"/>
      <c r="M420" s="79"/>
      <c r="N420" s="79"/>
      <c r="O420" s="79"/>
      <c r="P420" s="79"/>
      <c r="Q420" s="79"/>
      <c r="R420" s="79"/>
      <c r="S420" s="79"/>
      <c r="T420" s="79"/>
      <c r="U420" s="79"/>
      <c r="V420" s="79"/>
      <c r="W420" s="79"/>
      <c r="X420" s="79"/>
      <c r="Y420" s="79"/>
      <c r="Z420" s="79"/>
    </row>
    <row r="421" ht="11.25" customHeight="1">
      <c r="J421" s="79"/>
      <c r="K421" s="79"/>
      <c r="L421" s="79"/>
      <c r="M421" s="79"/>
      <c r="N421" s="79"/>
      <c r="O421" s="79"/>
      <c r="P421" s="79"/>
      <c r="Q421" s="79"/>
      <c r="R421" s="79"/>
      <c r="S421" s="79"/>
      <c r="T421" s="79"/>
      <c r="U421" s="79"/>
      <c r="V421" s="79"/>
      <c r="W421" s="79"/>
      <c r="X421" s="79"/>
      <c r="Y421" s="79"/>
      <c r="Z421" s="79"/>
    </row>
    <row r="422" ht="11.25" customHeight="1">
      <c r="J422" s="79"/>
      <c r="K422" s="79"/>
      <c r="L422" s="79"/>
      <c r="M422" s="79"/>
      <c r="N422" s="79"/>
      <c r="O422" s="79"/>
      <c r="P422" s="79"/>
      <c r="Q422" s="79"/>
      <c r="R422" s="79"/>
      <c r="S422" s="79"/>
      <c r="T422" s="79"/>
      <c r="U422" s="79"/>
      <c r="V422" s="79"/>
      <c r="W422" s="79"/>
      <c r="X422" s="79"/>
      <c r="Y422" s="79"/>
      <c r="Z422" s="79"/>
    </row>
    <row r="423" ht="11.25" customHeight="1">
      <c r="J423" s="79"/>
      <c r="K423" s="79"/>
      <c r="L423" s="79"/>
      <c r="M423" s="79"/>
      <c r="N423" s="79"/>
      <c r="O423" s="79"/>
      <c r="P423" s="79"/>
      <c r="Q423" s="79"/>
      <c r="R423" s="79"/>
      <c r="S423" s="79"/>
      <c r="T423" s="79"/>
      <c r="U423" s="79"/>
      <c r="V423" s="79"/>
      <c r="W423" s="79"/>
      <c r="X423" s="79"/>
      <c r="Y423" s="79"/>
      <c r="Z423" s="79"/>
    </row>
    <row r="424" ht="11.25" customHeight="1">
      <c r="J424" s="79"/>
      <c r="K424" s="79"/>
      <c r="L424" s="79"/>
      <c r="M424" s="79"/>
      <c r="N424" s="79"/>
      <c r="O424" s="79"/>
      <c r="P424" s="79"/>
      <c r="Q424" s="79"/>
      <c r="R424" s="79"/>
      <c r="S424" s="79"/>
      <c r="T424" s="79"/>
      <c r="U424" s="79"/>
      <c r="V424" s="79"/>
      <c r="W424" s="79"/>
      <c r="X424" s="79"/>
      <c r="Y424" s="79"/>
      <c r="Z424" s="79"/>
    </row>
    <row r="425" ht="11.25" customHeight="1">
      <c r="J425" s="79"/>
      <c r="K425" s="79"/>
      <c r="L425" s="79"/>
      <c r="M425" s="79"/>
      <c r="N425" s="79"/>
      <c r="O425" s="79"/>
      <c r="P425" s="79"/>
      <c r="Q425" s="79"/>
      <c r="R425" s="79"/>
      <c r="S425" s="79"/>
      <c r="T425" s="79"/>
      <c r="U425" s="79"/>
      <c r="V425" s="79"/>
      <c r="W425" s="79"/>
      <c r="X425" s="79"/>
      <c r="Y425" s="79"/>
      <c r="Z425" s="79"/>
    </row>
    <row r="426" ht="11.25" customHeight="1">
      <c r="J426" s="79"/>
      <c r="K426" s="79"/>
      <c r="L426" s="79"/>
      <c r="M426" s="79"/>
      <c r="N426" s="79"/>
      <c r="O426" s="79"/>
      <c r="P426" s="79"/>
      <c r="Q426" s="79"/>
      <c r="R426" s="79"/>
      <c r="S426" s="79"/>
      <c r="T426" s="79"/>
      <c r="U426" s="79"/>
      <c r="V426" s="79"/>
      <c r="W426" s="79"/>
      <c r="X426" s="79"/>
      <c r="Y426" s="79"/>
      <c r="Z426" s="79"/>
    </row>
    <row r="427" ht="11.25" customHeight="1">
      <c r="J427" s="79"/>
      <c r="K427" s="79"/>
      <c r="L427" s="79"/>
      <c r="M427" s="79"/>
      <c r="N427" s="79"/>
      <c r="O427" s="79"/>
      <c r="P427" s="79"/>
      <c r="Q427" s="79"/>
      <c r="R427" s="79"/>
      <c r="S427" s="79"/>
      <c r="T427" s="79"/>
      <c r="U427" s="79"/>
      <c r="V427" s="79"/>
      <c r="W427" s="79"/>
      <c r="X427" s="79"/>
      <c r="Y427" s="79"/>
      <c r="Z427" s="79"/>
    </row>
    <row r="428" ht="11.25" customHeight="1">
      <c r="J428" s="79"/>
      <c r="K428" s="79"/>
      <c r="L428" s="79"/>
      <c r="M428" s="79"/>
      <c r="N428" s="79"/>
      <c r="O428" s="79"/>
      <c r="P428" s="79"/>
      <c r="Q428" s="79"/>
      <c r="R428" s="79"/>
      <c r="S428" s="79"/>
      <c r="T428" s="79"/>
      <c r="U428" s="79"/>
      <c r="V428" s="79"/>
      <c r="W428" s="79"/>
      <c r="X428" s="79"/>
      <c r="Y428" s="79"/>
      <c r="Z428" s="79"/>
    </row>
    <row r="429" ht="11.25" customHeight="1">
      <c r="J429" s="79"/>
      <c r="K429" s="79"/>
      <c r="L429" s="79"/>
      <c r="M429" s="79"/>
      <c r="N429" s="79"/>
      <c r="O429" s="79"/>
      <c r="P429" s="79"/>
      <c r="Q429" s="79"/>
      <c r="R429" s="79"/>
      <c r="S429" s="79"/>
      <c r="T429" s="79"/>
      <c r="U429" s="79"/>
      <c r="V429" s="79"/>
      <c r="W429" s="79"/>
      <c r="X429" s="79"/>
      <c r="Y429" s="79"/>
      <c r="Z429" s="79"/>
    </row>
    <row r="430" ht="11.25" customHeight="1">
      <c r="J430" s="79"/>
      <c r="K430" s="79"/>
      <c r="L430" s="79"/>
      <c r="M430" s="79"/>
      <c r="N430" s="79"/>
      <c r="O430" s="79"/>
      <c r="P430" s="79"/>
      <c r="Q430" s="79"/>
      <c r="R430" s="79"/>
      <c r="S430" s="79"/>
      <c r="T430" s="79"/>
      <c r="U430" s="79"/>
      <c r="V430" s="79"/>
      <c r="W430" s="79"/>
      <c r="X430" s="79"/>
      <c r="Y430" s="79"/>
      <c r="Z430" s="79"/>
    </row>
    <row r="431" ht="11.25" customHeight="1">
      <c r="J431" s="79"/>
      <c r="K431" s="79"/>
      <c r="L431" s="79"/>
      <c r="M431" s="79"/>
      <c r="N431" s="79"/>
      <c r="O431" s="79"/>
      <c r="P431" s="79"/>
      <c r="Q431" s="79"/>
      <c r="R431" s="79"/>
      <c r="S431" s="79"/>
      <c r="T431" s="79"/>
      <c r="U431" s="79"/>
      <c r="V431" s="79"/>
      <c r="W431" s="79"/>
      <c r="X431" s="79"/>
      <c r="Y431" s="79"/>
      <c r="Z431" s="79"/>
    </row>
    <row r="432" ht="11.25" customHeight="1">
      <c r="J432" s="79"/>
      <c r="K432" s="79"/>
      <c r="L432" s="79"/>
      <c r="M432" s="79"/>
      <c r="N432" s="79"/>
      <c r="O432" s="79"/>
      <c r="P432" s="79"/>
      <c r="Q432" s="79"/>
      <c r="R432" s="79"/>
      <c r="S432" s="79"/>
      <c r="T432" s="79"/>
      <c r="U432" s="79"/>
      <c r="V432" s="79"/>
      <c r="W432" s="79"/>
      <c r="X432" s="79"/>
      <c r="Y432" s="79"/>
      <c r="Z432" s="79"/>
    </row>
    <row r="433" ht="11.25" customHeight="1">
      <c r="J433" s="79"/>
      <c r="K433" s="79"/>
      <c r="L433" s="79"/>
      <c r="M433" s="79"/>
      <c r="N433" s="79"/>
      <c r="O433" s="79"/>
      <c r="P433" s="79"/>
      <c r="Q433" s="79"/>
      <c r="R433" s="79"/>
      <c r="S433" s="79"/>
      <c r="T433" s="79"/>
      <c r="U433" s="79"/>
      <c r="V433" s="79"/>
      <c r="W433" s="79"/>
      <c r="X433" s="79"/>
      <c r="Y433" s="79"/>
      <c r="Z433" s="79"/>
    </row>
    <row r="434" ht="11.25" customHeight="1">
      <c r="J434" s="79"/>
      <c r="K434" s="79"/>
      <c r="L434" s="79"/>
      <c r="M434" s="79"/>
      <c r="N434" s="79"/>
      <c r="O434" s="79"/>
      <c r="P434" s="79"/>
      <c r="Q434" s="79"/>
      <c r="R434" s="79"/>
      <c r="S434" s="79"/>
      <c r="T434" s="79"/>
      <c r="U434" s="79"/>
      <c r="V434" s="79"/>
      <c r="W434" s="79"/>
      <c r="X434" s="79"/>
      <c r="Y434" s="79"/>
      <c r="Z434" s="79"/>
    </row>
    <row r="435" ht="11.25" customHeight="1">
      <c r="J435" s="79"/>
      <c r="K435" s="79"/>
      <c r="L435" s="79"/>
      <c r="M435" s="79"/>
      <c r="N435" s="79"/>
      <c r="O435" s="79"/>
      <c r="P435" s="79"/>
      <c r="Q435" s="79"/>
      <c r="R435" s="79"/>
      <c r="S435" s="79"/>
      <c r="T435" s="79"/>
      <c r="U435" s="79"/>
      <c r="V435" s="79"/>
      <c r="W435" s="79"/>
      <c r="X435" s="79"/>
      <c r="Y435" s="79"/>
      <c r="Z435" s="79"/>
    </row>
    <row r="436" ht="11.25" customHeight="1">
      <c r="J436" s="79"/>
      <c r="K436" s="79"/>
      <c r="L436" s="79"/>
      <c r="M436" s="79"/>
      <c r="N436" s="79"/>
      <c r="O436" s="79"/>
      <c r="P436" s="79"/>
      <c r="Q436" s="79"/>
      <c r="R436" s="79"/>
      <c r="S436" s="79"/>
      <c r="T436" s="79"/>
      <c r="U436" s="79"/>
      <c r="V436" s="79"/>
      <c r="W436" s="79"/>
      <c r="X436" s="79"/>
      <c r="Y436" s="79"/>
      <c r="Z436" s="79"/>
    </row>
    <row r="437" ht="11.25" customHeight="1">
      <c r="J437" s="79"/>
      <c r="K437" s="79"/>
      <c r="L437" s="79"/>
      <c r="M437" s="79"/>
      <c r="N437" s="79"/>
      <c r="O437" s="79"/>
      <c r="P437" s="79"/>
      <c r="Q437" s="79"/>
      <c r="R437" s="79"/>
      <c r="S437" s="79"/>
      <c r="T437" s="79"/>
      <c r="U437" s="79"/>
      <c r="V437" s="79"/>
      <c r="W437" s="79"/>
      <c r="X437" s="79"/>
      <c r="Y437" s="79"/>
      <c r="Z437" s="79"/>
    </row>
    <row r="438" ht="11.25" customHeight="1">
      <c r="J438" s="79"/>
      <c r="K438" s="79"/>
      <c r="L438" s="79"/>
      <c r="M438" s="79"/>
      <c r="N438" s="79"/>
      <c r="O438" s="79"/>
      <c r="P438" s="79"/>
      <c r="Q438" s="79"/>
      <c r="R438" s="79"/>
      <c r="S438" s="79"/>
      <c r="T438" s="79"/>
      <c r="U438" s="79"/>
      <c r="V438" s="79"/>
      <c r="W438" s="79"/>
      <c r="X438" s="79"/>
      <c r="Y438" s="79"/>
      <c r="Z438" s="79"/>
    </row>
    <row r="439" ht="11.25" customHeight="1">
      <c r="J439" s="79"/>
      <c r="K439" s="79"/>
      <c r="L439" s="79"/>
      <c r="M439" s="79"/>
      <c r="N439" s="79"/>
      <c r="O439" s="79"/>
      <c r="P439" s="79"/>
      <c r="Q439" s="79"/>
      <c r="R439" s="79"/>
      <c r="S439" s="79"/>
      <c r="T439" s="79"/>
      <c r="U439" s="79"/>
      <c r="V439" s="79"/>
      <c r="W439" s="79"/>
      <c r="X439" s="79"/>
      <c r="Y439" s="79"/>
      <c r="Z439" s="79"/>
    </row>
    <row r="440" ht="11.25" customHeight="1">
      <c r="J440" s="79"/>
      <c r="K440" s="79"/>
      <c r="L440" s="79"/>
      <c r="M440" s="79"/>
      <c r="N440" s="79"/>
      <c r="O440" s="79"/>
      <c r="P440" s="79"/>
      <c r="Q440" s="79"/>
      <c r="R440" s="79"/>
      <c r="S440" s="79"/>
      <c r="T440" s="79"/>
      <c r="U440" s="79"/>
      <c r="V440" s="79"/>
      <c r="W440" s="79"/>
      <c r="X440" s="79"/>
      <c r="Y440" s="79"/>
      <c r="Z440" s="79"/>
    </row>
    <row r="441" ht="11.25" customHeight="1">
      <c r="J441" s="79"/>
      <c r="K441" s="79"/>
      <c r="L441" s="79"/>
      <c r="M441" s="79"/>
      <c r="N441" s="79"/>
      <c r="O441" s="79"/>
      <c r="P441" s="79"/>
      <c r="Q441" s="79"/>
      <c r="R441" s="79"/>
      <c r="S441" s="79"/>
      <c r="T441" s="79"/>
      <c r="U441" s="79"/>
      <c r="V441" s="79"/>
      <c r="W441" s="79"/>
      <c r="X441" s="79"/>
      <c r="Y441" s="79"/>
      <c r="Z441" s="79"/>
    </row>
    <row r="442" ht="11.25" customHeight="1">
      <c r="J442" s="79"/>
      <c r="K442" s="79"/>
      <c r="L442" s="79"/>
      <c r="M442" s="79"/>
      <c r="N442" s="79"/>
      <c r="O442" s="79"/>
      <c r="P442" s="79"/>
      <c r="Q442" s="79"/>
      <c r="R442" s="79"/>
      <c r="S442" s="79"/>
      <c r="T442" s="79"/>
      <c r="U442" s="79"/>
      <c r="V442" s="79"/>
      <c r="W442" s="79"/>
      <c r="X442" s="79"/>
      <c r="Y442" s="79"/>
      <c r="Z442" s="79"/>
    </row>
    <row r="443" ht="11.25" customHeight="1">
      <c r="J443" s="79"/>
      <c r="K443" s="79"/>
      <c r="L443" s="79"/>
      <c r="M443" s="79"/>
      <c r="N443" s="79"/>
      <c r="O443" s="79"/>
      <c r="P443" s="79"/>
      <c r="Q443" s="79"/>
      <c r="R443" s="79"/>
      <c r="S443" s="79"/>
      <c r="T443" s="79"/>
      <c r="U443" s="79"/>
      <c r="V443" s="79"/>
      <c r="W443" s="79"/>
      <c r="X443" s="79"/>
      <c r="Y443" s="79"/>
      <c r="Z443" s="79"/>
    </row>
    <row r="444" ht="11.25" customHeight="1">
      <c r="J444" s="79"/>
      <c r="K444" s="79"/>
      <c r="L444" s="79"/>
      <c r="M444" s="79"/>
      <c r="N444" s="79"/>
      <c r="O444" s="79"/>
      <c r="P444" s="79"/>
      <c r="Q444" s="79"/>
      <c r="R444" s="79"/>
      <c r="S444" s="79"/>
      <c r="T444" s="79"/>
      <c r="U444" s="79"/>
      <c r="V444" s="79"/>
      <c r="W444" s="79"/>
      <c r="X444" s="79"/>
      <c r="Y444" s="79"/>
      <c r="Z444" s="79"/>
    </row>
    <row r="445" ht="11.25" customHeight="1">
      <c r="J445" s="79"/>
      <c r="K445" s="79"/>
      <c r="L445" s="79"/>
      <c r="M445" s="79"/>
      <c r="N445" s="79"/>
      <c r="O445" s="79"/>
      <c r="P445" s="79"/>
      <c r="Q445" s="79"/>
      <c r="R445" s="79"/>
      <c r="S445" s="79"/>
      <c r="T445" s="79"/>
      <c r="U445" s="79"/>
      <c r="V445" s="79"/>
      <c r="W445" s="79"/>
      <c r="X445" s="79"/>
      <c r="Y445" s="79"/>
      <c r="Z445" s="79"/>
    </row>
    <row r="446" ht="11.25" customHeight="1">
      <c r="J446" s="79"/>
      <c r="K446" s="79"/>
      <c r="L446" s="79"/>
      <c r="M446" s="79"/>
      <c r="N446" s="79"/>
      <c r="O446" s="79"/>
      <c r="P446" s="79"/>
      <c r="Q446" s="79"/>
      <c r="R446" s="79"/>
      <c r="S446" s="79"/>
      <c r="T446" s="79"/>
      <c r="U446" s="79"/>
      <c r="V446" s="79"/>
      <c r="W446" s="79"/>
      <c r="X446" s="79"/>
      <c r="Y446" s="79"/>
      <c r="Z446" s="79"/>
    </row>
    <row r="447" ht="11.25" customHeight="1">
      <c r="J447" s="79"/>
      <c r="K447" s="79"/>
      <c r="L447" s="79"/>
      <c r="M447" s="79"/>
      <c r="N447" s="79"/>
      <c r="O447" s="79"/>
      <c r="P447" s="79"/>
      <c r="Q447" s="79"/>
      <c r="R447" s="79"/>
      <c r="S447" s="79"/>
      <c r="T447" s="79"/>
      <c r="U447" s="79"/>
      <c r="V447" s="79"/>
      <c r="W447" s="79"/>
      <c r="X447" s="79"/>
      <c r="Y447" s="79"/>
      <c r="Z447" s="79"/>
    </row>
    <row r="448" ht="11.25" customHeight="1">
      <c r="J448" s="79"/>
      <c r="K448" s="79"/>
      <c r="L448" s="79"/>
      <c r="M448" s="79"/>
      <c r="N448" s="79"/>
      <c r="O448" s="79"/>
      <c r="P448" s="79"/>
      <c r="Q448" s="79"/>
      <c r="R448" s="79"/>
      <c r="S448" s="79"/>
      <c r="T448" s="79"/>
      <c r="U448" s="79"/>
      <c r="V448" s="79"/>
      <c r="W448" s="79"/>
      <c r="X448" s="79"/>
      <c r="Y448" s="79"/>
      <c r="Z448" s="79"/>
    </row>
    <row r="449" ht="11.25" customHeight="1">
      <c r="J449" s="79"/>
      <c r="K449" s="79"/>
      <c r="L449" s="79"/>
      <c r="M449" s="79"/>
      <c r="N449" s="79"/>
      <c r="O449" s="79"/>
      <c r="P449" s="79"/>
      <c r="Q449" s="79"/>
      <c r="R449" s="79"/>
      <c r="S449" s="79"/>
      <c r="T449" s="79"/>
      <c r="U449" s="79"/>
      <c r="V449" s="79"/>
      <c r="W449" s="79"/>
      <c r="X449" s="79"/>
      <c r="Y449" s="79"/>
      <c r="Z449" s="79"/>
    </row>
    <row r="450" ht="11.25" customHeight="1">
      <c r="J450" s="79"/>
      <c r="K450" s="79"/>
      <c r="L450" s="79"/>
      <c r="M450" s="79"/>
      <c r="N450" s="79"/>
      <c r="O450" s="79"/>
      <c r="P450" s="79"/>
      <c r="Q450" s="79"/>
      <c r="R450" s="79"/>
      <c r="S450" s="79"/>
      <c r="T450" s="79"/>
      <c r="U450" s="79"/>
      <c r="V450" s="79"/>
      <c r="W450" s="79"/>
      <c r="X450" s="79"/>
      <c r="Y450" s="79"/>
      <c r="Z450" s="79"/>
    </row>
    <row r="451" ht="11.25" customHeight="1">
      <c r="J451" s="79"/>
      <c r="K451" s="79"/>
      <c r="L451" s="79"/>
      <c r="M451" s="79"/>
      <c r="N451" s="79"/>
      <c r="O451" s="79"/>
      <c r="P451" s="79"/>
      <c r="Q451" s="79"/>
      <c r="R451" s="79"/>
      <c r="S451" s="79"/>
      <c r="T451" s="79"/>
      <c r="U451" s="79"/>
      <c r="V451" s="79"/>
      <c r="W451" s="79"/>
      <c r="X451" s="79"/>
      <c r="Y451" s="79"/>
      <c r="Z451" s="79"/>
    </row>
    <row r="452" ht="11.25" customHeight="1">
      <c r="J452" s="79"/>
      <c r="K452" s="79"/>
      <c r="L452" s="79"/>
      <c r="M452" s="79"/>
      <c r="N452" s="79"/>
      <c r="O452" s="79"/>
      <c r="P452" s="79"/>
      <c r="Q452" s="79"/>
      <c r="R452" s="79"/>
      <c r="S452" s="79"/>
      <c r="T452" s="79"/>
      <c r="U452" s="79"/>
      <c r="V452" s="79"/>
      <c r="W452" s="79"/>
      <c r="X452" s="79"/>
      <c r="Y452" s="79"/>
      <c r="Z452" s="79"/>
    </row>
    <row r="453" ht="11.25" customHeight="1">
      <c r="J453" s="79"/>
      <c r="K453" s="79"/>
      <c r="L453" s="79"/>
      <c r="M453" s="79"/>
      <c r="N453" s="79"/>
      <c r="O453" s="79"/>
      <c r="P453" s="79"/>
      <c r="Q453" s="79"/>
      <c r="R453" s="79"/>
      <c r="S453" s="79"/>
      <c r="T453" s="79"/>
      <c r="U453" s="79"/>
      <c r="V453" s="79"/>
      <c r="W453" s="79"/>
      <c r="X453" s="79"/>
      <c r="Y453" s="79"/>
      <c r="Z453" s="79"/>
    </row>
    <row r="454" ht="11.25" customHeight="1">
      <c r="J454" s="79"/>
      <c r="K454" s="79"/>
      <c r="L454" s="79"/>
      <c r="M454" s="79"/>
      <c r="N454" s="79"/>
      <c r="O454" s="79"/>
      <c r="P454" s="79"/>
      <c r="Q454" s="79"/>
      <c r="R454" s="79"/>
      <c r="S454" s="79"/>
      <c r="T454" s="79"/>
      <c r="U454" s="79"/>
      <c r="V454" s="79"/>
      <c r="W454" s="79"/>
      <c r="X454" s="79"/>
      <c r="Y454" s="79"/>
      <c r="Z454" s="79"/>
    </row>
    <row r="455" ht="11.25" customHeight="1">
      <c r="J455" s="79"/>
      <c r="K455" s="79"/>
      <c r="L455" s="79"/>
      <c r="M455" s="79"/>
      <c r="N455" s="79"/>
      <c r="O455" s="79"/>
      <c r="P455" s="79"/>
      <c r="Q455" s="79"/>
      <c r="R455" s="79"/>
      <c r="S455" s="79"/>
      <c r="T455" s="79"/>
      <c r="U455" s="79"/>
      <c r="V455" s="79"/>
      <c r="W455" s="79"/>
      <c r="X455" s="79"/>
      <c r="Y455" s="79"/>
      <c r="Z455" s="79"/>
    </row>
    <row r="456" ht="11.25" customHeight="1">
      <c r="J456" s="79"/>
      <c r="K456" s="79"/>
      <c r="L456" s="79"/>
      <c r="M456" s="79"/>
      <c r="N456" s="79"/>
      <c r="O456" s="79"/>
      <c r="P456" s="79"/>
      <c r="Q456" s="79"/>
      <c r="R456" s="79"/>
      <c r="S456" s="79"/>
      <c r="T456" s="79"/>
      <c r="U456" s="79"/>
      <c r="V456" s="79"/>
      <c r="W456" s="79"/>
      <c r="X456" s="79"/>
      <c r="Y456" s="79"/>
      <c r="Z456" s="79"/>
    </row>
    <row r="457" ht="11.25" customHeight="1">
      <c r="J457" s="79"/>
      <c r="K457" s="79"/>
      <c r="L457" s="79"/>
      <c r="M457" s="79"/>
      <c r="N457" s="79"/>
      <c r="O457" s="79"/>
      <c r="P457" s="79"/>
      <c r="Q457" s="79"/>
      <c r="R457" s="79"/>
      <c r="S457" s="79"/>
      <c r="T457" s="79"/>
      <c r="U457" s="79"/>
      <c r="V457" s="79"/>
      <c r="W457" s="79"/>
      <c r="X457" s="79"/>
      <c r="Y457" s="79"/>
      <c r="Z457" s="79"/>
    </row>
    <row r="458" ht="11.25" customHeight="1">
      <c r="J458" s="79"/>
      <c r="K458" s="79"/>
      <c r="L458" s="79"/>
      <c r="M458" s="79"/>
      <c r="N458" s="79"/>
      <c r="O458" s="79"/>
      <c r="P458" s="79"/>
      <c r="Q458" s="79"/>
      <c r="R458" s="79"/>
      <c r="S458" s="79"/>
      <c r="T458" s="79"/>
      <c r="U458" s="79"/>
      <c r="V458" s="79"/>
      <c r="W458" s="79"/>
      <c r="X458" s="79"/>
      <c r="Y458" s="79"/>
      <c r="Z458" s="79"/>
    </row>
    <row r="459" ht="11.25" customHeight="1">
      <c r="J459" s="79"/>
      <c r="K459" s="79"/>
      <c r="L459" s="79"/>
      <c r="M459" s="79"/>
      <c r="N459" s="79"/>
      <c r="O459" s="79"/>
      <c r="P459" s="79"/>
      <c r="Q459" s="79"/>
      <c r="R459" s="79"/>
      <c r="S459" s="79"/>
      <c r="T459" s="79"/>
      <c r="U459" s="79"/>
      <c r="V459" s="79"/>
      <c r="W459" s="79"/>
      <c r="X459" s="79"/>
      <c r="Y459" s="79"/>
      <c r="Z459" s="79"/>
    </row>
    <row r="460" ht="11.25" customHeight="1">
      <c r="J460" s="79"/>
      <c r="K460" s="79"/>
      <c r="L460" s="79"/>
      <c r="M460" s="79"/>
      <c r="N460" s="79"/>
      <c r="O460" s="79"/>
      <c r="P460" s="79"/>
      <c r="Q460" s="79"/>
      <c r="R460" s="79"/>
      <c r="S460" s="79"/>
      <c r="T460" s="79"/>
      <c r="U460" s="79"/>
      <c r="V460" s="79"/>
      <c r="W460" s="79"/>
      <c r="X460" s="79"/>
      <c r="Y460" s="79"/>
      <c r="Z460" s="79"/>
    </row>
    <row r="461" ht="11.25" customHeight="1">
      <c r="J461" s="79"/>
      <c r="K461" s="79"/>
      <c r="L461" s="79"/>
      <c r="M461" s="79"/>
      <c r="N461" s="79"/>
      <c r="O461" s="79"/>
      <c r="P461" s="79"/>
      <c r="Q461" s="79"/>
      <c r="R461" s="79"/>
      <c r="S461" s="79"/>
      <c r="T461" s="79"/>
      <c r="U461" s="79"/>
      <c r="V461" s="79"/>
      <c r="W461" s="79"/>
      <c r="X461" s="79"/>
      <c r="Y461" s="79"/>
      <c r="Z461" s="79"/>
    </row>
    <row r="462" ht="11.25" customHeight="1">
      <c r="J462" s="79"/>
      <c r="K462" s="79"/>
      <c r="L462" s="79"/>
      <c r="M462" s="79"/>
      <c r="N462" s="79"/>
      <c r="O462" s="79"/>
      <c r="P462" s="79"/>
      <c r="Q462" s="79"/>
      <c r="R462" s="79"/>
      <c r="S462" s="79"/>
      <c r="T462" s="79"/>
      <c r="U462" s="79"/>
      <c r="V462" s="79"/>
      <c r="W462" s="79"/>
      <c r="X462" s="79"/>
      <c r="Y462" s="79"/>
      <c r="Z462" s="79"/>
    </row>
    <row r="463" ht="11.25" customHeight="1">
      <c r="J463" s="79"/>
      <c r="K463" s="79"/>
      <c r="L463" s="79"/>
      <c r="M463" s="79"/>
      <c r="N463" s="79"/>
      <c r="O463" s="79"/>
      <c r="P463" s="79"/>
      <c r="Q463" s="79"/>
      <c r="R463" s="79"/>
      <c r="S463" s="79"/>
      <c r="T463" s="79"/>
      <c r="U463" s="79"/>
      <c r="V463" s="79"/>
      <c r="W463" s="79"/>
      <c r="X463" s="79"/>
      <c r="Y463" s="79"/>
      <c r="Z463" s="79"/>
    </row>
    <row r="464" ht="11.25" customHeight="1">
      <c r="J464" s="79"/>
      <c r="K464" s="79"/>
      <c r="L464" s="79"/>
      <c r="M464" s="79"/>
      <c r="N464" s="79"/>
      <c r="O464" s="79"/>
      <c r="P464" s="79"/>
      <c r="Q464" s="79"/>
      <c r="R464" s="79"/>
      <c r="S464" s="79"/>
      <c r="T464" s="79"/>
      <c r="U464" s="79"/>
      <c r="V464" s="79"/>
      <c r="W464" s="79"/>
      <c r="X464" s="79"/>
      <c r="Y464" s="79"/>
      <c r="Z464" s="79"/>
    </row>
    <row r="465" ht="11.25" customHeight="1">
      <c r="J465" s="79"/>
      <c r="K465" s="79"/>
      <c r="L465" s="79"/>
      <c r="M465" s="79"/>
      <c r="N465" s="79"/>
      <c r="O465" s="79"/>
      <c r="P465" s="79"/>
      <c r="Q465" s="79"/>
      <c r="R465" s="79"/>
      <c r="S465" s="79"/>
      <c r="T465" s="79"/>
      <c r="U465" s="79"/>
      <c r="V465" s="79"/>
      <c r="W465" s="79"/>
      <c r="X465" s="79"/>
      <c r="Y465" s="79"/>
      <c r="Z465" s="79"/>
    </row>
    <row r="466" ht="11.25" customHeight="1">
      <c r="J466" s="79"/>
      <c r="K466" s="79"/>
      <c r="L466" s="79"/>
      <c r="M466" s="79"/>
      <c r="N466" s="79"/>
      <c r="O466" s="79"/>
      <c r="P466" s="79"/>
      <c r="Q466" s="79"/>
      <c r="R466" s="79"/>
      <c r="S466" s="79"/>
      <c r="T466" s="79"/>
      <c r="U466" s="79"/>
      <c r="V466" s="79"/>
      <c r="W466" s="79"/>
      <c r="X466" s="79"/>
      <c r="Y466" s="79"/>
      <c r="Z466" s="79"/>
    </row>
    <row r="467" ht="11.25" customHeight="1">
      <c r="J467" s="79"/>
      <c r="K467" s="79"/>
      <c r="L467" s="79"/>
      <c r="M467" s="79"/>
      <c r="N467" s="79"/>
      <c r="O467" s="79"/>
      <c r="P467" s="79"/>
      <c r="Q467" s="79"/>
      <c r="R467" s="79"/>
      <c r="S467" s="79"/>
      <c r="T467" s="79"/>
      <c r="U467" s="79"/>
      <c r="V467" s="79"/>
      <c r="W467" s="79"/>
      <c r="X467" s="79"/>
      <c r="Y467" s="79"/>
      <c r="Z467" s="79"/>
    </row>
    <row r="468" ht="11.25" customHeight="1">
      <c r="J468" s="79"/>
      <c r="K468" s="79"/>
      <c r="L468" s="79"/>
      <c r="M468" s="79"/>
      <c r="N468" s="79"/>
      <c r="O468" s="79"/>
      <c r="P468" s="79"/>
      <c r="Q468" s="79"/>
      <c r="R468" s="79"/>
      <c r="S468" s="79"/>
      <c r="T468" s="79"/>
      <c r="U468" s="79"/>
      <c r="V468" s="79"/>
      <c r="W468" s="79"/>
      <c r="X468" s="79"/>
      <c r="Y468" s="79"/>
      <c r="Z468" s="79"/>
    </row>
    <row r="469" ht="11.25" customHeight="1">
      <c r="J469" s="79"/>
      <c r="K469" s="79"/>
      <c r="L469" s="79"/>
      <c r="M469" s="79"/>
      <c r="N469" s="79"/>
      <c r="O469" s="79"/>
      <c r="P469" s="79"/>
      <c r="Q469" s="79"/>
      <c r="R469" s="79"/>
      <c r="S469" s="79"/>
      <c r="T469" s="79"/>
      <c r="U469" s="79"/>
      <c r="V469" s="79"/>
      <c r="W469" s="79"/>
      <c r="X469" s="79"/>
      <c r="Y469" s="79"/>
      <c r="Z469" s="79"/>
    </row>
    <row r="470" ht="11.25" customHeight="1">
      <c r="J470" s="79"/>
      <c r="K470" s="79"/>
      <c r="L470" s="79"/>
      <c r="M470" s="79"/>
      <c r="N470" s="79"/>
      <c r="O470" s="79"/>
      <c r="P470" s="79"/>
      <c r="Q470" s="79"/>
      <c r="R470" s="79"/>
      <c r="S470" s="79"/>
      <c r="T470" s="79"/>
      <c r="U470" s="79"/>
      <c r="V470" s="79"/>
      <c r="W470" s="79"/>
      <c r="X470" s="79"/>
      <c r="Y470" s="79"/>
      <c r="Z470" s="79"/>
    </row>
    <row r="471" ht="11.25" customHeight="1">
      <c r="J471" s="79"/>
      <c r="K471" s="79"/>
      <c r="L471" s="79"/>
      <c r="M471" s="79"/>
      <c r="N471" s="79"/>
      <c r="O471" s="79"/>
      <c r="P471" s="79"/>
      <c r="Q471" s="79"/>
      <c r="R471" s="79"/>
      <c r="S471" s="79"/>
      <c r="T471" s="79"/>
      <c r="U471" s="79"/>
      <c r="V471" s="79"/>
      <c r="W471" s="79"/>
      <c r="X471" s="79"/>
      <c r="Y471" s="79"/>
      <c r="Z471" s="79"/>
    </row>
    <row r="472" ht="11.25" customHeight="1">
      <c r="J472" s="79"/>
      <c r="K472" s="79"/>
      <c r="L472" s="79"/>
      <c r="M472" s="79"/>
      <c r="N472" s="79"/>
      <c r="O472" s="79"/>
      <c r="P472" s="79"/>
      <c r="Q472" s="79"/>
      <c r="R472" s="79"/>
      <c r="S472" s="79"/>
      <c r="T472" s="79"/>
      <c r="U472" s="79"/>
      <c r="V472" s="79"/>
      <c r="W472" s="79"/>
      <c r="X472" s="79"/>
      <c r="Y472" s="79"/>
      <c r="Z472" s="79"/>
    </row>
    <row r="473" ht="11.25" customHeight="1">
      <c r="J473" s="79"/>
      <c r="K473" s="79"/>
      <c r="L473" s="79"/>
      <c r="M473" s="79"/>
      <c r="N473" s="79"/>
      <c r="O473" s="79"/>
      <c r="P473" s="79"/>
      <c r="Q473" s="79"/>
      <c r="R473" s="79"/>
      <c r="S473" s="79"/>
      <c r="T473" s="79"/>
      <c r="U473" s="79"/>
      <c r="V473" s="79"/>
      <c r="W473" s="79"/>
      <c r="X473" s="79"/>
      <c r="Y473" s="79"/>
      <c r="Z473" s="79"/>
    </row>
    <row r="474" ht="11.25" customHeight="1">
      <c r="J474" s="79"/>
      <c r="K474" s="79"/>
      <c r="L474" s="79"/>
      <c r="M474" s="79"/>
      <c r="N474" s="79"/>
      <c r="O474" s="79"/>
      <c r="P474" s="79"/>
      <c r="Q474" s="79"/>
      <c r="R474" s="79"/>
      <c r="S474" s="79"/>
      <c r="T474" s="79"/>
      <c r="U474" s="79"/>
      <c r="V474" s="79"/>
      <c r="W474" s="79"/>
      <c r="X474" s="79"/>
      <c r="Y474" s="79"/>
      <c r="Z474" s="79"/>
    </row>
    <row r="475" ht="11.25" customHeight="1">
      <c r="J475" s="79"/>
      <c r="K475" s="79"/>
      <c r="L475" s="79"/>
      <c r="M475" s="79"/>
      <c r="N475" s="79"/>
      <c r="O475" s="79"/>
      <c r="P475" s="79"/>
      <c r="Q475" s="79"/>
      <c r="R475" s="79"/>
      <c r="S475" s="79"/>
      <c r="T475" s="79"/>
      <c r="U475" s="79"/>
      <c r="V475" s="79"/>
      <c r="W475" s="79"/>
      <c r="X475" s="79"/>
      <c r="Y475" s="79"/>
      <c r="Z475" s="79"/>
    </row>
    <row r="476" ht="11.25" customHeight="1">
      <c r="J476" s="79"/>
      <c r="K476" s="79"/>
      <c r="L476" s="79"/>
      <c r="M476" s="79"/>
      <c r="N476" s="79"/>
      <c r="O476" s="79"/>
      <c r="P476" s="79"/>
      <c r="Q476" s="79"/>
      <c r="R476" s="79"/>
      <c r="S476" s="79"/>
      <c r="T476" s="79"/>
      <c r="U476" s="79"/>
      <c r="V476" s="79"/>
      <c r="W476" s="79"/>
      <c r="X476" s="79"/>
      <c r="Y476" s="79"/>
      <c r="Z476" s="79"/>
    </row>
    <row r="477" ht="11.25" customHeight="1">
      <c r="J477" s="79"/>
      <c r="K477" s="79"/>
      <c r="L477" s="79"/>
      <c r="M477" s="79"/>
      <c r="N477" s="79"/>
      <c r="O477" s="79"/>
      <c r="P477" s="79"/>
      <c r="Q477" s="79"/>
      <c r="R477" s="79"/>
      <c r="S477" s="79"/>
      <c r="T477" s="79"/>
      <c r="U477" s="79"/>
      <c r="V477" s="79"/>
      <c r="W477" s="79"/>
      <c r="X477" s="79"/>
      <c r="Y477" s="79"/>
      <c r="Z477" s="79"/>
    </row>
    <row r="478" ht="11.25" customHeight="1">
      <c r="F478" s="79"/>
      <c r="G478" s="79"/>
      <c r="H478" s="79"/>
      <c r="I478" s="79"/>
      <c r="J478" s="79"/>
      <c r="K478" s="79"/>
      <c r="L478" s="79"/>
      <c r="M478" s="79"/>
      <c r="N478" s="79"/>
      <c r="O478" s="79"/>
      <c r="P478" s="79"/>
      <c r="Q478" s="79"/>
      <c r="R478" s="79"/>
      <c r="S478" s="79"/>
      <c r="T478" s="79"/>
      <c r="U478" s="79"/>
      <c r="V478" s="79"/>
      <c r="W478" s="79"/>
      <c r="X478" s="79"/>
      <c r="Y478" s="79"/>
      <c r="Z478" s="79"/>
    </row>
    <row r="479" ht="11.25" customHeight="1">
      <c r="F479" s="79"/>
      <c r="G479" s="79"/>
      <c r="H479" s="79"/>
      <c r="I479" s="79"/>
      <c r="J479" s="79"/>
      <c r="K479" s="79"/>
      <c r="L479" s="79"/>
      <c r="M479" s="79"/>
      <c r="N479" s="79"/>
      <c r="O479" s="79"/>
      <c r="P479" s="79"/>
      <c r="Q479" s="79"/>
      <c r="R479" s="79"/>
      <c r="S479" s="79"/>
      <c r="T479" s="79"/>
      <c r="U479" s="79"/>
      <c r="V479" s="79"/>
      <c r="W479" s="79"/>
      <c r="X479" s="79"/>
      <c r="Y479" s="79"/>
      <c r="Z479" s="79"/>
    </row>
    <row r="480" ht="11.25" customHeight="1">
      <c r="F480" s="79"/>
      <c r="G480" s="79"/>
      <c r="H480" s="79"/>
      <c r="I480" s="79"/>
      <c r="J480" s="79"/>
      <c r="K480" s="79"/>
      <c r="L480" s="79"/>
      <c r="M480" s="79"/>
      <c r="N480" s="79"/>
      <c r="O480" s="79"/>
      <c r="P480" s="79"/>
      <c r="Q480" s="79"/>
      <c r="R480" s="79"/>
      <c r="S480" s="79"/>
      <c r="T480" s="79"/>
      <c r="U480" s="79"/>
      <c r="V480" s="79"/>
      <c r="W480" s="79"/>
      <c r="X480" s="79"/>
      <c r="Y480" s="79"/>
      <c r="Z480" s="79"/>
    </row>
    <row r="481" ht="11.25" customHeight="1">
      <c r="F481" s="79"/>
      <c r="G481" s="79"/>
      <c r="H481" s="79"/>
      <c r="I481" s="79"/>
      <c r="J481" s="79"/>
      <c r="K481" s="79"/>
      <c r="L481" s="79"/>
      <c r="M481" s="79"/>
      <c r="N481" s="79"/>
      <c r="O481" s="79"/>
      <c r="P481" s="79"/>
      <c r="Q481" s="79"/>
      <c r="R481" s="79"/>
      <c r="S481" s="79"/>
      <c r="T481" s="79"/>
      <c r="U481" s="79"/>
      <c r="V481" s="79"/>
      <c r="W481" s="79"/>
      <c r="X481" s="79"/>
      <c r="Y481" s="79"/>
      <c r="Z481" s="79"/>
    </row>
    <row r="482" ht="11.25" customHeight="1">
      <c r="F482" s="79"/>
      <c r="G482" s="79"/>
      <c r="H482" s="79"/>
      <c r="I482" s="79"/>
      <c r="J482" s="79"/>
      <c r="K482" s="79"/>
      <c r="L482" s="79"/>
      <c r="M482" s="79"/>
      <c r="N482" s="79"/>
      <c r="O482" s="79"/>
      <c r="P482" s="79"/>
      <c r="Q482" s="79"/>
      <c r="R482" s="79"/>
      <c r="S482" s="79"/>
      <c r="T482" s="79"/>
      <c r="U482" s="79"/>
      <c r="V482" s="79"/>
      <c r="W482" s="79"/>
      <c r="X482" s="79"/>
      <c r="Y482" s="79"/>
      <c r="Z482" s="79"/>
    </row>
    <row r="483" ht="11.25" customHeight="1">
      <c r="F483" s="79"/>
      <c r="G483" s="79"/>
      <c r="H483" s="79"/>
      <c r="I483" s="79"/>
      <c r="J483" s="79"/>
      <c r="K483" s="79"/>
      <c r="L483" s="79"/>
      <c r="M483" s="79"/>
      <c r="N483" s="79"/>
      <c r="O483" s="79"/>
      <c r="P483" s="79"/>
      <c r="Q483" s="79"/>
      <c r="R483" s="79"/>
      <c r="S483" s="79"/>
      <c r="T483" s="79"/>
      <c r="U483" s="79"/>
      <c r="V483" s="79"/>
      <c r="W483" s="79"/>
      <c r="X483" s="79"/>
      <c r="Y483" s="79"/>
      <c r="Z483" s="79"/>
    </row>
    <row r="484" ht="11.25" customHeight="1">
      <c r="F484" s="79"/>
      <c r="G484" s="79"/>
      <c r="H484" s="79"/>
      <c r="I484" s="79"/>
      <c r="J484" s="79"/>
      <c r="K484" s="79"/>
      <c r="L484" s="79"/>
      <c r="M484" s="79"/>
      <c r="N484" s="79"/>
      <c r="O484" s="79"/>
      <c r="P484" s="79"/>
      <c r="Q484" s="79"/>
      <c r="R484" s="79"/>
      <c r="S484" s="79"/>
      <c r="T484" s="79"/>
      <c r="U484" s="79"/>
      <c r="V484" s="79"/>
      <c r="W484" s="79"/>
      <c r="X484" s="79"/>
      <c r="Y484" s="79"/>
      <c r="Z484" s="79"/>
    </row>
    <row r="485" ht="11.25" customHeight="1">
      <c r="F485" s="79"/>
      <c r="G485" s="79"/>
      <c r="H485" s="79"/>
      <c r="I485" s="79"/>
      <c r="J485" s="79"/>
      <c r="K485" s="79"/>
      <c r="L485" s="79"/>
      <c r="M485" s="79"/>
      <c r="N485" s="79"/>
      <c r="O485" s="79"/>
      <c r="P485" s="79"/>
      <c r="Q485" s="79"/>
      <c r="R485" s="79"/>
      <c r="S485" s="79"/>
      <c r="T485" s="79"/>
      <c r="U485" s="79"/>
      <c r="V485" s="79"/>
      <c r="W485" s="79"/>
      <c r="X485" s="79"/>
      <c r="Y485" s="79"/>
      <c r="Z485" s="79"/>
    </row>
    <row r="486" ht="11.25" customHeight="1">
      <c r="F486" s="79"/>
      <c r="G486" s="79"/>
      <c r="H486" s="79"/>
      <c r="I486" s="79"/>
      <c r="J486" s="79"/>
      <c r="K486" s="79"/>
      <c r="L486" s="79"/>
      <c r="M486" s="79"/>
      <c r="N486" s="79"/>
      <c r="O486" s="79"/>
      <c r="P486" s="79"/>
      <c r="Q486" s="79"/>
      <c r="R486" s="79"/>
      <c r="S486" s="79"/>
      <c r="T486" s="79"/>
      <c r="U486" s="79"/>
      <c r="V486" s="79"/>
      <c r="W486" s="79"/>
      <c r="X486" s="79"/>
      <c r="Y486" s="79"/>
      <c r="Z486" s="79"/>
    </row>
    <row r="487" ht="11.25" customHeight="1">
      <c r="F487" s="79"/>
      <c r="G487" s="79"/>
      <c r="H487" s="79"/>
      <c r="I487" s="79"/>
      <c r="J487" s="79"/>
      <c r="K487" s="79"/>
      <c r="L487" s="79"/>
      <c r="M487" s="79"/>
      <c r="N487" s="79"/>
      <c r="O487" s="79"/>
      <c r="P487" s="79"/>
      <c r="Q487" s="79"/>
      <c r="R487" s="79"/>
      <c r="S487" s="79"/>
      <c r="T487" s="79"/>
      <c r="U487" s="79"/>
      <c r="V487" s="79"/>
      <c r="W487" s="79"/>
      <c r="X487" s="79"/>
      <c r="Y487" s="79"/>
      <c r="Z487" s="79"/>
    </row>
    <row r="488" ht="11.25" customHeight="1">
      <c r="F488" s="79"/>
      <c r="G488" s="79"/>
      <c r="H488" s="79"/>
      <c r="I488" s="79"/>
      <c r="J488" s="79"/>
      <c r="K488" s="79"/>
      <c r="L488" s="79"/>
      <c r="M488" s="79"/>
      <c r="N488" s="79"/>
      <c r="O488" s="79"/>
      <c r="P488" s="79"/>
      <c r="Q488" s="79"/>
      <c r="R488" s="79"/>
      <c r="S488" s="79"/>
      <c r="T488" s="79"/>
      <c r="U488" s="79"/>
      <c r="V488" s="79"/>
      <c r="W488" s="79"/>
      <c r="X488" s="79"/>
      <c r="Y488" s="79"/>
      <c r="Z488" s="79"/>
    </row>
    <row r="489" ht="11.25" customHeight="1">
      <c r="F489" s="79"/>
      <c r="G489" s="79"/>
      <c r="H489" s="79"/>
      <c r="I489" s="79"/>
      <c r="J489" s="79"/>
      <c r="K489" s="79"/>
      <c r="L489" s="79"/>
      <c r="M489" s="79"/>
      <c r="N489" s="79"/>
      <c r="O489" s="79"/>
      <c r="P489" s="79"/>
      <c r="Q489" s="79"/>
      <c r="R489" s="79"/>
      <c r="S489" s="79"/>
      <c r="T489" s="79"/>
      <c r="U489" s="79"/>
      <c r="V489" s="79"/>
      <c r="W489" s="79"/>
      <c r="X489" s="79"/>
      <c r="Y489" s="79"/>
      <c r="Z489" s="79"/>
    </row>
    <row r="490" ht="11.25" customHeight="1">
      <c r="F490" s="79"/>
      <c r="G490" s="79"/>
      <c r="H490" s="79"/>
      <c r="I490" s="79"/>
      <c r="J490" s="79"/>
      <c r="K490" s="79"/>
      <c r="L490" s="79"/>
      <c r="M490" s="79"/>
      <c r="N490" s="79"/>
      <c r="O490" s="79"/>
      <c r="P490" s="79"/>
      <c r="Q490" s="79"/>
      <c r="R490" s="79"/>
      <c r="S490" s="79"/>
      <c r="T490" s="79"/>
      <c r="U490" s="79"/>
      <c r="V490" s="79"/>
      <c r="W490" s="79"/>
      <c r="X490" s="79"/>
      <c r="Y490" s="79"/>
      <c r="Z490" s="79"/>
    </row>
    <row r="491" ht="11.25" customHeight="1">
      <c r="F491" s="79"/>
      <c r="G491" s="79"/>
      <c r="H491" s="79"/>
      <c r="I491" s="79"/>
      <c r="J491" s="79"/>
      <c r="K491" s="79"/>
      <c r="L491" s="79"/>
      <c r="M491" s="79"/>
      <c r="N491" s="79"/>
      <c r="O491" s="79"/>
      <c r="P491" s="79"/>
      <c r="Q491" s="79"/>
      <c r="R491" s="79"/>
      <c r="S491" s="79"/>
      <c r="T491" s="79"/>
      <c r="U491" s="79"/>
      <c r="V491" s="79"/>
      <c r="W491" s="79"/>
      <c r="X491" s="79"/>
      <c r="Y491" s="79"/>
      <c r="Z491" s="79"/>
    </row>
    <row r="492" ht="11.25" customHeight="1">
      <c r="F492" s="79"/>
      <c r="G492" s="79"/>
      <c r="H492" s="79"/>
      <c r="I492" s="79"/>
      <c r="J492" s="79"/>
      <c r="K492" s="79"/>
      <c r="L492" s="79"/>
      <c r="M492" s="79"/>
      <c r="N492" s="79"/>
      <c r="O492" s="79"/>
      <c r="P492" s="79"/>
      <c r="Q492" s="79"/>
      <c r="R492" s="79"/>
      <c r="S492" s="79"/>
      <c r="T492" s="79"/>
      <c r="U492" s="79"/>
      <c r="V492" s="79"/>
      <c r="W492" s="79"/>
      <c r="X492" s="79"/>
      <c r="Y492" s="79"/>
      <c r="Z492" s="79"/>
    </row>
    <row r="493" ht="11.25" customHeight="1">
      <c r="F493" s="79"/>
      <c r="G493" s="79"/>
      <c r="H493" s="79"/>
      <c r="I493" s="79"/>
      <c r="J493" s="79"/>
      <c r="K493" s="79"/>
      <c r="L493" s="79"/>
      <c r="M493" s="79"/>
      <c r="N493" s="79"/>
      <c r="O493" s="79"/>
      <c r="P493" s="79"/>
      <c r="Q493" s="79"/>
      <c r="R493" s="79"/>
      <c r="S493" s="79"/>
      <c r="T493" s="79"/>
      <c r="U493" s="79"/>
      <c r="V493" s="79"/>
      <c r="W493" s="79"/>
      <c r="X493" s="79"/>
      <c r="Y493" s="79"/>
      <c r="Z493" s="79"/>
    </row>
    <row r="494" ht="11.25" customHeight="1">
      <c r="F494" s="79"/>
      <c r="G494" s="79"/>
      <c r="H494" s="79"/>
      <c r="I494" s="79"/>
      <c r="J494" s="79"/>
      <c r="K494" s="79"/>
      <c r="L494" s="79"/>
      <c r="M494" s="79"/>
      <c r="N494" s="79"/>
      <c r="O494" s="79"/>
      <c r="P494" s="79"/>
      <c r="Q494" s="79"/>
      <c r="R494" s="79"/>
      <c r="S494" s="79"/>
      <c r="T494" s="79"/>
      <c r="U494" s="79"/>
      <c r="V494" s="79"/>
      <c r="W494" s="79"/>
      <c r="X494" s="79"/>
      <c r="Y494" s="79"/>
      <c r="Z494" s="79"/>
    </row>
    <row r="495" ht="11.25" customHeight="1">
      <c r="F495" s="79"/>
      <c r="G495" s="79"/>
      <c r="H495" s="79"/>
      <c r="I495" s="79"/>
      <c r="J495" s="79"/>
      <c r="K495" s="79"/>
      <c r="L495" s="79"/>
      <c r="M495" s="79"/>
      <c r="N495" s="79"/>
      <c r="O495" s="79"/>
      <c r="P495" s="79"/>
      <c r="Q495" s="79"/>
      <c r="R495" s="79"/>
      <c r="S495" s="79"/>
      <c r="T495" s="79"/>
      <c r="U495" s="79"/>
      <c r="V495" s="79"/>
      <c r="W495" s="79"/>
      <c r="X495" s="79"/>
      <c r="Y495" s="79"/>
      <c r="Z495" s="79"/>
    </row>
    <row r="496" ht="11.25" customHeight="1">
      <c r="F496" s="79"/>
      <c r="G496" s="79"/>
      <c r="H496" s="79"/>
      <c r="I496" s="79"/>
      <c r="J496" s="79"/>
      <c r="K496" s="79"/>
      <c r="L496" s="79"/>
      <c r="M496" s="79"/>
      <c r="N496" s="79"/>
      <c r="O496" s="79"/>
      <c r="P496" s="79"/>
      <c r="Q496" s="79"/>
      <c r="R496" s="79"/>
      <c r="S496" s="79"/>
      <c r="T496" s="79"/>
      <c r="U496" s="79"/>
      <c r="V496" s="79"/>
      <c r="W496" s="79"/>
      <c r="X496" s="79"/>
      <c r="Y496" s="79"/>
      <c r="Z496" s="79"/>
    </row>
    <row r="497" ht="11.25" customHeight="1">
      <c r="F497" s="79"/>
      <c r="G497" s="79"/>
      <c r="H497" s="79"/>
      <c r="I497" s="79"/>
      <c r="J497" s="79"/>
      <c r="K497" s="79"/>
      <c r="L497" s="79"/>
      <c r="M497" s="79"/>
      <c r="N497" s="79"/>
      <c r="O497" s="79"/>
      <c r="P497" s="79"/>
      <c r="Q497" s="79"/>
      <c r="R497" s="79"/>
      <c r="S497" s="79"/>
      <c r="T497" s="79"/>
      <c r="U497" s="79"/>
      <c r="V497" s="79"/>
      <c r="W497" s="79"/>
      <c r="X497" s="79"/>
      <c r="Y497" s="79"/>
      <c r="Z497" s="79"/>
    </row>
    <row r="498" ht="11.25" customHeight="1">
      <c r="F498" s="79"/>
      <c r="G498" s="79"/>
      <c r="H498" s="79"/>
      <c r="I498" s="79"/>
      <c r="J498" s="79"/>
      <c r="K498" s="79"/>
      <c r="L498" s="79"/>
      <c r="M498" s="79"/>
      <c r="N498" s="79"/>
      <c r="O498" s="79"/>
      <c r="P498" s="79"/>
      <c r="Q498" s="79"/>
      <c r="R498" s="79"/>
      <c r="S498" s="79"/>
      <c r="T498" s="79"/>
      <c r="U498" s="79"/>
      <c r="V498" s="79"/>
      <c r="W498" s="79"/>
      <c r="X498" s="79"/>
      <c r="Y498" s="79"/>
      <c r="Z498" s="79"/>
    </row>
    <row r="499" ht="11.25" customHeight="1">
      <c r="F499" s="79"/>
      <c r="G499" s="79"/>
      <c r="H499" s="79"/>
      <c r="I499" s="79"/>
      <c r="J499" s="79"/>
      <c r="K499" s="79"/>
      <c r="L499" s="79"/>
      <c r="M499" s="79"/>
      <c r="N499" s="79"/>
      <c r="O499" s="79"/>
      <c r="P499" s="79"/>
      <c r="Q499" s="79"/>
      <c r="R499" s="79"/>
      <c r="S499" s="79"/>
      <c r="T499" s="79"/>
      <c r="U499" s="79"/>
      <c r="V499" s="79"/>
      <c r="W499" s="79"/>
      <c r="X499" s="79"/>
      <c r="Y499" s="79"/>
      <c r="Z499" s="79"/>
    </row>
    <row r="500" ht="11.25" customHeight="1">
      <c r="F500" s="79"/>
      <c r="G500" s="79"/>
      <c r="H500" s="79"/>
      <c r="I500" s="79"/>
      <c r="J500" s="79"/>
      <c r="K500" s="79"/>
      <c r="L500" s="79"/>
      <c r="M500" s="79"/>
      <c r="N500" s="79"/>
      <c r="O500" s="79"/>
      <c r="P500" s="79"/>
      <c r="Q500" s="79"/>
      <c r="R500" s="79"/>
      <c r="S500" s="79"/>
      <c r="T500" s="79"/>
      <c r="U500" s="79"/>
      <c r="V500" s="79"/>
      <c r="W500" s="79"/>
      <c r="X500" s="79"/>
      <c r="Y500" s="79"/>
      <c r="Z500" s="79"/>
    </row>
    <row r="501" ht="11.25" customHeight="1">
      <c r="F501" s="79"/>
      <c r="G501" s="79"/>
      <c r="H501" s="79"/>
      <c r="I501" s="79"/>
      <c r="J501" s="79"/>
      <c r="K501" s="79"/>
      <c r="L501" s="79"/>
      <c r="M501" s="79"/>
      <c r="N501" s="79"/>
      <c r="O501" s="79"/>
      <c r="P501" s="79"/>
      <c r="Q501" s="79"/>
      <c r="R501" s="79"/>
      <c r="S501" s="79"/>
      <c r="T501" s="79"/>
      <c r="U501" s="79"/>
      <c r="V501" s="79"/>
      <c r="W501" s="79"/>
      <c r="X501" s="79"/>
      <c r="Y501" s="79"/>
      <c r="Z501" s="79"/>
    </row>
    <row r="502" ht="11.25" customHeight="1">
      <c r="F502" s="79"/>
      <c r="G502" s="79"/>
      <c r="H502" s="79"/>
      <c r="I502" s="79"/>
      <c r="J502" s="79"/>
      <c r="K502" s="79"/>
      <c r="L502" s="79"/>
      <c r="M502" s="79"/>
      <c r="N502" s="79"/>
      <c r="O502" s="79"/>
      <c r="P502" s="79"/>
      <c r="Q502" s="79"/>
      <c r="R502" s="79"/>
      <c r="S502" s="79"/>
      <c r="T502" s="79"/>
      <c r="U502" s="79"/>
      <c r="V502" s="79"/>
      <c r="W502" s="79"/>
      <c r="X502" s="79"/>
      <c r="Y502" s="79"/>
      <c r="Z502" s="79"/>
    </row>
    <row r="503" ht="11.25" customHeight="1">
      <c r="F503" s="79"/>
      <c r="G503" s="79"/>
      <c r="H503" s="79"/>
      <c r="I503" s="79"/>
      <c r="J503" s="79"/>
      <c r="K503" s="79"/>
      <c r="L503" s="79"/>
      <c r="M503" s="79"/>
      <c r="N503" s="79"/>
      <c r="O503" s="79"/>
      <c r="P503" s="79"/>
      <c r="Q503" s="79"/>
      <c r="R503" s="79"/>
      <c r="S503" s="79"/>
      <c r="T503" s="79"/>
      <c r="U503" s="79"/>
      <c r="V503" s="79"/>
      <c r="W503" s="79"/>
      <c r="X503" s="79"/>
      <c r="Y503" s="79"/>
      <c r="Z503" s="79"/>
    </row>
    <row r="504" ht="11.25" customHeight="1">
      <c r="F504" s="79"/>
      <c r="G504" s="79"/>
      <c r="H504" s="79"/>
      <c r="I504" s="79"/>
      <c r="J504" s="79"/>
      <c r="K504" s="79"/>
      <c r="L504" s="79"/>
      <c r="M504" s="79"/>
      <c r="N504" s="79"/>
      <c r="O504" s="79"/>
      <c r="P504" s="79"/>
      <c r="Q504" s="79"/>
      <c r="R504" s="79"/>
      <c r="S504" s="79"/>
      <c r="T504" s="79"/>
      <c r="U504" s="79"/>
      <c r="V504" s="79"/>
      <c r="W504" s="79"/>
      <c r="X504" s="79"/>
      <c r="Y504" s="79"/>
      <c r="Z504" s="79"/>
    </row>
    <row r="505" ht="11.25" customHeight="1">
      <c r="F505" s="79"/>
      <c r="G505" s="79"/>
      <c r="H505" s="79"/>
      <c r="I505" s="79"/>
      <c r="J505" s="79"/>
      <c r="K505" s="79"/>
      <c r="L505" s="79"/>
      <c r="M505" s="79"/>
      <c r="N505" s="79"/>
      <c r="O505" s="79"/>
      <c r="P505" s="79"/>
      <c r="Q505" s="79"/>
      <c r="R505" s="79"/>
      <c r="S505" s="79"/>
      <c r="T505" s="79"/>
      <c r="U505" s="79"/>
      <c r="V505" s="79"/>
      <c r="W505" s="79"/>
      <c r="X505" s="79"/>
      <c r="Y505" s="79"/>
      <c r="Z505" s="79"/>
    </row>
    <row r="506" ht="11.25" customHeight="1">
      <c r="F506" s="79"/>
      <c r="G506" s="79"/>
      <c r="H506" s="79"/>
      <c r="I506" s="79"/>
      <c r="J506" s="79"/>
      <c r="K506" s="79"/>
      <c r="L506" s="79"/>
      <c r="M506" s="79"/>
      <c r="N506" s="79"/>
      <c r="O506" s="79"/>
      <c r="P506" s="79"/>
      <c r="Q506" s="79"/>
      <c r="R506" s="79"/>
      <c r="S506" s="79"/>
      <c r="T506" s="79"/>
      <c r="U506" s="79"/>
      <c r="V506" s="79"/>
      <c r="W506" s="79"/>
      <c r="X506" s="79"/>
      <c r="Y506" s="79"/>
      <c r="Z506" s="79"/>
    </row>
    <row r="507" ht="11.25" customHeight="1">
      <c r="F507" s="79"/>
      <c r="G507" s="79"/>
      <c r="H507" s="79"/>
      <c r="I507" s="79"/>
      <c r="J507" s="79"/>
      <c r="K507" s="79"/>
      <c r="L507" s="79"/>
      <c r="M507" s="79"/>
      <c r="N507" s="79"/>
      <c r="O507" s="79"/>
      <c r="P507" s="79"/>
      <c r="Q507" s="79"/>
      <c r="R507" s="79"/>
      <c r="S507" s="79"/>
      <c r="T507" s="79"/>
      <c r="U507" s="79"/>
      <c r="V507" s="79"/>
      <c r="W507" s="79"/>
      <c r="X507" s="79"/>
      <c r="Y507" s="79"/>
      <c r="Z507" s="79"/>
    </row>
    <row r="508" ht="11.25" customHeight="1">
      <c r="F508" s="79"/>
      <c r="G508" s="79"/>
      <c r="H508" s="79"/>
      <c r="I508" s="79"/>
      <c r="J508" s="79"/>
      <c r="K508" s="79"/>
      <c r="L508" s="79"/>
      <c r="M508" s="79"/>
      <c r="N508" s="79"/>
      <c r="O508" s="79"/>
      <c r="P508" s="79"/>
      <c r="Q508" s="79"/>
      <c r="R508" s="79"/>
      <c r="S508" s="79"/>
      <c r="T508" s="79"/>
      <c r="U508" s="79"/>
      <c r="V508" s="79"/>
      <c r="W508" s="79"/>
      <c r="X508" s="79"/>
      <c r="Y508" s="79"/>
      <c r="Z508" s="79"/>
    </row>
    <row r="509" ht="11.25" customHeight="1">
      <c r="F509" s="79"/>
      <c r="G509" s="79"/>
      <c r="H509" s="79"/>
      <c r="I509" s="79"/>
      <c r="J509" s="79"/>
      <c r="K509" s="79"/>
      <c r="L509" s="79"/>
      <c r="M509" s="79"/>
      <c r="N509" s="79"/>
      <c r="O509" s="79"/>
      <c r="P509" s="79"/>
      <c r="Q509" s="79"/>
      <c r="R509" s="79"/>
      <c r="S509" s="79"/>
      <c r="T509" s="79"/>
      <c r="U509" s="79"/>
      <c r="V509" s="79"/>
      <c r="W509" s="79"/>
      <c r="X509" s="79"/>
      <c r="Y509" s="79"/>
      <c r="Z509" s="79"/>
    </row>
    <row r="510" ht="11.25" customHeight="1">
      <c r="F510" s="79"/>
      <c r="G510" s="79"/>
      <c r="H510" s="79"/>
      <c r="I510" s="79"/>
      <c r="J510" s="79"/>
      <c r="K510" s="79"/>
      <c r="L510" s="79"/>
      <c r="M510" s="79"/>
      <c r="N510" s="79"/>
      <c r="O510" s="79"/>
      <c r="P510" s="79"/>
      <c r="Q510" s="79"/>
      <c r="R510" s="79"/>
      <c r="S510" s="79"/>
      <c r="T510" s="79"/>
      <c r="U510" s="79"/>
      <c r="V510" s="79"/>
      <c r="W510" s="79"/>
      <c r="X510" s="79"/>
      <c r="Y510" s="79"/>
      <c r="Z510" s="79"/>
    </row>
    <row r="511" ht="11.25" customHeight="1">
      <c r="F511" s="79"/>
      <c r="G511" s="79"/>
      <c r="H511" s="79"/>
      <c r="I511" s="79"/>
      <c r="J511" s="79"/>
      <c r="K511" s="79"/>
      <c r="L511" s="79"/>
      <c r="M511" s="79"/>
      <c r="N511" s="79"/>
      <c r="O511" s="79"/>
      <c r="P511" s="79"/>
      <c r="Q511" s="79"/>
      <c r="R511" s="79"/>
      <c r="S511" s="79"/>
      <c r="T511" s="79"/>
      <c r="U511" s="79"/>
      <c r="V511" s="79"/>
      <c r="W511" s="79"/>
      <c r="X511" s="79"/>
      <c r="Y511" s="79"/>
      <c r="Z511" s="79"/>
    </row>
    <row r="512" ht="11.25" customHeight="1">
      <c r="F512" s="79"/>
      <c r="G512" s="79"/>
      <c r="H512" s="79"/>
      <c r="I512" s="79"/>
      <c r="J512" s="79"/>
      <c r="K512" s="79"/>
      <c r="L512" s="79"/>
      <c r="M512" s="79"/>
      <c r="N512" s="79"/>
      <c r="O512" s="79"/>
      <c r="P512" s="79"/>
      <c r="Q512" s="79"/>
      <c r="R512" s="79"/>
      <c r="S512" s="79"/>
      <c r="T512" s="79"/>
      <c r="U512" s="79"/>
      <c r="V512" s="79"/>
      <c r="W512" s="79"/>
      <c r="X512" s="79"/>
      <c r="Y512" s="79"/>
      <c r="Z512" s="79"/>
    </row>
    <row r="513" ht="11.25" customHeight="1">
      <c r="F513" s="79"/>
      <c r="G513" s="79"/>
      <c r="H513" s="79"/>
      <c r="I513" s="79"/>
      <c r="J513" s="79"/>
      <c r="K513" s="79"/>
      <c r="L513" s="79"/>
      <c r="M513" s="79"/>
      <c r="N513" s="79"/>
      <c r="O513" s="79"/>
      <c r="P513" s="79"/>
      <c r="Q513" s="79"/>
      <c r="R513" s="79"/>
      <c r="S513" s="79"/>
      <c r="T513" s="79"/>
      <c r="U513" s="79"/>
      <c r="V513" s="79"/>
      <c r="W513" s="79"/>
      <c r="X513" s="79"/>
      <c r="Y513" s="79"/>
      <c r="Z513" s="79"/>
    </row>
    <row r="514" ht="11.25" customHeight="1">
      <c r="F514" s="79"/>
      <c r="G514" s="79"/>
      <c r="H514" s="79"/>
      <c r="I514" s="79"/>
      <c r="J514" s="79"/>
      <c r="K514" s="79"/>
      <c r="L514" s="79"/>
      <c r="M514" s="79"/>
      <c r="N514" s="79"/>
      <c r="O514" s="79"/>
      <c r="P514" s="79"/>
      <c r="Q514" s="79"/>
      <c r="R514" s="79"/>
      <c r="S514" s="79"/>
      <c r="T514" s="79"/>
      <c r="U514" s="79"/>
      <c r="V514" s="79"/>
      <c r="W514" s="79"/>
      <c r="X514" s="79"/>
      <c r="Y514" s="79"/>
      <c r="Z514" s="79"/>
    </row>
    <row r="515" ht="11.25" customHeight="1">
      <c r="F515" s="79"/>
      <c r="G515" s="79"/>
      <c r="H515" s="79"/>
      <c r="I515" s="79"/>
      <c r="J515" s="79"/>
      <c r="K515" s="79"/>
      <c r="L515" s="79"/>
      <c r="M515" s="79"/>
      <c r="N515" s="79"/>
      <c r="O515" s="79"/>
      <c r="P515" s="79"/>
      <c r="Q515" s="79"/>
      <c r="R515" s="79"/>
      <c r="S515" s="79"/>
      <c r="T515" s="79"/>
      <c r="U515" s="79"/>
      <c r="V515" s="79"/>
      <c r="W515" s="79"/>
      <c r="X515" s="79"/>
      <c r="Y515" s="79"/>
      <c r="Z515" s="79"/>
    </row>
    <row r="516" ht="11.25" customHeight="1">
      <c r="F516" s="79"/>
      <c r="G516" s="79"/>
      <c r="H516" s="79"/>
      <c r="I516" s="79"/>
      <c r="J516" s="79"/>
      <c r="K516" s="79"/>
      <c r="L516" s="79"/>
      <c r="M516" s="79"/>
      <c r="N516" s="79"/>
      <c r="O516" s="79"/>
      <c r="P516" s="79"/>
      <c r="Q516" s="79"/>
      <c r="R516" s="79"/>
      <c r="S516" s="79"/>
      <c r="T516" s="79"/>
      <c r="U516" s="79"/>
      <c r="V516" s="79"/>
      <c r="W516" s="79"/>
      <c r="X516" s="79"/>
      <c r="Y516" s="79"/>
      <c r="Z516" s="79"/>
    </row>
    <row r="517" ht="11.25" customHeight="1">
      <c r="F517" s="79"/>
      <c r="G517" s="79"/>
      <c r="H517" s="79"/>
      <c r="I517" s="79"/>
      <c r="J517" s="79"/>
      <c r="K517" s="79"/>
      <c r="L517" s="79"/>
      <c r="M517" s="79"/>
      <c r="N517" s="79"/>
      <c r="O517" s="79"/>
      <c r="P517" s="79"/>
      <c r="Q517" s="79"/>
      <c r="R517" s="79"/>
      <c r="S517" s="79"/>
      <c r="T517" s="79"/>
      <c r="U517" s="79"/>
      <c r="V517" s="79"/>
      <c r="W517" s="79"/>
      <c r="X517" s="79"/>
      <c r="Y517" s="79"/>
      <c r="Z517" s="79"/>
    </row>
    <row r="518" ht="11.25" customHeight="1">
      <c r="F518" s="79"/>
      <c r="G518" s="79"/>
      <c r="H518" s="79"/>
      <c r="I518" s="79"/>
      <c r="J518" s="79"/>
      <c r="K518" s="79"/>
      <c r="L518" s="79"/>
      <c r="M518" s="79"/>
      <c r="N518" s="79"/>
      <c r="O518" s="79"/>
      <c r="P518" s="79"/>
      <c r="Q518" s="79"/>
      <c r="R518" s="79"/>
      <c r="S518" s="79"/>
      <c r="T518" s="79"/>
      <c r="U518" s="79"/>
      <c r="V518" s="79"/>
      <c r="W518" s="79"/>
      <c r="X518" s="79"/>
      <c r="Y518" s="79"/>
      <c r="Z518" s="79"/>
    </row>
    <row r="519" ht="11.25" customHeight="1">
      <c r="F519" s="79"/>
      <c r="G519" s="79"/>
      <c r="H519" s="79"/>
      <c r="I519" s="79"/>
      <c r="J519" s="79"/>
      <c r="K519" s="79"/>
      <c r="L519" s="79"/>
      <c r="M519" s="79"/>
      <c r="N519" s="79"/>
      <c r="O519" s="79"/>
      <c r="P519" s="79"/>
      <c r="Q519" s="79"/>
      <c r="R519" s="79"/>
      <c r="S519" s="79"/>
      <c r="T519" s="79"/>
      <c r="U519" s="79"/>
      <c r="V519" s="79"/>
      <c r="W519" s="79"/>
      <c r="X519" s="79"/>
      <c r="Y519" s="79"/>
      <c r="Z519" s="79"/>
    </row>
    <row r="520" ht="11.25" customHeight="1">
      <c r="F520" s="79"/>
      <c r="G520" s="79"/>
      <c r="H520" s="79"/>
      <c r="I520" s="79"/>
      <c r="J520" s="79"/>
      <c r="K520" s="79"/>
      <c r="L520" s="79"/>
      <c r="M520" s="79"/>
      <c r="N520" s="79"/>
      <c r="O520" s="79"/>
      <c r="P520" s="79"/>
      <c r="Q520" s="79"/>
      <c r="R520" s="79"/>
      <c r="S520" s="79"/>
      <c r="T520" s="79"/>
      <c r="U520" s="79"/>
      <c r="V520" s="79"/>
      <c r="W520" s="79"/>
      <c r="X520" s="79"/>
      <c r="Y520" s="79"/>
      <c r="Z520" s="79"/>
    </row>
    <row r="521" ht="11.25" customHeight="1">
      <c r="F521" s="79"/>
      <c r="G521" s="79"/>
      <c r="H521" s="79"/>
      <c r="I521" s="79"/>
      <c r="J521" s="79"/>
      <c r="K521" s="79"/>
      <c r="L521" s="79"/>
      <c r="M521" s="79"/>
      <c r="N521" s="79"/>
      <c r="O521" s="79"/>
      <c r="P521" s="79"/>
      <c r="Q521" s="79"/>
      <c r="R521" s="79"/>
      <c r="S521" s="79"/>
      <c r="T521" s="79"/>
      <c r="U521" s="79"/>
      <c r="V521" s="79"/>
      <c r="W521" s="79"/>
      <c r="X521" s="79"/>
      <c r="Y521" s="79"/>
      <c r="Z521" s="79"/>
    </row>
    <row r="522" ht="11.25" customHeight="1">
      <c r="F522" s="79"/>
      <c r="G522" s="79"/>
      <c r="H522" s="79"/>
      <c r="I522" s="79"/>
      <c r="J522" s="79"/>
      <c r="K522" s="79"/>
      <c r="L522" s="79"/>
      <c r="M522" s="79"/>
      <c r="N522" s="79"/>
      <c r="O522" s="79"/>
      <c r="P522" s="79"/>
      <c r="Q522" s="79"/>
      <c r="R522" s="79"/>
      <c r="S522" s="79"/>
      <c r="T522" s="79"/>
      <c r="U522" s="79"/>
      <c r="V522" s="79"/>
      <c r="W522" s="79"/>
      <c r="X522" s="79"/>
      <c r="Y522" s="79"/>
      <c r="Z522" s="79"/>
    </row>
    <row r="523" ht="11.25" customHeight="1">
      <c r="F523" s="79"/>
      <c r="G523" s="79"/>
      <c r="H523" s="79"/>
      <c r="I523" s="79"/>
      <c r="J523" s="79"/>
      <c r="K523" s="79"/>
      <c r="L523" s="79"/>
      <c r="M523" s="79"/>
      <c r="N523" s="79"/>
      <c r="O523" s="79"/>
      <c r="P523" s="79"/>
      <c r="Q523" s="79"/>
      <c r="R523" s="79"/>
      <c r="S523" s="79"/>
      <c r="T523" s="79"/>
      <c r="U523" s="79"/>
      <c r="V523" s="79"/>
      <c r="W523" s="79"/>
      <c r="X523" s="79"/>
      <c r="Y523" s="79"/>
      <c r="Z523" s="79"/>
    </row>
    <row r="524" ht="11.25" customHeight="1">
      <c r="F524" s="79"/>
      <c r="G524" s="79"/>
      <c r="H524" s="79"/>
      <c r="I524" s="79"/>
      <c r="J524" s="79"/>
      <c r="K524" s="79"/>
      <c r="L524" s="79"/>
      <c r="M524" s="79"/>
      <c r="N524" s="79"/>
      <c r="O524" s="79"/>
      <c r="P524" s="79"/>
      <c r="Q524" s="79"/>
      <c r="R524" s="79"/>
      <c r="S524" s="79"/>
      <c r="T524" s="79"/>
      <c r="U524" s="79"/>
      <c r="V524" s="79"/>
      <c r="W524" s="79"/>
      <c r="X524" s="79"/>
      <c r="Y524" s="79"/>
      <c r="Z524" s="79"/>
    </row>
    <row r="525" ht="11.25" customHeight="1">
      <c r="F525" s="79"/>
      <c r="G525" s="79"/>
      <c r="H525" s="79"/>
      <c r="I525" s="79"/>
      <c r="J525" s="79"/>
      <c r="K525" s="79"/>
      <c r="L525" s="79"/>
      <c r="M525" s="79"/>
      <c r="N525" s="79"/>
      <c r="O525" s="79"/>
      <c r="P525" s="79"/>
      <c r="Q525" s="79"/>
      <c r="R525" s="79"/>
      <c r="S525" s="79"/>
      <c r="T525" s="79"/>
      <c r="U525" s="79"/>
      <c r="V525" s="79"/>
      <c r="W525" s="79"/>
      <c r="X525" s="79"/>
      <c r="Y525" s="79"/>
      <c r="Z525" s="79"/>
    </row>
    <row r="526" ht="11.25" customHeight="1">
      <c r="F526" s="79"/>
      <c r="G526" s="79"/>
      <c r="H526" s="79"/>
      <c r="I526" s="79"/>
      <c r="J526" s="79"/>
      <c r="K526" s="79"/>
      <c r="L526" s="79"/>
      <c r="M526" s="79"/>
      <c r="N526" s="79"/>
      <c r="O526" s="79"/>
      <c r="P526" s="79"/>
      <c r="Q526" s="79"/>
      <c r="R526" s="79"/>
      <c r="S526" s="79"/>
      <c r="T526" s="79"/>
      <c r="U526" s="79"/>
      <c r="V526" s="79"/>
      <c r="W526" s="79"/>
      <c r="X526" s="79"/>
      <c r="Y526" s="79"/>
      <c r="Z526" s="79"/>
    </row>
    <row r="527" ht="11.25" customHeight="1">
      <c r="F527" s="79"/>
      <c r="G527" s="79"/>
      <c r="H527" s="79"/>
      <c r="I527" s="79"/>
      <c r="J527" s="79"/>
      <c r="K527" s="79"/>
      <c r="L527" s="79"/>
      <c r="M527" s="79"/>
      <c r="N527" s="79"/>
      <c r="O527" s="79"/>
      <c r="P527" s="79"/>
      <c r="Q527" s="79"/>
      <c r="R527" s="79"/>
      <c r="S527" s="79"/>
      <c r="T527" s="79"/>
      <c r="U527" s="79"/>
      <c r="V527" s="79"/>
      <c r="W527" s="79"/>
      <c r="X527" s="79"/>
      <c r="Y527" s="79"/>
      <c r="Z527" s="79"/>
    </row>
    <row r="528" ht="11.25" customHeight="1">
      <c r="F528" s="79"/>
      <c r="G528" s="79"/>
      <c r="H528" s="79"/>
      <c r="I528" s="79"/>
      <c r="J528" s="79"/>
      <c r="K528" s="79"/>
      <c r="L528" s="79"/>
      <c r="M528" s="79"/>
      <c r="N528" s="79"/>
      <c r="O528" s="79"/>
      <c r="P528" s="79"/>
      <c r="Q528" s="79"/>
      <c r="R528" s="79"/>
      <c r="S528" s="79"/>
      <c r="T528" s="79"/>
      <c r="U528" s="79"/>
      <c r="V528" s="79"/>
      <c r="W528" s="79"/>
      <c r="X528" s="79"/>
      <c r="Y528" s="79"/>
      <c r="Z528" s="79"/>
    </row>
    <row r="529" ht="11.25" customHeight="1">
      <c r="F529" s="79"/>
      <c r="G529" s="79"/>
      <c r="H529" s="79"/>
      <c r="I529" s="79"/>
      <c r="J529" s="79"/>
      <c r="K529" s="79"/>
      <c r="L529" s="79"/>
      <c r="M529" s="79"/>
      <c r="N529" s="79"/>
      <c r="O529" s="79"/>
      <c r="P529" s="79"/>
      <c r="Q529" s="79"/>
      <c r="R529" s="79"/>
      <c r="S529" s="79"/>
      <c r="T529" s="79"/>
      <c r="U529" s="79"/>
      <c r="V529" s="79"/>
      <c r="W529" s="79"/>
      <c r="X529" s="79"/>
      <c r="Y529" s="79"/>
      <c r="Z529" s="79"/>
    </row>
    <row r="530" ht="11.25" customHeight="1">
      <c r="F530" s="79"/>
      <c r="G530" s="79"/>
      <c r="H530" s="79"/>
      <c r="I530" s="79"/>
      <c r="J530" s="79"/>
      <c r="K530" s="79"/>
      <c r="L530" s="79"/>
      <c r="M530" s="79"/>
      <c r="N530" s="79"/>
      <c r="O530" s="79"/>
      <c r="P530" s="79"/>
      <c r="Q530" s="79"/>
      <c r="R530" s="79"/>
      <c r="S530" s="79"/>
      <c r="T530" s="79"/>
      <c r="U530" s="79"/>
      <c r="V530" s="79"/>
      <c r="W530" s="79"/>
      <c r="X530" s="79"/>
      <c r="Y530" s="79"/>
      <c r="Z530" s="79"/>
    </row>
    <row r="531" ht="11.25" customHeight="1">
      <c r="F531" s="79"/>
      <c r="G531" s="79"/>
      <c r="H531" s="79"/>
      <c r="I531" s="79"/>
      <c r="J531" s="79"/>
      <c r="K531" s="79"/>
      <c r="L531" s="79"/>
      <c r="M531" s="79"/>
      <c r="N531" s="79"/>
      <c r="O531" s="79"/>
      <c r="P531" s="79"/>
      <c r="Q531" s="79"/>
      <c r="R531" s="79"/>
      <c r="S531" s="79"/>
      <c r="T531" s="79"/>
      <c r="U531" s="79"/>
      <c r="V531" s="79"/>
      <c r="W531" s="79"/>
      <c r="X531" s="79"/>
      <c r="Y531" s="79"/>
      <c r="Z531" s="79"/>
    </row>
    <row r="532" ht="11.25" customHeight="1">
      <c r="F532" s="79"/>
      <c r="G532" s="79"/>
      <c r="H532" s="79"/>
      <c r="I532" s="79"/>
      <c r="J532" s="79"/>
      <c r="K532" s="79"/>
      <c r="L532" s="79"/>
      <c r="M532" s="79"/>
      <c r="N532" s="79"/>
      <c r="O532" s="79"/>
      <c r="P532" s="79"/>
      <c r="Q532" s="79"/>
      <c r="R532" s="79"/>
      <c r="S532" s="79"/>
      <c r="T532" s="79"/>
      <c r="U532" s="79"/>
      <c r="V532" s="79"/>
      <c r="W532" s="79"/>
      <c r="X532" s="79"/>
      <c r="Y532" s="79"/>
      <c r="Z532" s="79"/>
    </row>
    <row r="533" ht="11.25" customHeight="1">
      <c r="F533" s="79"/>
      <c r="G533" s="79"/>
      <c r="H533" s="79"/>
      <c r="I533" s="79"/>
      <c r="J533" s="79"/>
      <c r="K533" s="79"/>
      <c r="L533" s="79"/>
      <c r="M533" s="79"/>
      <c r="N533" s="79"/>
      <c r="O533" s="79"/>
      <c r="P533" s="79"/>
      <c r="Q533" s="79"/>
      <c r="R533" s="79"/>
      <c r="S533" s="79"/>
      <c r="T533" s="79"/>
      <c r="U533" s="79"/>
      <c r="V533" s="79"/>
      <c r="W533" s="79"/>
      <c r="X533" s="79"/>
      <c r="Y533" s="79"/>
      <c r="Z533" s="79"/>
    </row>
    <row r="534" ht="11.25" customHeight="1">
      <c r="F534" s="79"/>
      <c r="G534" s="79"/>
      <c r="H534" s="79"/>
      <c r="I534" s="79"/>
      <c r="J534" s="79"/>
      <c r="K534" s="79"/>
      <c r="L534" s="79"/>
      <c r="M534" s="79"/>
      <c r="N534" s="79"/>
      <c r="O534" s="79"/>
      <c r="P534" s="79"/>
      <c r="Q534" s="79"/>
      <c r="R534" s="79"/>
      <c r="S534" s="79"/>
      <c r="T534" s="79"/>
      <c r="U534" s="79"/>
      <c r="V534" s="79"/>
      <c r="W534" s="79"/>
      <c r="X534" s="79"/>
      <c r="Y534" s="79"/>
      <c r="Z534" s="79"/>
    </row>
    <row r="535" ht="11.25" customHeight="1">
      <c r="F535" s="79"/>
      <c r="G535" s="79"/>
      <c r="H535" s="79"/>
      <c r="I535" s="79"/>
      <c r="J535" s="79"/>
      <c r="K535" s="79"/>
      <c r="L535" s="79"/>
      <c r="M535" s="79"/>
      <c r="N535" s="79"/>
      <c r="O535" s="79"/>
      <c r="P535" s="79"/>
      <c r="Q535" s="79"/>
      <c r="R535" s="79"/>
      <c r="S535" s="79"/>
      <c r="T535" s="79"/>
      <c r="U535" s="79"/>
      <c r="V535" s="79"/>
      <c r="W535" s="79"/>
      <c r="X535" s="79"/>
      <c r="Y535" s="79"/>
      <c r="Z535" s="79"/>
    </row>
    <row r="536" ht="11.25" customHeight="1">
      <c r="F536" s="79"/>
      <c r="G536" s="79"/>
      <c r="H536" s="79"/>
      <c r="I536" s="79"/>
      <c r="J536" s="79"/>
      <c r="K536" s="79"/>
      <c r="L536" s="79"/>
      <c r="M536" s="79"/>
      <c r="N536" s="79"/>
      <c r="O536" s="79"/>
      <c r="P536" s="79"/>
      <c r="Q536" s="79"/>
      <c r="R536" s="79"/>
      <c r="S536" s="79"/>
      <c r="T536" s="79"/>
      <c r="U536" s="79"/>
      <c r="V536" s="79"/>
      <c r="W536" s="79"/>
      <c r="X536" s="79"/>
      <c r="Y536" s="79"/>
      <c r="Z536" s="79"/>
    </row>
    <row r="537" ht="11.25" customHeight="1">
      <c r="F537" s="79"/>
      <c r="G537" s="79"/>
      <c r="H537" s="79"/>
      <c r="I537" s="79"/>
      <c r="J537" s="79"/>
      <c r="K537" s="79"/>
      <c r="L537" s="79"/>
      <c r="M537" s="79"/>
      <c r="N537" s="79"/>
      <c r="O537" s="79"/>
      <c r="P537" s="79"/>
      <c r="Q537" s="79"/>
      <c r="R537" s="79"/>
      <c r="S537" s="79"/>
      <c r="T537" s="79"/>
      <c r="U537" s="79"/>
      <c r="V537" s="79"/>
      <c r="W537" s="79"/>
      <c r="X537" s="79"/>
      <c r="Y537" s="79"/>
      <c r="Z537" s="79"/>
    </row>
    <row r="538" ht="11.25" customHeight="1">
      <c r="F538" s="79"/>
      <c r="G538" s="79"/>
      <c r="H538" s="79"/>
      <c r="I538" s="79"/>
      <c r="J538" s="79"/>
      <c r="K538" s="79"/>
      <c r="L538" s="79"/>
      <c r="M538" s="79"/>
      <c r="N538" s="79"/>
      <c r="O538" s="79"/>
      <c r="P538" s="79"/>
      <c r="Q538" s="79"/>
      <c r="R538" s="79"/>
      <c r="S538" s="79"/>
      <c r="T538" s="79"/>
      <c r="U538" s="79"/>
      <c r="V538" s="79"/>
      <c r="W538" s="79"/>
      <c r="X538" s="79"/>
      <c r="Y538" s="79"/>
      <c r="Z538" s="79"/>
    </row>
    <row r="539" ht="11.25" customHeight="1">
      <c r="F539" s="79"/>
      <c r="G539" s="79"/>
      <c r="H539" s="79"/>
      <c r="I539" s="79"/>
      <c r="J539" s="79"/>
      <c r="K539" s="79"/>
      <c r="L539" s="79"/>
      <c r="M539" s="79"/>
      <c r="N539" s="79"/>
      <c r="O539" s="79"/>
      <c r="P539" s="79"/>
      <c r="Q539" s="79"/>
      <c r="R539" s="79"/>
      <c r="S539" s="79"/>
      <c r="T539" s="79"/>
      <c r="U539" s="79"/>
      <c r="V539" s="79"/>
      <c r="W539" s="79"/>
      <c r="X539" s="79"/>
      <c r="Y539" s="79"/>
      <c r="Z539" s="79"/>
    </row>
    <row r="540" ht="11.25" customHeight="1">
      <c r="F540" s="79"/>
      <c r="G540" s="79"/>
      <c r="H540" s="79"/>
      <c r="I540" s="79"/>
      <c r="J540" s="79"/>
      <c r="K540" s="79"/>
      <c r="L540" s="79"/>
      <c r="M540" s="79"/>
      <c r="N540" s="79"/>
      <c r="O540" s="79"/>
      <c r="P540" s="79"/>
      <c r="Q540" s="79"/>
      <c r="R540" s="79"/>
      <c r="S540" s="79"/>
      <c r="T540" s="79"/>
      <c r="U540" s="79"/>
      <c r="V540" s="79"/>
      <c r="W540" s="79"/>
      <c r="X540" s="79"/>
      <c r="Y540" s="79"/>
      <c r="Z540" s="79"/>
    </row>
    <row r="541" ht="11.25" customHeight="1">
      <c r="F541" s="79"/>
      <c r="G541" s="79"/>
      <c r="H541" s="79"/>
      <c r="I541" s="79"/>
      <c r="J541" s="79"/>
      <c r="K541" s="79"/>
      <c r="L541" s="79"/>
      <c r="M541" s="79"/>
      <c r="N541" s="79"/>
      <c r="O541" s="79"/>
      <c r="P541" s="79"/>
      <c r="Q541" s="79"/>
      <c r="R541" s="79"/>
      <c r="S541" s="79"/>
      <c r="T541" s="79"/>
      <c r="U541" s="79"/>
      <c r="V541" s="79"/>
      <c r="W541" s="79"/>
      <c r="X541" s="79"/>
      <c r="Y541" s="79"/>
      <c r="Z541" s="79"/>
    </row>
    <row r="542" ht="11.25" customHeight="1">
      <c r="F542" s="79"/>
      <c r="G542" s="79"/>
      <c r="H542" s="79"/>
      <c r="I542" s="79"/>
      <c r="J542" s="79"/>
      <c r="K542" s="79"/>
      <c r="L542" s="79"/>
      <c r="M542" s="79"/>
      <c r="N542" s="79"/>
      <c r="O542" s="79"/>
      <c r="P542" s="79"/>
      <c r="Q542" s="79"/>
      <c r="R542" s="79"/>
      <c r="S542" s="79"/>
      <c r="T542" s="79"/>
      <c r="U542" s="79"/>
      <c r="V542" s="79"/>
      <c r="W542" s="79"/>
      <c r="X542" s="79"/>
      <c r="Y542" s="79"/>
      <c r="Z542" s="79"/>
    </row>
    <row r="543" ht="11.25" customHeight="1">
      <c r="F543" s="79"/>
      <c r="G543" s="79"/>
      <c r="H543" s="79"/>
      <c r="I543" s="79"/>
      <c r="J543" s="79"/>
      <c r="K543" s="79"/>
      <c r="L543" s="79"/>
      <c r="M543" s="79"/>
      <c r="N543" s="79"/>
      <c r="O543" s="79"/>
      <c r="P543" s="79"/>
      <c r="Q543" s="79"/>
      <c r="R543" s="79"/>
      <c r="S543" s="79"/>
      <c r="T543" s="79"/>
      <c r="U543" s="79"/>
      <c r="V543" s="79"/>
      <c r="W543" s="79"/>
      <c r="X543" s="79"/>
      <c r="Y543" s="79"/>
      <c r="Z543" s="79"/>
    </row>
    <row r="544" ht="11.25" customHeight="1">
      <c r="F544" s="79"/>
      <c r="G544" s="79"/>
      <c r="H544" s="79"/>
      <c r="I544" s="79"/>
      <c r="J544" s="79"/>
      <c r="K544" s="79"/>
      <c r="L544" s="79"/>
      <c r="M544" s="79"/>
      <c r="N544" s="79"/>
      <c r="O544" s="79"/>
      <c r="P544" s="79"/>
      <c r="Q544" s="79"/>
      <c r="R544" s="79"/>
      <c r="S544" s="79"/>
      <c r="T544" s="79"/>
      <c r="U544" s="79"/>
      <c r="V544" s="79"/>
      <c r="W544" s="79"/>
      <c r="X544" s="79"/>
      <c r="Y544" s="79"/>
      <c r="Z544" s="79"/>
    </row>
    <row r="545" ht="11.25" customHeight="1">
      <c r="F545" s="79"/>
      <c r="G545" s="79"/>
      <c r="H545" s="79"/>
      <c r="I545" s="79"/>
      <c r="J545" s="79"/>
      <c r="K545" s="79"/>
      <c r="L545" s="79"/>
      <c r="M545" s="79"/>
      <c r="N545" s="79"/>
      <c r="O545" s="79"/>
      <c r="P545" s="79"/>
      <c r="Q545" s="79"/>
      <c r="R545" s="79"/>
      <c r="S545" s="79"/>
      <c r="T545" s="79"/>
      <c r="U545" s="79"/>
      <c r="V545" s="79"/>
      <c r="W545" s="79"/>
      <c r="X545" s="79"/>
      <c r="Y545" s="79"/>
      <c r="Z545" s="79"/>
    </row>
    <row r="546" ht="11.25" customHeight="1">
      <c r="F546" s="79"/>
      <c r="G546" s="79"/>
      <c r="H546" s="79"/>
      <c r="I546" s="79"/>
      <c r="J546" s="79"/>
      <c r="K546" s="79"/>
      <c r="L546" s="79"/>
      <c r="M546" s="79"/>
      <c r="N546" s="79"/>
      <c r="O546" s="79"/>
      <c r="P546" s="79"/>
      <c r="Q546" s="79"/>
      <c r="R546" s="79"/>
      <c r="S546" s="79"/>
      <c r="T546" s="79"/>
      <c r="U546" s="79"/>
      <c r="V546" s="79"/>
      <c r="W546" s="79"/>
      <c r="X546" s="79"/>
      <c r="Y546" s="79"/>
      <c r="Z546" s="79"/>
    </row>
    <row r="547" ht="11.25" customHeight="1">
      <c r="F547" s="79"/>
      <c r="G547" s="79"/>
      <c r="H547" s="79"/>
      <c r="I547" s="79"/>
      <c r="J547" s="79"/>
      <c r="K547" s="79"/>
      <c r="L547" s="79"/>
      <c r="M547" s="79"/>
      <c r="N547" s="79"/>
      <c r="O547" s="79"/>
      <c r="P547" s="79"/>
      <c r="Q547" s="79"/>
      <c r="R547" s="79"/>
      <c r="S547" s="79"/>
      <c r="T547" s="79"/>
      <c r="U547" s="79"/>
      <c r="V547" s="79"/>
      <c r="W547" s="79"/>
      <c r="X547" s="79"/>
      <c r="Y547" s="79"/>
      <c r="Z547" s="79"/>
    </row>
    <row r="548" ht="11.25" customHeight="1">
      <c r="F548" s="79"/>
      <c r="G548" s="79"/>
      <c r="H548" s="79"/>
      <c r="I548" s="79"/>
      <c r="J548" s="79"/>
      <c r="K548" s="79"/>
      <c r="L548" s="79"/>
      <c r="M548" s="79"/>
      <c r="N548" s="79"/>
      <c r="O548" s="79"/>
      <c r="P548" s="79"/>
      <c r="Q548" s="79"/>
      <c r="R548" s="79"/>
      <c r="S548" s="79"/>
      <c r="T548" s="79"/>
      <c r="U548" s="79"/>
      <c r="V548" s="79"/>
      <c r="W548" s="79"/>
      <c r="X548" s="79"/>
      <c r="Y548" s="79"/>
      <c r="Z548" s="79"/>
    </row>
    <row r="549" ht="11.25" customHeight="1">
      <c r="F549" s="79"/>
      <c r="G549" s="79"/>
      <c r="H549" s="79"/>
      <c r="I549" s="79"/>
      <c r="J549" s="79"/>
      <c r="K549" s="79"/>
      <c r="L549" s="79"/>
      <c r="M549" s="79"/>
      <c r="N549" s="79"/>
      <c r="O549" s="79"/>
      <c r="P549" s="79"/>
      <c r="Q549" s="79"/>
      <c r="R549" s="79"/>
      <c r="S549" s="79"/>
      <c r="T549" s="79"/>
      <c r="U549" s="79"/>
      <c r="V549" s="79"/>
      <c r="W549" s="79"/>
      <c r="X549" s="79"/>
      <c r="Y549" s="79"/>
      <c r="Z549" s="79"/>
    </row>
    <row r="550" ht="11.25" customHeight="1">
      <c r="F550" s="79"/>
      <c r="G550" s="79"/>
      <c r="H550" s="79"/>
      <c r="I550" s="79"/>
      <c r="J550" s="79"/>
      <c r="K550" s="79"/>
      <c r="L550" s="79"/>
      <c r="M550" s="79"/>
      <c r="N550" s="79"/>
      <c r="O550" s="79"/>
      <c r="P550" s="79"/>
      <c r="Q550" s="79"/>
      <c r="R550" s="79"/>
      <c r="S550" s="79"/>
      <c r="T550" s="79"/>
      <c r="U550" s="79"/>
      <c r="V550" s="79"/>
      <c r="W550" s="79"/>
      <c r="X550" s="79"/>
      <c r="Y550" s="79"/>
      <c r="Z550" s="79"/>
    </row>
    <row r="551" ht="11.25" customHeight="1">
      <c r="F551" s="79"/>
      <c r="G551" s="79"/>
      <c r="H551" s="79"/>
      <c r="I551" s="79"/>
      <c r="J551" s="79"/>
      <c r="K551" s="79"/>
      <c r="L551" s="79"/>
      <c r="M551" s="79"/>
      <c r="N551" s="79"/>
      <c r="O551" s="79"/>
      <c r="P551" s="79"/>
      <c r="Q551" s="79"/>
      <c r="R551" s="79"/>
      <c r="S551" s="79"/>
      <c r="T551" s="79"/>
      <c r="U551" s="79"/>
      <c r="V551" s="79"/>
      <c r="W551" s="79"/>
      <c r="X551" s="79"/>
      <c r="Y551" s="79"/>
      <c r="Z551" s="79"/>
    </row>
    <row r="552" ht="11.25" customHeight="1">
      <c r="F552" s="79"/>
      <c r="G552" s="79"/>
      <c r="H552" s="79"/>
      <c r="I552" s="79"/>
      <c r="J552" s="79"/>
      <c r="K552" s="79"/>
      <c r="L552" s="79"/>
      <c r="M552" s="79"/>
      <c r="N552" s="79"/>
      <c r="O552" s="79"/>
      <c r="P552" s="79"/>
      <c r="Q552" s="79"/>
      <c r="R552" s="79"/>
      <c r="S552" s="79"/>
      <c r="T552" s="79"/>
      <c r="U552" s="79"/>
      <c r="V552" s="79"/>
      <c r="W552" s="79"/>
      <c r="X552" s="79"/>
      <c r="Y552" s="79"/>
      <c r="Z552" s="79"/>
    </row>
    <row r="553" ht="11.25" customHeight="1">
      <c r="F553" s="79"/>
      <c r="G553" s="79"/>
      <c r="H553" s="79"/>
      <c r="I553" s="79"/>
      <c r="J553" s="79"/>
      <c r="K553" s="79"/>
      <c r="L553" s="79"/>
      <c r="M553" s="79"/>
      <c r="N553" s="79"/>
      <c r="O553" s="79"/>
      <c r="P553" s="79"/>
      <c r="Q553" s="79"/>
      <c r="R553" s="79"/>
      <c r="S553" s="79"/>
      <c r="T553" s="79"/>
      <c r="U553" s="79"/>
      <c r="V553" s="79"/>
      <c r="W553" s="79"/>
      <c r="X553" s="79"/>
      <c r="Y553" s="79"/>
      <c r="Z553" s="79"/>
    </row>
    <row r="554" ht="11.25" customHeight="1">
      <c r="F554" s="79"/>
      <c r="G554" s="79"/>
      <c r="H554" s="79"/>
      <c r="I554" s="79"/>
      <c r="J554" s="79"/>
      <c r="K554" s="79"/>
      <c r="L554" s="79"/>
      <c r="M554" s="79"/>
      <c r="N554" s="79"/>
      <c r="O554" s="79"/>
      <c r="P554" s="79"/>
      <c r="Q554" s="79"/>
      <c r="R554" s="79"/>
      <c r="S554" s="79"/>
      <c r="T554" s="79"/>
      <c r="U554" s="79"/>
      <c r="V554" s="79"/>
      <c r="W554" s="79"/>
      <c r="X554" s="79"/>
      <c r="Y554" s="79"/>
      <c r="Z554" s="79"/>
    </row>
    <row r="555" ht="11.25" customHeight="1">
      <c r="F555" s="79"/>
      <c r="G555" s="79"/>
      <c r="H555" s="79"/>
      <c r="I555" s="79"/>
      <c r="J555" s="79"/>
      <c r="K555" s="79"/>
      <c r="L555" s="79"/>
      <c r="M555" s="79"/>
      <c r="N555" s="79"/>
      <c r="O555" s="79"/>
      <c r="P555" s="79"/>
      <c r="Q555" s="79"/>
      <c r="R555" s="79"/>
      <c r="S555" s="79"/>
      <c r="T555" s="79"/>
      <c r="U555" s="79"/>
      <c r="V555" s="79"/>
      <c r="W555" s="79"/>
      <c r="X555" s="79"/>
      <c r="Y555" s="79"/>
      <c r="Z555" s="79"/>
    </row>
    <row r="556" ht="11.25" customHeight="1">
      <c r="F556" s="79"/>
      <c r="G556" s="79"/>
      <c r="H556" s="79"/>
      <c r="I556" s="79"/>
      <c r="J556" s="79"/>
      <c r="K556" s="79"/>
      <c r="L556" s="79"/>
      <c r="M556" s="79"/>
      <c r="N556" s="79"/>
      <c r="O556" s="79"/>
      <c r="P556" s="79"/>
      <c r="Q556" s="79"/>
      <c r="R556" s="79"/>
      <c r="S556" s="79"/>
      <c r="T556" s="79"/>
      <c r="U556" s="79"/>
      <c r="V556" s="79"/>
      <c r="W556" s="79"/>
      <c r="X556" s="79"/>
      <c r="Y556" s="79"/>
      <c r="Z556" s="79"/>
    </row>
    <row r="557" ht="11.25" customHeight="1">
      <c r="F557" s="79"/>
      <c r="G557" s="79"/>
      <c r="H557" s="79"/>
      <c r="I557" s="79"/>
      <c r="J557" s="79"/>
      <c r="K557" s="79"/>
      <c r="L557" s="79"/>
      <c r="M557" s="79"/>
      <c r="N557" s="79"/>
      <c r="O557" s="79"/>
      <c r="P557" s="79"/>
      <c r="Q557" s="79"/>
      <c r="R557" s="79"/>
      <c r="S557" s="79"/>
      <c r="T557" s="79"/>
      <c r="U557" s="79"/>
      <c r="V557" s="79"/>
      <c r="W557" s="79"/>
      <c r="X557" s="79"/>
      <c r="Y557" s="79"/>
      <c r="Z557" s="79"/>
    </row>
    <row r="558" ht="11.25" customHeight="1">
      <c r="F558" s="79"/>
      <c r="G558" s="79"/>
      <c r="H558" s="79"/>
      <c r="I558" s="79"/>
      <c r="J558" s="79"/>
      <c r="K558" s="79"/>
      <c r="L558" s="79"/>
      <c r="M558" s="79"/>
      <c r="N558" s="79"/>
      <c r="O558" s="79"/>
      <c r="P558" s="79"/>
      <c r="Q558" s="79"/>
      <c r="R558" s="79"/>
      <c r="S558" s="79"/>
      <c r="T558" s="79"/>
      <c r="U558" s="79"/>
      <c r="V558" s="79"/>
      <c r="W558" s="79"/>
      <c r="X558" s="79"/>
      <c r="Y558" s="79"/>
      <c r="Z558" s="79"/>
    </row>
    <row r="559" ht="11.25" customHeight="1">
      <c r="F559" s="79"/>
      <c r="G559" s="79"/>
      <c r="H559" s="79"/>
      <c r="I559" s="79"/>
      <c r="J559" s="79"/>
      <c r="K559" s="79"/>
      <c r="L559" s="79"/>
      <c r="M559" s="79"/>
      <c r="N559" s="79"/>
      <c r="O559" s="79"/>
      <c r="P559" s="79"/>
      <c r="Q559" s="79"/>
      <c r="R559" s="79"/>
      <c r="S559" s="79"/>
      <c r="T559" s="79"/>
      <c r="U559" s="79"/>
      <c r="V559" s="79"/>
      <c r="W559" s="79"/>
      <c r="X559" s="79"/>
      <c r="Y559" s="79"/>
      <c r="Z559" s="79"/>
    </row>
    <row r="560" ht="11.25" customHeight="1">
      <c r="F560" s="79"/>
      <c r="G560" s="79"/>
      <c r="H560" s="79"/>
      <c r="I560" s="79"/>
      <c r="J560" s="79"/>
      <c r="K560" s="79"/>
      <c r="L560" s="79"/>
      <c r="M560" s="79"/>
      <c r="N560" s="79"/>
      <c r="O560" s="79"/>
      <c r="P560" s="79"/>
      <c r="Q560" s="79"/>
      <c r="R560" s="79"/>
      <c r="S560" s="79"/>
      <c r="T560" s="79"/>
      <c r="U560" s="79"/>
      <c r="V560" s="79"/>
      <c r="W560" s="79"/>
      <c r="X560" s="79"/>
      <c r="Y560" s="79"/>
      <c r="Z560" s="79"/>
    </row>
    <row r="561" ht="11.25" customHeight="1">
      <c r="F561" s="79"/>
      <c r="G561" s="79"/>
      <c r="H561" s="79"/>
      <c r="I561" s="79"/>
      <c r="J561" s="79"/>
      <c r="K561" s="79"/>
      <c r="L561" s="79"/>
      <c r="M561" s="79"/>
      <c r="N561" s="79"/>
      <c r="O561" s="79"/>
      <c r="P561" s="79"/>
      <c r="Q561" s="79"/>
      <c r="R561" s="79"/>
      <c r="S561" s="79"/>
      <c r="T561" s="79"/>
      <c r="U561" s="79"/>
      <c r="V561" s="79"/>
      <c r="W561" s="79"/>
      <c r="X561" s="79"/>
      <c r="Y561" s="79"/>
      <c r="Z561" s="79"/>
    </row>
    <row r="562" ht="11.25" customHeight="1">
      <c r="F562" s="79"/>
      <c r="G562" s="79"/>
      <c r="H562" s="79"/>
      <c r="I562" s="79"/>
      <c r="J562" s="79"/>
      <c r="K562" s="79"/>
      <c r="L562" s="79"/>
      <c r="M562" s="79"/>
      <c r="N562" s="79"/>
      <c r="O562" s="79"/>
      <c r="P562" s="79"/>
      <c r="Q562" s="79"/>
      <c r="R562" s="79"/>
      <c r="S562" s="79"/>
      <c r="T562" s="79"/>
      <c r="U562" s="79"/>
      <c r="V562" s="79"/>
      <c r="W562" s="79"/>
      <c r="X562" s="79"/>
      <c r="Y562" s="79"/>
      <c r="Z562" s="79"/>
    </row>
    <row r="563" ht="11.25" customHeight="1">
      <c r="F563" s="79"/>
      <c r="G563" s="79"/>
      <c r="H563" s="79"/>
      <c r="I563" s="79"/>
      <c r="J563" s="79"/>
      <c r="K563" s="79"/>
      <c r="L563" s="79"/>
      <c r="M563" s="79"/>
      <c r="N563" s="79"/>
      <c r="O563" s="79"/>
      <c r="P563" s="79"/>
      <c r="Q563" s="79"/>
      <c r="R563" s="79"/>
      <c r="S563" s="79"/>
      <c r="T563" s="79"/>
      <c r="U563" s="79"/>
      <c r="V563" s="79"/>
      <c r="W563" s="79"/>
      <c r="X563" s="79"/>
      <c r="Y563" s="79"/>
      <c r="Z563" s="79"/>
    </row>
    <row r="564" ht="11.25" customHeight="1">
      <c r="F564" s="79"/>
      <c r="G564" s="79"/>
      <c r="H564" s="79"/>
      <c r="I564" s="79"/>
      <c r="J564" s="79"/>
      <c r="K564" s="79"/>
      <c r="L564" s="79"/>
      <c r="M564" s="79"/>
      <c r="N564" s="79"/>
      <c r="O564" s="79"/>
      <c r="P564" s="79"/>
      <c r="Q564" s="79"/>
      <c r="R564" s="79"/>
      <c r="S564" s="79"/>
      <c r="T564" s="79"/>
      <c r="U564" s="79"/>
      <c r="V564" s="79"/>
      <c r="W564" s="79"/>
      <c r="X564" s="79"/>
      <c r="Y564" s="79"/>
      <c r="Z564" s="79"/>
    </row>
    <row r="565" ht="11.25" customHeight="1">
      <c r="F565" s="79"/>
      <c r="G565" s="79"/>
      <c r="H565" s="79"/>
      <c r="I565" s="79"/>
      <c r="J565" s="79"/>
      <c r="K565" s="79"/>
      <c r="L565" s="79"/>
      <c r="M565" s="79"/>
      <c r="N565" s="79"/>
      <c r="O565" s="79"/>
      <c r="P565" s="79"/>
      <c r="Q565" s="79"/>
      <c r="R565" s="79"/>
      <c r="S565" s="79"/>
      <c r="T565" s="79"/>
      <c r="U565" s="79"/>
      <c r="V565" s="79"/>
      <c r="W565" s="79"/>
      <c r="X565" s="79"/>
      <c r="Y565" s="79"/>
      <c r="Z565" s="79"/>
    </row>
    <row r="566" ht="11.25" customHeight="1">
      <c r="F566" s="79"/>
      <c r="G566" s="79"/>
      <c r="H566" s="79"/>
      <c r="I566" s="79"/>
      <c r="J566" s="79"/>
      <c r="K566" s="79"/>
      <c r="L566" s="79"/>
      <c r="M566" s="79"/>
      <c r="N566" s="79"/>
      <c r="O566" s="79"/>
      <c r="P566" s="79"/>
      <c r="Q566" s="79"/>
      <c r="R566" s="79"/>
      <c r="S566" s="79"/>
      <c r="T566" s="79"/>
      <c r="U566" s="79"/>
      <c r="V566" s="79"/>
      <c r="W566" s="79"/>
      <c r="X566" s="79"/>
      <c r="Y566" s="79"/>
      <c r="Z566" s="79"/>
    </row>
    <row r="567" ht="11.25" customHeight="1">
      <c r="F567" s="79"/>
      <c r="G567" s="79"/>
      <c r="H567" s="79"/>
      <c r="I567" s="79"/>
      <c r="J567" s="79"/>
      <c r="K567" s="79"/>
      <c r="L567" s="79"/>
      <c r="M567" s="79"/>
      <c r="N567" s="79"/>
      <c r="O567" s="79"/>
      <c r="P567" s="79"/>
      <c r="Q567" s="79"/>
      <c r="R567" s="79"/>
      <c r="S567" s="79"/>
      <c r="T567" s="79"/>
      <c r="U567" s="79"/>
      <c r="V567" s="79"/>
      <c r="W567" s="79"/>
      <c r="X567" s="79"/>
      <c r="Y567" s="79"/>
      <c r="Z567" s="79"/>
    </row>
    <row r="568" ht="11.25" customHeight="1">
      <c r="F568" s="79"/>
      <c r="G568" s="79"/>
      <c r="H568" s="79"/>
      <c r="I568" s="79"/>
      <c r="J568" s="79"/>
      <c r="K568" s="79"/>
      <c r="L568" s="79"/>
      <c r="M568" s="79"/>
      <c r="N568" s="79"/>
      <c r="O568" s="79"/>
      <c r="P568" s="79"/>
      <c r="Q568" s="79"/>
      <c r="R568" s="79"/>
      <c r="S568" s="79"/>
      <c r="T568" s="79"/>
      <c r="U568" s="79"/>
      <c r="V568" s="79"/>
      <c r="W568" s="79"/>
      <c r="X568" s="79"/>
      <c r="Y568" s="79"/>
      <c r="Z568" s="79"/>
    </row>
    <row r="569" ht="11.25" customHeight="1">
      <c r="F569" s="79"/>
      <c r="G569" s="79"/>
      <c r="H569" s="79"/>
      <c r="I569" s="79"/>
      <c r="J569" s="79"/>
      <c r="K569" s="79"/>
      <c r="L569" s="79"/>
      <c r="M569" s="79"/>
      <c r="N569" s="79"/>
      <c r="O569" s="79"/>
      <c r="P569" s="79"/>
      <c r="Q569" s="79"/>
      <c r="R569" s="79"/>
      <c r="S569" s="79"/>
      <c r="T569" s="79"/>
      <c r="U569" s="79"/>
      <c r="V569" s="79"/>
      <c r="W569" s="79"/>
      <c r="X569" s="79"/>
      <c r="Y569" s="79"/>
      <c r="Z569" s="79"/>
    </row>
    <row r="570" ht="11.25" customHeight="1">
      <c r="F570" s="79"/>
      <c r="G570" s="79"/>
      <c r="H570" s="79"/>
      <c r="I570" s="79"/>
      <c r="J570" s="79"/>
      <c r="K570" s="79"/>
      <c r="L570" s="79"/>
      <c r="M570" s="79"/>
      <c r="N570" s="79"/>
      <c r="O570" s="79"/>
      <c r="P570" s="79"/>
      <c r="Q570" s="79"/>
      <c r="R570" s="79"/>
      <c r="S570" s="79"/>
      <c r="T570" s="79"/>
      <c r="U570" s="79"/>
      <c r="V570" s="79"/>
      <c r="W570" s="79"/>
      <c r="X570" s="79"/>
      <c r="Y570" s="79"/>
      <c r="Z570" s="79"/>
    </row>
    <row r="571" ht="11.25" customHeight="1">
      <c r="F571" s="79"/>
      <c r="G571" s="79"/>
      <c r="H571" s="79"/>
      <c r="I571" s="79"/>
      <c r="J571" s="79"/>
      <c r="K571" s="79"/>
      <c r="L571" s="79"/>
      <c r="M571" s="79"/>
      <c r="N571" s="79"/>
      <c r="O571" s="79"/>
      <c r="P571" s="79"/>
      <c r="Q571" s="79"/>
      <c r="R571" s="79"/>
      <c r="S571" s="79"/>
      <c r="T571" s="79"/>
      <c r="U571" s="79"/>
      <c r="V571" s="79"/>
      <c r="W571" s="79"/>
      <c r="X571" s="79"/>
      <c r="Y571" s="79"/>
      <c r="Z571" s="79"/>
    </row>
    <row r="572" ht="11.25" customHeight="1">
      <c r="F572" s="79"/>
      <c r="G572" s="79"/>
      <c r="H572" s="79"/>
      <c r="I572" s="79"/>
      <c r="J572" s="79"/>
      <c r="K572" s="79"/>
      <c r="L572" s="79"/>
      <c r="M572" s="79"/>
      <c r="N572" s="79"/>
      <c r="O572" s="79"/>
      <c r="P572" s="79"/>
      <c r="Q572" s="79"/>
      <c r="R572" s="79"/>
      <c r="S572" s="79"/>
      <c r="T572" s="79"/>
      <c r="U572" s="79"/>
      <c r="V572" s="79"/>
      <c r="W572" s="79"/>
      <c r="X572" s="79"/>
      <c r="Y572" s="79"/>
      <c r="Z572" s="79"/>
    </row>
    <row r="573" ht="11.25" customHeight="1">
      <c r="F573" s="79"/>
      <c r="G573" s="79"/>
      <c r="H573" s="79"/>
      <c r="I573" s="79"/>
      <c r="J573" s="79"/>
      <c r="K573" s="79"/>
      <c r="L573" s="79"/>
      <c r="M573" s="79"/>
      <c r="N573" s="79"/>
      <c r="O573" s="79"/>
      <c r="P573" s="79"/>
      <c r="Q573" s="79"/>
      <c r="R573" s="79"/>
      <c r="S573" s="79"/>
      <c r="T573" s="79"/>
      <c r="U573" s="79"/>
      <c r="V573" s="79"/>
      <c r="W573" s="79"/>
      <c r="X573" s="79"/>
      <c r="Y573" s="79"/>
      <c r="Z573" s="79"/>
    </row>
    <row r="574" ht="11.25" customHeight="1">
      <c r="F574" s="79"/>
      <c r="G574" s="79"/>
      <c r="H574" s="79"/>
      <c r="I574" s="79"/>
      <c r="J574" s="79"/>
      <c r="K574" s="79"/>
      <c r="L574" s="79"/>
      <c r="M574" s="79"/>
      <c r="N574" s="79"/>
      <c r="O574" s="79"/>
      <c r="P574" s="79"/>
      <c r="Q574" s="79"/>
      <c r="R574" s="79"/>
      <c r="S574" s="79"/>
      <c r="T574" s="79"/>
      <c r="U574" s="79"/>
      <c r="V574" s="79"/>
      <c r="W574" s="79"/>
      <c r="X574" s="79"/>
      <c r="Y574" s="79"/>
      <c r="Z574" s="79"/>
    </row>
    <row r="575" ht="11.25" customHeight="1">
      <c r="F575" s="79"/>
      <c r="G575" s="79"/>
      <c r="H575" s="79"/>
      <c r="I575" s="79"/>
      <c r="J575" s="79"/>
      <c r="K575" s="79"/>
      <c r="L575" s="79"/>
      <c r="M575" s="79"/>
      <c r="N575" s="79"/>
      <c r="O575" s="79"/>
      <c r="P575" s="79"/>
      <c r="Q575" s="79"/>
      <c r="R575" s="79"/>
      <c r="S575" s="79"/>
      <c r="T575" s="79"/>
      <c r="U575" s="79"/>
      <c r="V575" s="79"/>
      <c r="W575" s="79"/>
      <c r="X575" s="79"/>
      <c r="Y575" s="79"/>
      <c r="Z575" s="79"/>
    </row>
    <row r="576" ht="11.25" customHeight="1">
      <c r="F576" s="79"/>
      <c r="G576" s="79"/>
      <c r="H576" s="79"/>
      <c r="I576" s="79"/>
      <c r="J576" s="79"/>
      <c r="K576" s="79"/>
      <c r="L576" s="79"/>
      <c r="M576" s="79"/>
      <c r="N576" s="79"/>
      <c r="O576" s="79"/>
      <c r="P576" s="79"/>
      <c r="Q576" s="79"/>
      <c r="R576" s="79"/>
      <c r="S576" s="79"/>
      <c r="T576" s="79"/>
      <c r="U576" s="79"/>
      <c r="V576" s="79"/>
      <c r="W576" s="79"/>
      <c r="X576" s="79"/>
      <c r="Y576" s="79"/>
      <c r="Z576" s="79"/>
    </row>
    <row r="577" ht="11.25" customHeight="1">
      <c r="F577" s="79"/>
      <c r="G577" s="79"/>
      <c r="H577" s="79"/>
      <c r="I577" s="79"/>
      <c r="J577" s="79"/>
      <c r="K577" s="79"/>
      <c r="L577" s="79"/>
      <c r="M577" s="79"/>
      <c r="N577" s="79"/>
      <c r="O577" s="79"/>
      <c r="P577" s="79"/>
      <c r="Q577" s="79"/>
      <c r="R577" s="79"/>
      <c r="S577" s="79"/>
      <c r="T577" s="79"/>
      <c r="U577" s="79"/>
      <c r="V577" s="79"/>
      <c r="W577" s="79"/>
      <c r="X577" s="79"/>
      <c r="Y577" s="79"/>
      <c r="Z577" s="79"/>
    </row>
    <row r="578" ht="11.25" customHeight="1">
      <c r="F578" s="79"/>
      <c r="G578" s="79"/>
      <c r="H578" s="79"/>
      <c r="I578" s="79"/>
      <c r="J578" s="79"/>
      <c r="K578" s="79"/>
      <c r="L578" s="79"/>
      <c r="M578" s="79"/>
      <c r="N578" s="79"/>
      <c r="O578" s="79"/>
      <c r="P578" s="79"/>
      <c r="Q578" s="79"/>
      <c r="R578" s="79"/>
      <c r="S578" s="79"/>
      <c r="T578" s="79"/>
      <c r="U578" s="79"/>
      <c r="V578" s="79"/>
      <c r="W578" s="79"/>
      <c r="X578" s="79"/>
      <c r="Y578" s="79"/>
      <c r="Z578" s="79"/>
    </row>
    <row r="579" ht="11.25" customHeight="1">
      <c r="F579" s="79"/>
      <c r="G579" s="79"/>
      <c r="H579" s="79"/>
      <c r="I579" s="79"/>
      <c r="J579" s="79"/>
      <c r="K579" s="79"/>
      <c r="L579" s="79"/>
      <c r="M579" s="79"/>
      <c r="N579" s="79"/>
      <c r="O579" s="79"/>
      <c r="P579" s="79"/>
      <c r="Q579" s="79"/>
      <c r="R579" s="79"/>
      <c r="S579" s="79"/>
      <c r="T579" s="79"/>
      <c r="U579" s="79"/>
      <c r="V579" s="79"/>
      <c r="W579" s="79"/>
      <c r="X579" s="79"/>
      <c r="Y579" s="79"/>
      <c r="Z579" s="79"/>
    </row>
    <row r="580" ht="11.25" customHeight="1">
      <c r="F580" s="79"/>
      <c r="G580" s="79"/>
      <c r="H580" s="79"/>
      <c r="I580" s="79"/>
      <c r="J580" s="79"/>
      <c r="K580" s="79"/>
      <c r="L580" s="79"/>
      <c r="M580" s="79"/>
      <c r="N580" s="79"/>
      <c r="O580" s="79"/>
      <c r="P580" s="79"/>
      <c r="Q580" s="79"/>
      <c r="R580" s="79"/>
      <c r="S580" s="79"/>
      <c r="T580" s="79"/>
      <c r="U580" s="79"/>
      <c r="V580" s="79"/>
      <c r="W580" s="79"/>
      <c r="X580" s="79"/>
      <c r="Y580" s="79"/>
      <c r="Z580" s="79"/>
    </row>
    <row r="581" ht="11.25" customHeight="1">
      <c r="F581" s="79"/>
      <c r="G581" s="79"/>
      <c r="H581" s="79"/>
      <c r="I581" s="79"/>
      <c r="J581" s="79"/>
      <c r="K581" s="79"/>
      <c r="L581" s="79"/>
      <c r="M581" s="79"/>
      <c r="N581" s="79"/>
      <c r="O581" s="79"/>
      <c r="P581" s="79"/>
      <c r="Q581" s="79"/>
      <c r="R581" s="79"/>
      <c r="S581" s="79"/>
      <c r="T581" s="79"/>
      <c r="U581" s="79"/>
      <c r="V581" s="79"/>
      <c r="W581" s="79"/>
      <c r="X581" s="79"/>
      <c r="Y581" s="79"/>
      <c r="Z581" s="79"/>
    </row>
    <row r="582" ht="11.25" customHeight="1">
      <c r="F582" s="79"/>
      <c r="G582" s="79"/>
      <c r="H582" s="79"/>
      <c r="I582" s="79"/>
      <c r="J582" s="79"/>
      <c r="K582" s="79"/>
      <c r="L582" s="79"/>
      <c r="M582" s="79"/>
      <c r="N582" s="79"/>
      <c r="O582" s="79"/>
      <c r="P582" s="79"/>
      <c r="Q582" s="79"/>
      <c r="R582" s="79"/>
      <c r="S582" s="79"/>
      <c r="T582" s="79"/>
      <c r="U582" s="79"/>
      <c r="V582" s="79"/>
      <c r="W582" s="79"/>
      <c r="X582" s="79"/>
      <c r="Y582" s="79"/>
      <c r="Z582" s="79"/>
    </row>
    <row r="583" ht="11.25" customHeight="1">
      <c r="F583" s="79"/>
      <c r="G583" s="79"/>
      <c r="H583" s="79"/>
      <c r="I583" s="79"/>
      <c r="J583" s="79"/>
      <c r="K583" s="79"/>
      <c r="L583" s="79"/>
      <c r="M583" s="79"/>
      <c r="N583" s="79"/>
      <c r="O583" s="79"/>
      <c r="P583" s="79"/>
      <c r="Q583" s="79"/>
      <c r="R583" s="79"/>
      <c r="S583" s="79"/>
      <c r="T583" s="79"/>
      <c r="U583" s="79"/>
      <c r="V583" s="79"/>
      <c r="W583" s="79"/>
      <c r="X583" s="79"/>
      <c r="Y583" s="79"/>
      <c r="Z583" s="79"/>
    </row>
    <row r="584" ht="11.25" customHeight="1">
      <c r="F584" s="79"/>
      <c r="G584" s="79"/>
      <c r="H584" s="79"/>
      <c r="I584" s="79"/>
      <c r="J584" s="79"/>
      <c r="K584" s="79"/>
      <c r="L584" s="79"/>
      <c r="M584" s="79"/>
      <c r="N584" s="79"/>
      <c r="O584" s="79"/>
      <c r="P584" s="79"/>
      <c r="Q584" s="79"/>
      <c r="R584" s="79"/>
      <c r="S584" s="79"/>
      <c r="T584" s="79"/>
      <c r="U584" s="79"/>
      <c r="V584" s="79"/>
      <c r="W584" s="79"/>
      <c r="X584" s="79"/>
      <c r="Y584" s="79"/>
      <c r="Z584" s="79"/>
    </row>
    <row r="585" ht="11.25" customHeight="1">
      <c r="F585" s="79"/>
      <c r="G585" s="79"/>
      <c r="H585" s="79"/>
      <c r="I585" s="79"/>
      <c r="J585" s="79"/>
      <c r="K585" s="79"/>
      <c r="L585" s="79"/>
      <c r="M585" s="79"/>
      <c r="N585" s="79"/>
      <c r="O585" s="79"/>
      <c r="P585" s="79"/>
      <c r="Q585" s="79"/>
      <c r="R585" s="79"/>
      <c r="S585" s="79"/>
      <c r="T585" s="79"/>
      <c r="U585" s="79"/>
      <c r="V585" s="79"/>
      <c r="W585" s="79"/>
      <c r="X585" s="79"/>
      <c r="Y585" s="79"/>
      <c r="Z585" s="79"/>
    </row>
    <row r="586" ht="11.25" customHeight="1">
      <c r="F586" s="79"/>
      <c r="G586" s="79"/>
      <c r="H586" s="79"/>
      <c r="I586" s="79"/>
      <c r="J586" s="79"/>
      <c r="K586" s="79"/>
      <c r="L586" s="79"/>
      <c r="M586" s="79"/>
      <c r="N586" s="79"/>
      <c r="O586" s="79"/>
      <c r="P586" s="79"/>
      <c r="Q586" s="79"/>
      <c r="R586" s="79"/>
      <c r="S586" s="79"/>
      <c r="T586" s="79"/>
      <c r="U586" s="79"/>
      <c r="V586" s="79"/>
      <c r="W586" s="79"/>
      <c r="X586" s="79"/>
      <c r="Y586" s="79"/>
      <c r="Z586" s="79"/>
    </row>
    <row r="587" ht="11.25" customHeight="1">
      <c r="F587" s="79"/>
      <c r="G587" s="79"/>
      <c r="H587" s="79"/>
      <c r="I587" s="79"/>
      <c r="J587" s="79"/>
      <c r="K587" s="79"/>
      <c r="L587" s="79"/>
      <c r="M587" s="79"/>
      <c r="N587" s="79"/>
      <c r="O587" s="79"/>
      <c r="P587" s="79"/>
      <c r="Q587" s="79"/>
      <c r="R587" s="79"/>
      <c r="S587" s="79"/>
      <c r="T587" s="79"/>
      <c r="U587" s="79"/>
      <c r="V587" s="79"/>
      <c r="W587" s="79"/>
      <c r="X587" s="79"/>
      <c r="Y587" s="79"/>
      <c r="Z587" s="79"/>
    </row>
    <row r="588" ht="11.25" customHeight="1">
      <c r="F588" s="79"/>
      <c r="G588" s="79"/>
      <c r="H588" s="79"/>
      <c r="I588" s="79"/>
      <c r="J588" s="79"/>
      <c r="K588" s="79"/>
      <c r="L588" s="79"/>
      <c r="M588" s="79"/>
      <c r="N588" s="79"/>
      <c r="O588" s="79"/>
      <c r="P588" s="79"/>
      <c r="Q588" s="79"/>
      <c r="R588" s="79"/>
      <c r="S588" s="79"/>
      <c r="T588" s="79"/>
      <c r="U588" s="79"/>
      <c r="V588" s="79"/>
      <c r="W588" s="79"/>
      <c r="X588" s="79"/>
      <c r="Y588" s="79"/>
      <c r="Z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142.43"/>
    <col customWidth="1" min="2" max="2" width="20.29"/>
    <col customWidth="1" min="3" max="3" width="14.14"/>
    <col customWidth="1" min="4" max="6" width="23.43"/>
    <col customWidth="1" min="7" max="7" width="14.14"/>
    <col customWidth="1" min="8" max="8" width="12.14"/>
    <col customWidth="1" min="9" max="11" width="21.0"/>
    <col customWidth="1" min="12" max="12" width="22.71"/>
    <col customWidth="1" min="13" max="14" width="20.29"/>
    <col customWidth="1" min="15" max="15" width="22.71"/>
    <col customWidth="1" min="16" max="26" width="9.14"/>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row>
    <row r="2" ht="11.25" customHeight="1">
      <c r="C2" s="79"/>
      <c r="D2" s="79"/>
      <c r="E2" s="79"/>
      <c r="F2" s="79"/>
      <c r="G2" s="79"/>
      <c r="H2" s="79"/>
      <c r="I2" s="79"/>
      <c r="J2" s="79"/>
      <c r="K2" s="79"/>
      <c r="L2" s="79"/>
      <c r="M2" s="79"/>
      <c r="N2" s="79"/>
      <c r="O2" s="79"/>
      <c r="P2" s="79"/>
      <c r="Q2" s="79"/>
      <c r="R2" s="79"/>
      <c r="S2" s="79"/>
      <c r="T2" s="79"/>
      <c r="U2" s="79"/>
      <c r="V2" s="79"/>
      <c r="W2" s="79"/>
      <c r="X2" s="79"/>
      <c r="Y2" s="79"/>
      <c r="Z2" s="79"/>
    </row>
    <row r="3" ht="11.25" customHeight="1">
      <c r="A3" s="79" t="s">
        <v>99</v>
      </c>
      <c r="B3" s="79" t="s">
        <v>5816</v>
      </c>
      <c r="J3" s="79"/>
      <c r="K3" s="79"/>
      <c r="L3" s="79"/>
      <c r="M3" s="79"/>
      <c r="N3" s="79"/>
      <c r="O3" s="79"/>
      <c r="P3" s="79"/>
      <c r="Q3" s="79"/>
      <c r="R3" s="79"/>
      <c r="S3" s="79"/>
      <c r="T3" s="79"/>
      <c r="U3" s="79"/>
      <c r="V3" s="79"/>
      <c r="W3" s="79"/>
      <c r="X3" s="79"/>
      <c r="Y3" s="79"/>
      <c r="Z3" s="79"/>
    </row>
    <row r="4" ht="11.25" customHeight="1">
      <c r="A4" s="79" t="s">
        <v>103</v>
      </c>
      <c r="B4" s="80">
        <v>11.0</v>
      </c>
      <c r="P4" s="79"/>
      <c r="Q4" s="79"/>
      <c r="R4" s="79"/>
      <c r="S4" s="79"/>
      <c r="T4" s="79"/>
      <c r="U4" s="79"/>
      <c r="V4" s="79"/>
      <c r="W4" s="79"/>
      <c r="X4" s="79"/>
      <c r="Y4" s="79"/>
      <c r="Z4" s="79"/>
    </row>
    <row r="5" ht="11.25" customHeight="1">
      <c r="A5" s="79" t="s">
        <v>110</v>
      </c>
      <c r="B5" s="79" t="s">
        <v>5816</v>
      </c>
      <c r="P5" s="79"/>
      <c r="Q5" s="79"/>
      <c r="R5" s="79"/>
      <c r="S5" s="79"/>
      <c r="T5" s="79"/>
      <c r="U5" s="79"/>
      <c r="V5" s="79"/>
      <c r="W5" s="79"/>
      <c r="X5" s="79"/>
      <c r="Y5" s="79"/>
      <c r="Z5" s="79"/>
    </row>
    <row r="6" ht="11.25" customHeight="1">
      <c r="A6" s="79" t="s">
        <v>108</v>
      </c>
      <c r="B6" s="79" t="s">
        <v>5816</v>
      </c>
      <c r="P6" s="79"/>
      <c r="Q6" s="79"/>
      <c r="R6" s="79"/>
      <c r="S6" s="79"/>
      <c r="T6" s="79"/>
      <c r="U6" s="79"/>
      <c r="V6" s="79"/>
      <c r="W6" s="79"/>
      <c r="X6" s="79"/>
      <c r="Y6" s="79"/>
      <c r="Z6" s="79"/>
    </row>
    <row r="7" ht="11.25" customHeight="1">
      <c r="P7" s="79"/>
      <c r="Q7" s="79"/>
      <c r="R7" s="79"/>
      <c r="S7" s="79"/>
      <c r="T7" s="79"/>
      <c r="U7" s="79"/>
      <c r="V7" s="79"/>
      <c r="W7" s="79"/>
      <c r="X7" s="79"/>
      <c r="Y7" s="79"/>
      <c r="Z7" s="79"/>
    </row>
    <row r="8" ht="11.25" customHeight="1">
      <c r="A8" s="79" t="s">
        <v>5817</v>
      </c>
      <c r="B8" s="79"/>
      <c r="C8" s="79"/>
      <c r="P8" s="79"/>
      <c r="Q8" s="79"/>
      <c r="R8" s="79"/>
      <c r="S8" s="79"/>
      <c r="T8" s="79"/>
      <c r="U8" s="79"/>
      <c r="V8" s="79"/>
      <c r="W8" s="79"/>
      <c r="X8" s="79"/>
      <c r="Y8" s="79"/>
      <c r="Z8" s="79"/>
    </row>
    <row r="9" ht="11.25" customHeight="1">
      <c r="A9" s="79"/>
      <c r="B9" s="79"/>
      <c r="C9" s="79" t="s">
        <v>5818</v>
      </c>
      <c r="P9" s="79"/>
      <c r="Q9" s="79"/>
      <c r="R9" s="79"/>
      <c r="S9" s="79"/>
      <c r="T9" s="79"/>
      <c r="U9" s="79"/>
      <c r="V9" s="79"/>
      <c r="W9" s="79"/>
      <c r="X9" s="79"/>
      <c r="Y9" s="79"/>
      <c r="Z9" s="79"/>
    </row>
    <row r="10" ht="11.25" customHeight="1">
      <c r="A10" s="79" t="s">
        <v>5819</v>
      </c>
      <c r="B10" s="79" t="s">
        <v>204</v>
      </c>
      <c r="C10" s="79">
        <v>1757.43197</v>
      </c>
      <c r="P10" s="79"/>
      <c r="Q10" s="79"/>
      <c r="R10" s="79"/>
      <c r="S10" s="79"/>
      <c r="T10" s="79"/>
      <c r="U10" s="79"/>
      <c r="V10" s="79"/>
      <c r="W10" s="79"/>
      <c r="X10" s="79"/>
      <c r="Y10" s="79"/>
      <c r="Z10" s="79"/>
    </row>
    <row r="11" ht="11.25" customHeight="1">
      <c r="A11" s="79" t="s">
        <v>5851</v>
      </c>
      <c r="B11" s="79" t="s">
        <v>154</v>
      </c>
      <c r="C11" s="79">
        <v>12535.714375</v>
      </c>
      <c r="P11" s="79"/>
      <c r="Q11" s="79"/>
      <c r="R11" s="79"/>
      <c r="S11" s="79"/>
      <c r="T11" s="79"/>
      <c r="U11" s="79"/>
      <c r="V11" s="79"/>
      <c r="W11" s="79"/>
      <c r="X11" s="79"/>
      <c r="Y11" s="79"/>
      <c r="Z11" s="79"/>
    </row>
    <row r="12" ht="11.25" customHeight="1">
      <c r="A12" s="79"/>
      <c r="B12" s="79" t="s">
        <v>141</v>
      </c>
      <c r="C12" s="79">
        <v>3844.285741</v>
      </c>
      <c r="N12" s="79"/>
      <c r="O12" s="79"/>
      <c r="P12" s="79"/>
      <c r="Q12" s="79"/>
      <c r="R12" s="79"/>
      <c r="S12" s="79"/>
      <c r="T12" s="79"/>
      <c r="U12" s="79"/>
      <c r="V12" s="79"/>
      <c r="W12" s="79"/>
      <c r="X12" s="79"/>
      <c r="Y12" s="79"/>
      <c r="Z12" s="79"/>
    </row>
    <row r="13" ht="11.25" customHeight="1">
      <c r="A13" s="79" t="s">
        <v>1222</v>
      </c>
      <c r="B13" s="79" t="s">
        <v>141</v>
      </c>
      <c r="C13" s="79">
        <v>10763.795555</v>
      </c>
      <c r="N13" s="79"/>
      <c r="O13" s="79"/>
      <c r="P13" s="79"/>
      <c r="Q13" s="79"/>
      <c r="R13" s="79"/>
      <c r="S13" s="79"/>
      <c r="T13" s="79"/>
      <c r="U13" s="79"/>
      <c r="V13" s="79"/>
      <c r="W13" s="79"/>
      <c r="X13" s="79"/>
      <c r="Y13" s="79"/>
      <c r="Z13" s="79"/>
    </row>
    <row r="14" ht="11.25" customHeight="1">
      <c r="A14" s="79" t="s">
        <v>488</v>
      </c>
      <c r="B14" s="79" t="s">
        <v>204</v>
      </c>
      <c r="C14" s="79">
        <v>3495.73965</v>
      </c>
      <c r="N14" s="79"/>
      <c r="O14" s="79"/>
      <c r="P14" s="79"/>
      <c r="Q14" s="79"/>
      <c r="R14" s="79"/>
      <c r="S14" s="79"/>
      <c r="T14" s="79"/>
      <c r="U14" s="79"/>
      <c r="V14" s="79"/>
      <c r="W14" s="79"/>
      <c r="X14" s="79"/>
      <c r="Y14" s="79"/>
      <c r="Z14" s="79"/>
    </row>
    <row r="15" ht="11.25" customHeight="1">
      <c r="A15" s="79" t="s">
        <v>2513</v>
      </c>
      <c r="B15" s="79" t="s">
        <v>204</v>
      </c>
      <c r="C15" s="79">
        <v>15677.298387</v>
      </c>
      <c r="N15" s="79"/>
      <c r="O15" s="79"/>
      <c r="P15" s="79"/>
      <c r="Q15" s="79"/>
      <c r="R15" s="79"/>
      <c r="S15" s="79"/>
      <c r="T15" s="79"/>
      <c r="U15" s="79"/>
      <c r="V15" s="79"/>
      <c r="W15" s="79"/>
      <c r="X15" s="79"/>
      <c r="Y15" s="79"/>
      <c r="Z15" s="79"/>
    </row>
    <row r="16" ht="11.25" customHeight="1">
      <c r="A16" s="79"/>
      <c r="B16" s="79" t="s">
        <v>154</v>
      </c>
      <c r="C16" s="79">
        <v>35117.148387</v>
      </c>
      <c r="N16" s="79"/>
      <c r="O16" s="79"/>
      <c r="P16" s="79"/>
      <c r="Q16" s="79"/>
      <c r="R16" s="79"/>
      <c r="S16" s="79"/>
      <c r="T16" s="79"/>
      <c r="U16" s="79"/>
      <c r="V16" s="79"/>
      <c r="W16" s="79"/>
      <c r="X16" s="79"/>
      <c r="Y16" s="79"/>
      <c r="Z16" s="79"/>
    </row>
    <row r="17" ht="11.25" customHeight="1">
      <c r="A17" s="79"/>
      <c r="B17" s="79" t="s">
        <v>189</v>
      </c>
      <c r="C17" s="79">
        <v>14903.885</v>
      </c>
      <c r="N17" s="79"/>
      <c r="O17" s="79"/>
      <c r="P17" s="79"/>
      <c r="Q17" s="79"/>
      <c r="R17" s="79"/>
      <c r="S17" s="79"/>
      <c r="T17" s="79"/>
      <c r="U17" s="79"/>
      <c r="V17" s="79"/>
      <c r="W17" s="79"/>
      <c r="X17" s="79"/>
      <c r="Y17" s="79"/>
      <c r="Z17" s="79"/>
    </row>
    <row r="18" ht="11.25" customHeight="1">
      <c r="A18" s="79" t="s">
        <v>2080</v>
      </c>
      <c r="B18" s="79" t="s">
        <v>141</v>
      </c>
      <c r="C18" s="79">
        <v>4470.345</v>
      </c>
      <c r="N18" s="79"/>
      <c r="O18" s="79"/>
      <c r="P18" s="79"/>
      <c r="Q18" s="79"/>
      <c r="R18" s="79"/>
      <c r="S18" s="79"/>
      <c r="T18" s="79"/>
      <c r="U18" s="79"/>
      <c r="V18" s="79"/>
      <c r="W18" s="79"/>
      <c r="X18" s="79"/>
      <c r="Y18" s="79"/>
      <c r="Z18" s="79"/>
    </row>
    <row r="19" ht="11.25" customHeight="1">
      <c r="A19" s="79" t="s">
        <v>783</v>
      </c>
      <c r="B19" s="79" t="s">
        <v>141</v>
      </c>
      <c r="C19" s="79">
        <v>5145.378211</v>
      </c>
      <c r="J19" s="79"/>
      <c r="K19" s="79"/>
      <c r="L19" s="79"/>
      <c r="M19" s="79"/>
      <c r="N19" s="79"/>
      <c r="O19" s="79"/>
      <c r="P19" s="79"/>
      <c r="Q19" s="79"/>
      <c r="R19" s="79"/>
      <c r="S19" s="79"/>
      <c r="T19" s="79"/>
      <c r="U19" s="79"/>
      <c r="V19" s="79"/>
      <c r="W19" s="79"/>
      <c r="X19" s="79"/>
      <c r="Y19" s="79"/>
      <c r="Z19" s="79"/>
    </row>
    <row r="20" ht="11.25" customHeight="1">
      <c r="A20" s="79" t="s">
        <v>2741</v>
      </c>
      <c r="B20" s="79" t="s">
        <v>141</v>
      </c>
      <c r="C20" s="79">
        <v>2185.157828</v>
      </c>
      <c r="J20" s="79"/>
      <c r="K20" s="79"/>
      <c r="L20" s="79"/>
      <c r="M20" s="79"/>
      <c r="N20" s="79"/>
      <c r="O20" s="79"/>
      <c r="P20" s="79"/>
      <c r="Q20" s="79"/>
      <c r="R20" s="79"/>
      <c r="S20" s="79"/>
      <c r="T20" s="79"/>
      <c r="U20" s="79"/>
      <c r="V20" s="79"/>
      <c r="W20" s="79"/>
      <c r="X20" s="79"/>
      <c r="Y20" s="79"/>
      <c r="Z20" s="79"/>
    </row>
    <row r="21" ht="11.25" customHeight="1">
      <c r="A21" s="79" t="s">
        <v>2926</v>
      </c>
      <c r="B21" s="79" t="s">
        <v>141</v>
      </c>
      <c r="C21" s="79">
        <v>823.2</v>
      </c>
      <c r="J21" s="79"/>
      <c r="K21" s="79"/>
      <c r="L21" s="79"/>
      <c r="M21" s="79"/>
      <c r="N21" s="79"/>
      <c r="O21" s="79"/>
      <c r="P21" s="79"/>
      <c r="Q21" s="79"/>
      <c r="R21" s="79"/>
      <c r="S21" s="79"/>
      <c r="T21" s="79"/>
      <c r="U21" s="79"/>
      <c r="V21" s="79"/>
      <c r="W21" s="79"/>
      <c r="X21" s="79"/>
      <c r="Y21" s="79"/>
      <c r="Z21" s="79"/>
    </row>
    <row r="22" ht="11.25" customHeight="1">
      <c r="A22" s="79" t="s">
        <v>3386</v>
      </c>
      <c r="B22" s="79" t="s">
        <v>204</v>
      </c>
      <c r="C22" s="79">
        <v>70145.471133</v>
      </c>
      <c r="J22" s="79"/>
      <c r="K22" s="79"/>
      <c r="L22" s="79"/>
      <c r="M22" s="79"/>
      <c r="N22" s="79"/>
      <c r="O22" s="79"/>
      <c r="P22" s="79"/>
      <c r="Q22" s="79"/>
      <c r="R22" s="79"/>
      <c r="S22" s="79"/>
      <c r="T22" s="79"/>
      <c r="U22" s="79"/>
      <c r="V22" s="79"/>
      <c r="W22" s="79"/>
      <c r="X22" s="79"/>
      <c r="Y22" s="79"/>
      <c r="Z22" s="79"/>
    </row>
    <row r="23" ht="11.25" customHeight="1">
      <c r="A23" s="79" t="s">
        <v>3382</v>
      </c>
      <c r="B23" s="79" t="s">
        <v>204</v>
      </c>
      <c r="C23" s="79">
        <v>42301.26144</v>
      </c>
      <c r="J23" s="79"/>
      <c r="K23" s="79"/>
      <c r="L23" s="79"/>
      <c r="M23" s="79"/>
      <c r="N23" s="79"/>
      <c r="O23" s="79"/>
      <c r="P23" s="79"/>
      <c r="Q23" s="79"/>
      <c r="R23" s="79"/>
      <c r="S23" s="79"/>
      <c r="T23" s="79"/>
      <c r="U23" s="79"/>
      <c r="V23" s="79"/>
      <c r="W23" s="79"/>
      <c r="X23" s="79"/>
      <c r="Y23" s="79"/>
      <c r="Z23" s="79"/>
    </row>
    <row r="24" ht="11.25" customHeight="1">
      <c r="A24" s="79" t="s">
        <v>3378</v>
      </c>
      <c r="B24" s="79" t="s">
        <v>204</v>
      </c>
      <c r="C24" s="79">
        <v>204.0</v>
      </c>
      <c r="J24" s="79"/>
      <c r="K24" s="79"/>
      <c r="L24" s="79"/>
      <c r="M24" s="79"/>
      <c r="N24" s="79"/>
      <c r="O24" s="79"/>
      <c r="P24" s="79"/>
      <c r="Q24" s="79"/>
      <c r="R24" s="79"/>
      <c r="S24" s="79"/>
      <c r="T24" s="79"/>
      <c r="U24" s="79"/>
      <c r="V24" s="79"/>
      <c r="W24" s="79"/>
      <c r="X24" s="79"/>
      <c r="Y24" s="79"/>
      <c r="Z24" s="79"/>
    </row>
    <row r="25" ht="11.25" customHeight="1">
      <c r="A25" s="79"/>
      <c r="B25" s="79" t="s">
        <v>189</v>
      </c>
      <c r="C25" s="79">
        <v>204.0</v>
      </c>
      <c r="J25" s="79"/>
      <c r="K25" s="79"/>
      <c r="L25" s="79"/>
      <c r="M25" s="79"/>
      <c r="N25" s="79"/>
      <c r="O25" s="79"/>
      <c r="P25" s="79"/>
      <c r="Q25" s="79"/>
      <c r="R25" s="79"/>
      <c r="S25" s="79"/>
      <c r="T25" s="79"/>
      <c r="U25" s="79"/>
      <c r="V25" s="79"/>
      <c r="W25" s="79"/>
      <c r="X25" s="79"/>
      <c r="Y25" s="79"/>
      <c r="Z25" s="79"/>
    </row>
    <row r="26" ht="11.25" customHeight="1">
      <c r="A26" s="79"/>
      <c r="B26" s="79" t="s">
        <v>186</v>
      </c>
      <c r="C26" s="79">
        <v>30240.0</v>
      </c>
      <c r="J26" s="79"/>
      <c r="K26" s="79"/>
      <c r="L26" s="79"/>
      <c r="M26" s="79"/>
      <c r="N26" s="79"/>
      <c r="O26" s="79"/>
      <c r="P26" s="79"/>
      <c r="Q26" s="79"/>
      <c r="R26" s="79"/>
      <c r="S26" s="79"/>
      <c r="T26" s="79"/>
      <c r="U26" s="79"/>
      <c r="V26" s="79"/>
      <c r="W26" s="79"/>
      <c r="X26" s="79"/>
      <c r="Y26" s="79"/>
      <c r="Z26" s="79"/>
    </row>
    <row r="27" ht="11.25" customHeight="1">
      <c r="A27" s="79" t="s">
        <v>3363</v>
      </c>
      <c r="B27" s="79" t="s">
        <v>154</v>
      </c>
      <c r="C27" s="79">
        <v>171.0</v>
      </c>
      <c r="J27" s="79"/>
      <c r="K27" s="79"/>
      <c r="L27" s="79"/>
      <c r="M27" s="79"/>
      <c r="N27" s="79"/>
      <c r="O27" s="79"/>
      <c r="P27" s="79"/>
      <c r="Q27" s="79"/>
      <c r="R27" s="79"/>
      <c r="S27" s="79"/>
      <c r="T27" s="79"/>
      <c r="U27" s="79"/>
      <c r="V27" s="79"/>
      <c r="W27" s="79"/>
      <c r="X27" s="79"/>
      <c r="Y27" s="79"/>
      <c r="Z27" s="79"/>
    </row>
    <row r="28" ht="11.25" customHeight="1">
      <c r="A28" s="79" t="s">
        <v>3375</v>
      </c>
      <c r="B28" s="79" t="s">
        <v>204</v>
      </c>
      <c r="C28" s="79">
        <v>173.333333</v>
      </c>
      <c r="J28" s="79"/>
      <c r="K28" s="79"/>
      <c r="L28" s="79"/>
      <c r="M28" s="79"/>
      <c r="N28" s="79"/>
      <c r="O28" s="79"/>
      <c r="P28" s="79"/>
      <c r="Q28" s="79"/>
      <c r="R28" s="79"/>
      <c r="S28" s="79"/>
      <c r="T28" s="79"/>
      <c r="U28" s="79"/>
      <c r="V28" s="79"/>
      <c r="W28" s="79"/>
      <c r="X28" s="79"/>
      <c r="Y28" s="79"/>
      <c r="Z28" s="79"/>
    </row>
    <row r="29" ht="11.25" customHeight="1">
      <c r="A29" s="79"/>
      <c r="B29" s="79" t="s">
        <v>186</v>
      </c>
      <c r="C29" s="79">
        <v>6860.0</v>
      </c>
      <c r="J29" s="79"/>
      <c r="K29" s="79"/>
      <c r="L29" s="79"/>
      <c r="M29" s="79"/>
      <c r="N29" s="79"/>
      <c r="O29" s="79"/>
      <c r="P29" s="79"/>
      <c r="Q29" s="79"/>
      <c r="R29" s="79"/>
      <c r="S29" s="79"/>
      <c r="T29" s="79"/>
      <c r="U29" s="79"/>
      <c r="V29" s="79"/>
      <c r="W29" s="79"/>
      <c r="X29" s="79"/>
      <c r="Y29" s="79"/>
      <c r="Z29" s="79"/>
    </row>
    <row r="30" ht="11.25" customHeight="1">
      <c r="A30" s="79" t="s">
        <v>3425</v>
      </c>
      <c r="B30" s="79" t="s">
        <v>141</v>
      </c>
      <c r="C30" s="79">
        <v>65737.144827</v>
      </c>
      <c r="J30" s="79"/>
      <c r="K30" s="79"/>
      <c r="L30" s="79"/>
      <c r="M30" s="79"/>
      <c r="N30" s="79"/>
      <c r="O30" s="79"/>
      <c r="P30" s="79"/>
      <c r="Q30" s="79"/>
      <c r="R30" s="79"/>
      <c r="S30" s="79"/>
      <c r="T30" s="79"/>
      <c r="U30" s="79"/>
      <c r="V30" s="79"/>
      <c r="W30" s="79"/>
      <c r="X30" s="79"/>
      <c r="Y30" s="79"/>
      <c r="Z30" s="79"/>
    </row>
    <row r="31" ht="11.25" customHeight="1">
      <c r="A31" s="79" t="s">
        <v>3389</v>
      </c>
      <c r="B31" s="79" t="s">
        <v>141</v>
      </c>
      <c r="C31" s="79">
        <v>515713.6682</v>
      </c>
      <c r="J31" s="79"/>
      <c r="K31" s="79"/>
      <c r="L31" s="79"/>
      <c r="M31" s="79"/>
      <c r="N31" s="79"/>
      <c r="O31" s="79"/>
      <c r="P31" s="79"/>
      <c r="Q31" s="79"/>
      <c r="R31" s="79"/>
      <c r="S31" s="79"/>
      <c r="T31" s="79"/>
      <c r="U31" s="79"/>
      <c r="V31" s="79"/>
      <c r="W31" s="79"/>
      <c r="X31" s="79"/>
      <c r="Y31" s="79"/>
      <c r="Z31" s="79"/>
    </row>
    <row r="32" ht="11.25" customHeight="1">
      <c r="A32" s="79" t="s">
        <v>3450</v>
      </c>
      <c r="B32" s="79" t="s">
        <v>141</v>
      </c>
      <c r="C32" s="79">
        <v>69072.9</v>
      </c>
      <c r="J32" s="79"/>
      <c r="K32" s="79"/>
      <c r="L32" s="79"/>
      <c r="M32" s="79"/>
      <c r="N32" s="79"/>
      <c r="O32" s="79"/>
      <c r="P32" s="79"/>
      <c r="Q32" s="79"/>
      <c r="R32" s="79"/>
      <c r="S32" s="79"/>
      <c r="T32" s="79"/>
      <c r="U32" s="79"/>
      <c r="V32" s="79"/>
      <c r="W32" s="79"/>
      <c r="X32" s="79"/>
      <c r="Y32" s="79"/>
      <c r="Z32" s="79"/>
    </row>
    <row r="33" ht="11.25" customHeight="1">
      <c r="A33" s="79" t="s">
        <v>3392</v>
      </c>
      <c r="B33" s="79" t="s">
        <v>186</v>
      </c>
      <c r="C33" s="79">
        <v>35628.42</v>
      </c>
      <c r="J33" s="79"/>
      <c r="K33" s="79"/>
      <c r="L33" s="79"/>
      <c r="M33" s="79"/>
      <c r="N33" s="79"/>
      <c r="O33" s="79"/>
      <c r="P33" s="79"/>
      <c r="Q33" s="79"/>
      <c r="R33" s="79"/>
      <c r="S33" s="79"/>
      <c r="T33" s="79"/>
      <c r="U33" s="79"/>
      <c r="V33" s="79"/>
      <c r="W33" s="79"/>
      <c r="X33" s="79"/>
      <c r="Y33" s="79"/>
      <c r="Z33" s="79"/>
    </row>
    <row r="34" ht="11.25" customHeight="1">
      <c r="A34" s="79" t="s">
        <v>3432</v>
      </c>
      <c r="B34" s="79" t="s">
        <v>204</v>
      </c>
      <c r="C34" s="79">
        <v>340917.291</v>
      </c>
      <c r="J34" s="79"/>
      <c r="K34" s="79"/>
      <c r="L34" s="79"/>
      <c r="M34" s="79"/>
      <c r="N34" s="79"/>
      <c r="O34" s="79"/>
      <c r="P34" s="79"/>
      <c r="Q34" s="79"/>
      <c r="R34" s="79"/>
      <c r="S34" s="79"/>
      <c r="T34" s="79"/>
      <c r="U34" s="79"/>
      <c r="V34" s="79"/>
      <c r="W34" s="79"/>
      <c r="X34" s="79"/>
      <c r="Y34" s="79"/>
      <c r="Z34" s="79"/>
    </row>
    <row r="35" ht="11.25" customHeight="1">
      <c r="A35" s="79" t="s">
        <v>3396</v>
      </c>
      <c r="B35" s="79" t="s">
        <v>141</v>
      </c>
      <c r="C35" s="79">
        <v>701910.72</v>
      </c>
      <c r="J35" s="79"/>
      <c r="K35" s="79"/>
      <c r="L35" s="79"/>
      <c r="M35" s="79"/>
      <c r="N35" s="79"/>
      <c r="O35" s="79"/>
      <c r="P35" s="79"/>
      <c r="Q35" s="79"/>
      <c r="R35" s="79"/>
      <c r="S35" s="79"/>
      <c r="T35" s="79"/>
      <c r="U35" s="79"/>
      <c r="V35" s="79"/>
      <c r="W35" s="79"/>
      <c r="X35" s="79"/>
      <c r="Y35" s="79"/>
      <c r="Z35" s="79"/>
    </row>
    <row r="36" ht="11.25" customHeight="1">
      <c r="A36" s="79" t="s">
        <v>3436</v>
      </c>
      <c r="B36" s="79" t="s">
        <v>141</v>
      </c>
      <c r="C36" s="79">
        <v>14554.198554</v>
      </c>
      <c r="J36" s="79"/>
      <c r="K36" s="79"/>
      <c r="L36" s="79"/>
      <c r="M36" s="79"/>
      <c r="N36" s="79"/>
      <c r="O36" s="79"/>
      <c r="P36" s="79"/>
      <c r="Q36" s="79"/>
      <c r="R36" s="79"/>
      <c r="S36" s="79"/>
      <c r="T36" s="79"/>
      <c r="U36" s="79"/>
      <c r="V36" s="79"/>
      <c r="W36" s="79"/>
      <c r="X36" s="79"/>
      <c r="Y36" s="79"/>
      <c r="Z36" s="79"/>
    </row>
    <row r="37" ht="11.25" customHeight="1">
      <c r="A37" s="79" t="s">
        <v>3400</v>
      </c>
      <c r="B37" s="79" t="s">
        <v>141</v>
      </c>
      <c r="C37" s="79">
        <v>38031.0152</v>
      </c>
      <c r="J37" s="79"/>
      <c r="K37" s="79"/>
      <c r="L37" s="79"/>
      <c r="M37" s="79"/>
      <c r="N37" s="79"/>
      <c r="O37" s="79"/>
      <c r="P37" s="79"/>
      <c r="Q37" s="79"/>
      <c r="R37" s="79"/>
      <c r="S37" s="79"/>
      <c r="T37" s="79"/>
      <c r="U37" s="79"/>
      <c r="V37" s="79"/>
      <c r="W37" s="79"/>
      <c r="X37" s="79"/>
      <c r="Y37" s="79"/>
      <c r="Z37" s="79"/>
    </row>
    <row r="38" ht="11.25" customHeight="1">
      <c r="A38" s="79" t="s">
        <v>3457</v>
      </c>
      <c r="B38" s="79" t="s">
        <v>141</v>
      </c>
      <c r="C38" s="79">
        <v>90901.32</v>
      </c>
      <c r="J38" s="79"/>
      <c r="K38" s="79"/>
      <c r="L38" s="79"/>
      <c r="M38" s="79"/>
      <c r="N38" s="79"/>
      <c r="O38" s="79"/>
      <c r="P38" s="79"/>
      <c r="Q38" s="79"/>
      <c r="R38" s="79"/>
      <c r="S38" s="79"/>
      <c r="T38" s="79"/>
      <c r="U38" s="79"/>
      <c r="V38" s="79"/>
      <c r="W38" s="79"/>
      <c r="X38" s="79"/>
      <c r="Y38" s="79"/>
      <c r="Z38" s="79"/>
    </row>
    <row r="39" ht="11.25" customHeight="1">
      <c r="A39" s="79" t="s">
        <v>3403</v>
      </c>
      <c r="B39" s="79" t="s">
        <v>141</v>
      </c>
      <c r="C39" s="79">
        <v>9486.430081</v>
      </c>
      <c r="J39" s="79"/>
      <c r="K39" s="79"/>
      <c r="L39" s="79"/>
      <c r="M39" s="79"/>
      <c r="N39" s="79"/>
      <c r="O39" s="79"/>
      <c r="P39" s="79"/>
      <c r="Q39" s="79"/>
      <c r="R39" s="79"/>
      <c r="S39" s="79"/>
      <c r="T39" s="79"/>
      <c r="U39" s="79"/>
      <c r="V39" s="79"/>
      <c r="W39" s="79"/>
      <c r="X39" s="79"/>
      <c r="Y39" s="79"/>
      <c r="Z39" s="79"/>
    </row>
    <row r="40" ht="11.25" customHeight="1">
      <c r="A40" s="79" t="s">
        <v>3422</v>
      </c>
      <c r="B40" s="79" t="s">
        <v>204</v>
      </c>
      <c r="C40" s="79">
        <v>899649.18</v>
      </c>
      <c r="J40" s="79"/>
      <c r="K40" s="79"/>
      <c r="L40" s="79"/>
      <c r="M40" s="79"/>
      <c r="N40" s="79"/>
      <c r="O40" s="79"/>
      <c r="P40" s="79"/>
      <c r="Q40" s="79"/>
      <c r="R40" s="79"/>
      <c r="S40" s="79"/>
      <c r="T40" s="79"/>
      <c r="U40" s="79"/>
      <c r="V40" s="79"/>
      <c r="W40" s="79"/>
      <c r="X40" s="79"/>
      <c r="Y40" s="79"/>
      <c r="Z40" s="79"/>
    </row>
    <row r="41" ht="11.25" customHeight="1">
      <c r="A41" s="79" t="s">
        <v>3447</v>
      </c>
      <c r="B41" s="79" t="s">
        <v>204</v>
      </c>
      <c r="C41" s="79">
        <v>187.516428</v>
      </c>
      <c r="J41" s="79"/>
      <c r="K41" s="79"/>
      <c r="L41" s="79"/>
      <c r="M41" s="79"/>
      <c r="N41" s="79"/>
      <c r="O41" s="79"/>
      <c r="P41" s="79"/>
      <c r="Q41" s="79"/>
      <c r="R41" s="79"/>
      <c r="S41" s="79"/>
      <c r="T41" s="79"/>
      <c r="U41" s="79"/>
      <c r="V41" s="79"/>
      <c r="W41" s="79"/>
      <c r="X41" s="79"/>
      <c r="Y41" s="79"/>
      <c r="Z41" s="79"/>
    </row>
    <row r="42" ht="11.25" customHeight="1">
      <c r="A42" s="79"/>
      <c r="B42" s="79" t="s">
        <v>189</v>
      </c>
      <c r="C42" s="79">
        <v>187.516428</v>
      </c>
      <c r="J42" s="79"/>
      <c r="K42" s="79"/>
      <c r="L42" s="79"/>
      <c r="M42" s="79"/>
      <c r="N42" s="79"/>
      <c r="O42" s="79"/>
      <c r="P42" s="79"/>
      <c r="Q42" s="79"/>
      <c r="R42" s="79"/>
      <c r="S42" s="79"/>
      <c r="T42" s="79"/>
      <c r="U42" s="79"/>
      <c r="V42" s="79"/>
      <c r="W42" s="79"/>
      <c r="X42" s="79"/>
      <c r="Y42" s="79"/>
      <c r="Z42" s="79"/>
    </row>
    <row r="43" ht="11.25" customHeight="1">
      <c r="A43" s="79"/>
      <c r="B43" s="79" t="s">
        <v>186</v>
      </c>
      <c r="C43" s="79">
        <v>25581.188571</v>
      </c>
      <c r="J43" s="79"/>
      <c r="K43" s="79"/>
      <c r="L43" s="79"/>
      <c r="M43" s="79"/>
      <c r="N43" s="79"/>
      <c r="O43" s="79"/>
      <c r="P43" s="79"/>
      <c r="Q43" s="79"/>
      <c r="R43" s="79"/>
      <c r="S43" s="79"/>
      <c r="T43" s="79"/>
      <c r="U43" s="79"/>
      <c r="V43" s="79"/>
      <c r="W43" s="79"/>
      <c r="X43" s="79"/>
      <c r="Y43" s="79"/>
      <c r="Z43" s="79"/>
    </row>
    <row r="44" ht="11.25" customHeight="1">
      <c r="A44" s="79" t="s">
        <v>3429</v>
      </c>
      <c r="B44" s="79" t="s">
        <v>204</v>
      </c>
      <c r="C44" s="79">
        <v>217.89</v>
      </c>
      <c r="J44" s="79"/>
      <c r="K44" s="79"/>
      <c r="L44" s="79"/>
      <c r="M44" s="79"/>
      <c r="N44" s="79"/>
      <c r="O44" s="79"/>
      <c r="P44" s="79"/>
      <c r="Q44" s="79"/>
      <c r="R44" s="79"/>
      <c r="S44" s="79"/>
      <c r="T44" s="79"/>
      <c r="U44" s="79"/>
      <c r="V44" s="79"/>
      <c r="W44" s="79"/>
      <c r="X44" s="79"/>
      <c r="Y44" s="79"/>
      <c r="Z44" s="79"/>
    </row>
    <row r="45" ht="11.25" customHeight="1">
      <c r="A45" s="79"/>
      <c r="B45" s="79" t="s">
        <v>189</v>
      </c>
      <c r="C45" s="79">
        <v>217.89</v>
      </c>
      <c r="J45" s="79"/>
      <c r="K45" s="79"/>
      <c r="L45" s="79"/>
      <c r="M45" s="79"/>
      <c r="N45" s="79"/>
      <c r="O45" s="79"/>
      <c r="P45" s="79"/>
      <c r="Q45" s="79"/>
      <c r="R45" s="79"/>
      <c r="S45" s="79"/>
      <c r="T45" s="79"/>
      <c r="U45" s="79"/>
      <c r="V45" s="79"/>
      <c r="W45" s="79"/>
      <c r="X45" s="79"/>
      <c r="Y45" s="79"/>
      <c r="Z45" s="79"/>
    </row>
    <row r="46" ht="11.25" customHeight="1">
      <c r="A46" s="79"/>
      <c r="B46" s="79" t="s">
        <v>186</v>
      </c>
      <c r="C46" s="79">
        <v>6875.64</v>
      </c>
      <c r="J46" s="79"/>
      <c r="K46" s="79"/>
      <c r="L46" s="79"/>
      <c r="M46" s="79"/>
      <c r="N46" s="79"/>
      <c r="O46" s="79"/>
      <c r="P46" s="79"/>
      <c r="Q46" s="79"/>
      <c r="R46" s="79"/>
      <c r="S46" s="79"/>
      <c r="T46" s="79"/>
      <c r="U46" s="79"/>
      <c r="V46" s="79"/>
      <c r="W46" s="79"/>
      <c r="X46" s="79"/>
      <c r="Y46" s="79"/>
      <c r="Z46" s="79"/>
    </row>
    <row r="47" ht="11.25" customHeight="1">
      <c r="A47" s="79" t="s">
        <v>3407</v>
      </c>
      <c r="B47" s="79" t="s">
        <v>186</v>
      </c>
      <c r="C47" s="79">
        <v>140.0</v>
      </c>
      <c r="J47" s="79"/>
      <c r="K47" s="79"/>
      <c r="L47" s="79"/>
      <c r="M47" s="79"/>
      <c r="N47" s="79"/>
      <c r="O47" s="79"/>
      <c r="P47" s="79"/>
      <c r="Q47" s="79"/>
      <c r="R47" s="79"/>
      <c r="S47" s="79"/>
      <c r="T47" s="79"/>
      <c r="U47" s="79"/>
      <c r="V47" s="79"/>
      <c r="W47" s="79"/>
      <c r="X47" s="79"/>
      <c r="Y47" s="79"/>
      <c r="Z47" s="79"/>
    </row>
    <row r="48" ht="11.25" customHeight="1">
      <c r="A48" s="79" t="s">
        <v>3410</v>
      </c>
      <c r="B48" s="79" t="s">
        <v>141</v>
      </c>
      <c r="C48" s="79">
        <v>130.2</v>
      </c>
      <c r="J48" s="79"/>
      <c r="K48" s="79"/>
      <c r="L48" s="79"/>
      <c r="M48" s="79"/>
      <c r="N48" s="79"/>
      <c r="O48" s="79"/>
      <c r="P48" s="79"/>
      <c r="Q48" s="79"/>
      <c r="R48" s="79"/>
      <c r="S48" s="79"/>
      <c r="T48" s="79"/>
      <c r="U48" s="79"/>
      <c r="V48" s="79"/>
      <c r="W48" s="79"/>
      <c r="X48" s="79"/>
      <c r="Y48" s="79"/>
      <c r="Z48" s="79"/>
    </row>
    <row r="49" ht="11.25" customHeight="1">
      <c r="A49" s="79" t="s">
        <v>3461</v>
      </c>
      <c r="B49" s="79" t="s">
        <v>141</v>
      </c>
      <c r="C49" s="79">
        <v>74.666666</v>
      </c>
      <c r="J49" s="79"/>
      <c r="K49" s="79"/>
      <c r="L49" s="79"/>
      <c r="M49" s="79"/>
      <c r="N49" s="79"/>
      <c r="O49" s="79"/>
      <c r="P49" s="79"/>
      <c r="Q49" s="79"/>
      <c r="R49" s="79"/>
      <c r="S49" s="79"/>
      <c r="T49" s="79"/>
      <c r="U49" s="79"/>
      <c r="V49" s="79"/>
      <c r="W49" s="79"/>
      <c r="X49" s="79"/>
      <c r="Y49" s="79"/>
      <c r="Z49" s="79"/>
    </row>
    <row r="50" ht="11.25" customHeight="1">
      <c r="A50" s="79" t="s">
        <v>3465</v>
      </c>
      <c r="B50" s="79" t="s">
        <v>141</v>
      </c>
      <c r="C50" s="79">
        <v>26838.0</v>
      </c>
      <c r="J50" s="79"/>
      <c r="K50" s="79"/>
      <c r="L50" s="79"/>
      <c r="M50" s="79"/>
      <c r="N50" s="79"/>
      <c r="O50" s="79"/>
      <c r="P50" s="79"/>
      <c r="Q50" s="79"/>
      <c r="R50" s="79"/>
      <c r="S50" s="79"/>
      <c r="T50" s="79"/>
      <c r="U50" s="79"/>
      <c r="V50" s="79"/>
      <c r="W50" s="79"/>
      <c r="X50" s="79"/>
      <c r="Y50" s="79"/>
      <c r="Z50" s="79"/>
    </row>
    <row r="51" ht="11.25" customHeight="1">
      <c r="A51" s="79" t="s">
        <v>3525</v>
      </c>
      <c r="B51" s="79" t="s">
        <v>204</v>
      </c>
      <c r="C51" s="79">
        <v>60009.119999</v>
      </c>
      <c r="J51" s="79"/>
      <c r="K51" s="79"/>
      <c r="L51" s="79"/>
      <c r="M51" s="79"/>
      <c r="N51" s="79"/>
      <c r="O51" s="79"/>
      <c r="P51" s="79"/>
      <c r="Q51" s="79"/>
      <c r="R51" s="79"/>
      <c r="S51" s="79"/>
      <c r="T51" s="79"/>
      <c r="U51" s="79"/>
      <c r="V51" s="79"/>
      <c r="W51" s="79"/>
      <c r="X51" s="79"/>
      <c r="Y51" s="79"/>
      <c r="Z51" s="79"/>
    </row>
    <row r="52" ht="11.25" customHeight="1">
      <c r="A52" s="79" t="s">
        <v>3469</v>
      </c>
      <c r="B52" s="79" t="s">
        <v>141</v>
      </c>
      <c r="C52" s="79">
        <v>36960.0</v>
      </c>
      <c r="J52" s="79"/>
      <c r="K52" s="79"/>
      <c r="L52" s="79"/>
      <c r="M52" s="79"/>
      <c r="N52" s="79"/>
      <c r="O52" s="79"/>
      <c r="P52" s="79"/>
      <c r="Q52" s="79"/>
      <c r="R52" s="79"/>
      <c r="S52" s="79"/>
      <c r="T52" s="79"/>
      <c r="U52" s="79"/>
      <c r="V52" s="79"/>
      <c r="W52" s="79"/>
      <c r="X52" s="79"/>
      <c r="Y52" s="79"/>
      <c r="Z52" s="79"/>
    </row>
    <row r="53" ht="11.25" customHeight="1">
      <c r="A53" s="79" t="s">
        <v>3540</v>
      </c>
      <c r="B53" s="79" t="s">
        <v>141</v>
      </c>
      <c r="C53" s="79">
        <v>31584.0</v>
      </c>
      <c r="J53" s="79"/>
      <c r="K53" s="79"/>
      <c r="L53" s="79"/>
      <c r="M53" s="79"/>
      <c r="N53" s="79"/>
      <c r="O53" s="79"/>
      <c r="P53" s="79"/>
      <c r="Q53" s="79"/>
      <c r="R53" s="79"/>
      <c r="S53" s="79"/>
      <c r="T53" s="79"/>
      <c r="U53" s="79"/>
      <c r="V53" s="79"/>
      <c r="W53" s="79"/>
      <c r="X53" s="79"/>
      <c r="Y53" s="79"/>
      <c r="Z53" s="79"/>
    </row>
    <row r="54" ht="11.25" customHeight="1">
      <c r="A54" s="79" t="s">
        <v>3494</v>
      </c>
      <c r="B54" s="79" t="s">
        <v>141</v>
      </c>
      <c r="C54" s="79">
        <v>61.090909</v>
      </c>
      <c r="J54" s="79"/>
      <c r="K54" s="79"/>
      <c r="L54" s="79"/>
      <c r="M54" s="79"/>
      <c r="N54" s="79"/>
      <c r="O54" s="79"/>
      <c r="P54" s="79"/>
      <c r="Q54" s="79"/>
      <c r="R54" s="79"/>
      <c r="S54" s="79"/>
      <c r="T54" s="79"/>
      <c r="U54" s="79"/>
      <c r="V54" s="79"/>
      <c r="W54" s="79"/>
      <c r="X54" s="79"/>
      <c r="Y54" s="79"/>
      <c r="Z54" s="79"/>
    </row>
    <row r="55" ht="11.25" customHeight="1">
      <c r="A55" s="79" t="s">
        <v>3498</v>
      </c>
      <c r="B55" s="79" t="s">
        <v>141</v>
      </c>
      <c r="C55" s="79">
        <v>16128.0</v>
      </c>
      <c r="J55" s="79"/>
      <c r="K55" s="79"/>
      <c r="L55" s="79"/>
      <c r="M55" s="79"/>
      <c r="N55" s="79"/>
      <c r="O55" s="79"/>
      <c r="P55" s="79"/>
      <c r="Q55" s="79"/>
      <c r="R55" s="79"/>
      <c r="S55" s="79"/>
      <c r="T55" s="79"/>
      <c r="U55" s="79"/>
      <c r="V55" s="79"/>
      <c r="W55" s="79"/>
      <c r="X55" s="79"/>
      <c r="Y55" s="79"/>
      <c r="Z55" s="79"/>
    </row>
    <row r="56" ht="11.25" customHeight="1">
      <c r="A56" s="79" t="s">
        <v>3501</v>
      </c>
      <c r="B56" s="79" t="s">
        <v>141</v>
      </c>
      <c r="C56" s="79">
        <v>23058.0</v>
      </c>
      <c r="J56" s="79"/>
      <c r="K56" s="79"/>
      <c r="L56" s="79"/>
      <c r="M56" s="79"/>
      <c r="N56" s="79"/>
      <c r="O56" s="79"/>
      <c r="P56" s="79"/>
      <c r="Q56" s="79"/>
      <c r="R56" s="79"/>
      <c r="S56" s="79"/>
      <c r="T56" s="79"/>
      <c r="U56" s="79"/>
      <c r="V56" s="79"/>
      <c r="W56" s="79"/>
      <c r="X56" s="79"/>
      <c r="Y56" s="79"/>
      <c r="Z56" s="79"/>
    </row>
    <row r="57" ht="11.25" customHeight="1">
      <c r="A57" s="79" t="s">
        <v>3543</v>
      </c>
      <c r="B57" s="79" t="s">
        <v>141</v>
      </c>
      <c r="C57" s="79">
        <v>19278.0</v>
      </c>
      <c r="J57" s="79"/>
      <c r="K57" s="79"/>
      <c r="L57" s="79"/>
      <c r="M57" s="79"/>
      <c r="N57" s="79"/>
      <c r="O57" s="79"/>
      <c r="P57" s="79"/>
      <c r="Q57" s="79"/>
      <c r="R57" s="79"/>
      <c r="S57" s="79"/>
      <c r="T57" s="79"/>
      <c r="U57" s="79"/>
      <c r="V57" s="79"/>
      <c r="W57" s="79"/>
      <c r="X57" s="79"/>
      <c r="Y57" s="79"/>
      <c r="Z57" s="79"/>
    </row>
    <row r="58" ht="11.25" customHeight="1">
      <c r="A58" s="79" t="s">
        <v>3569</v>
      </c>
      <c r="B58" s="79" t="s">
        <v>204</v>
      </c>
      <c r="C58" s="79">
        <v>126403.86</v>
      </c>
      <c r="J58" s="79"/>
      <c r="K58" s="79"/>
      <c r="L58" s="79"/>
      <c r="M58" s="79"/>
      <c r="N58" s="79"/>
      <c r="O58" s="79"/>
      <c r="P58" s="79"/>
      <c r="Q58" s="79"/>
      <c r="R58" s="79"/>
      <c r="S58" s="79"/>
      <c r="T58" s="79"/>
      <c r="U58" s="79"/>
      <c r="V58" s="79"/>
      <c r="W58" s="79"/>
      <c r="X58" s="79"/>
      <c r="Y58" s="79"/>
      <c r="Z58" s="79"/>
    </row>
    <row r="59" ht="11.25" customHeight="1">
      <c r="A59" s="79" t="s">
        <v>3546</v>
      </c>
      <c r="B59" s="79" t="s">
        <v>154</v>
      </c>
      <c r="C59" s="79">
        <v>16701.1855</v>
      </c>
      <c r="J59" s="79"/>
      <c r="K59" s="79"/>
      <c r="L59" s="79"/>
      <c r="M59" s="79"/>
      <c r="N59" s="79"/>
      <c r="O59" s="79"/>
      <c r="P59" s="79"/>
      <c r="Q59" s="79"/>
      <c r="R59" s="79"/>
      <c r="S59" s="79"/>
      <c r="T59" s="79"/>
      <c r="U59" s="79"/>
      <c r="V59" s="79"/>
      <c r="W59" s="79"/>
      <c r="X59" s="79"/>
      <c r="Y59" s="79"/>
      <c r="Z59" s="79"/>
    </row>
    <row r="60" ht="11.25" customHeight="1">
      <c r="A60" s="79" t="s">
        <v>3613</v>
      </c>
      <c r="B60" s="79" t="s">
        <v>154</v>
      </c>
      <c r="C60" s="79">
        <v>190435.259259</v>
      </c>
      <c r="J60" s="79"/>
      <c r="K60" s="79"/>
      <c r="L60" s="79"/>
      <c r="M60" s="79"/>
      <c r="N60" s="79"/>
      <c r="O60" s="79"/>
      <c r="P60" s="79"/>
      <c r="Q60" s="79"/>
      <c r="R60" s="79"/>
      <c r="S60" s="79"/>
      <c r="T60" s="79"/>
      <c r="U60" s="79"/>
      <c r="V60" s="79"/>
      <c r="W60" s="79"/>
      <c r="X60" s="79"/>
      <c r="Y60" s="79"/>
      <c r="Z60" s="79"/>
    </row>
    <row r="61" ht="11.25" customHeight="1">
      <c r="A61" s="79"/>
      <c r="B61" s="79" t="s">
        <v>189</v>
      </c>
      <c r="C61" s="79">
        <v>71063.157407</v>
      </c>
      <c r="J61" s="79"/>
      <c r="K61" s="79"/>
      <c r="L61" s="79"/>
      <c r="M61" s="79"/>
      <c r="N61" s="79"/>
      <c r="O61" s="79"/>
      <c r="P61" s="79"/>
      <c r="Q61" s="79"/>
      <c r="R61" s="79"/>
      <c r="S61" s="79"/>
      <c r="T61" s="79"/>
      <c r="U61" s="79"/>
      <c r="V61" s="79"/>
      <c r="W61" s="79"/>
      <c r="X61" s="79"/>
      <c r="Y61" s="79"/>
      <c r="Z61" s="79"/>
    </row>
    <row r="62" ht="11.25" customHeight="1">
      <c r="A62" s="79" t="s">
        <v>3616</v>
      </c>
      <c r="B62" s="79" t="s">
        <v>154</v>
      </c>
      <c r="C62" s="79">
        <v>86223.2855</v>
      </c>
      <c r="J62" s="79"/>
      <c r="K62" s="79"/>
      <c r="L62" s="79"/>
      <c r="M62" s="79"/>
      <c r="N62" s="79"/>
      <c r="O62" s="79"/>
      <c r="P62" s="79"/>
      <c r="Q62" s="79"/>
      <c r="R62" s="79"/>
      <c r="S62" s="79"/>
      <c r="T62" s="79"/>
      <c r="U62" s="79"/>
      <c r="V62" s="79"/>
      <c r="W62" s="79"/>
      <c r="X62" s="79"/>
      <c r="Y62" s="79"/>
      <c r="Z62" s="79"/>
    </row>
    <row r="63" ht="11.25" customHeight="1">
      <c r="A63" s="79" t="s">
        <v>3602</v>
      </c>
      <c r="B63" s="79" t="s">
        <v>154</v>
      </c>
      <c r="C63" s="79">
        <v>45920.65</v>
      </c>
      <c r="J63" s="79"/>
      <c r="K63" s="79"/>
      <c r="L63" s="79"/>
      <c r="M63" s="79"/>
      <c r="N63" s="79"/>
      <c r="O63" s="79"/>
      <c r="P63" s="79"/>
      <c r="Q63" s="79"/>
      <c r="R63" s="79"/>
      <c r="S63" s="79"/>
      <c r="T63" s="79"/>
      <c r="U63" s="79"/>
      <c r="V63" s="79"/>
      <c r="W63" s="79"/>
      <c r="X63" s="79"/>
      <c r="Y63" s="79"/>
      <c r="Z63" s="79"/>
    </row>
    <row r="64" ht="11.25" customHeight="1">
      <c r="A64" s="79" t="s">
        <v>3578</v>
      </c>
      <c r="B64" s="79" t="s">
        <v>154</v>
      </c>
      <c r="C64" s="79">
        <v>27197.801923</v>
      </c>
      <c r="J64" s="79"/>
      <c r="K64" s="79"/>
      <c r="L64" s="79"/>
      <c r="M64" s="79"/>
      <c r="N64" s="79"/>
      <c r="O64" s="79"/>
      <c r="P64" s="79"/>
      <c r="Q64" s="79"/>
      <c r="R64" s="79"/>
      <c r="S64" s="79"/>
      <c r="T64" s="79"/>
      <c r="U64" s="79"/>
      <c r="V64" s="79"/>
      <c r="W64" s="79"/>
      <c r="X64" s="79"/>
      <c r="Y64" s="79"/>
      <c r="Z64" s="79"/>
    </row>
    <row r="65" ht="11.25" customHeight="1">
      <c r="A65" s="79"/>
      <c r="B65" s="79" t="s">
        <v>189</v>
      </c>
      <c r="C65" s="79">
        <v>28720.87883</v>
      </c>
      <c r="J65" s="79"/>
      <c r="K65" s="79"/>
      <c r="L65" s="79"/>
      <c r="M65" s="79"/>
      <c r="N65" s="79"/>
      <c r="O65" s="79"/>
      <c r="P65" s="79"/>
      <c r="Q65" s="79"/>
      <c r="R65" s="79"/>
      <c r="S65" s="79"/>
      <c r="T65" s="79"/>
      <c r="U65" s="79"/>
      <c r="V65" s="79"/>
      <c r="W65" s="79"/>
      <c r="X65" s="79"/>
      <c r="Y65" s="79"/>
      <c r="Z65" s="79"/>
    </row>
    <row r="66" ht="11.25" customHeight="1">
      <c r="A66" s="79" t="s">
        <v>3591</v>
      </c>
      <c r="B66" s="79" t="s">
        <v>141</v>
      </c>
      <c r="C66" s="79">
        <v>35880.0975</v>
      </c>
      <c r="J66" s="79"/>
      <c r="K66" s="79"/>
      <c r="L66" s="79"/>
      <c r="M66" s="79"/>
      <c r="N66" s="79"/>
      <c r="O66" s="79"/>
      <c r="P66" s="79"/>
      <c r="Q66" s="79"/>
      <c r="R66" s="79"/>
      <c r="S66" s="79"/>
      <c r="T66" s="79"/>
      <c r="U66" s="79"/>
      <c r="V66" s="79"/>
      <c r="W66" s="79"/>
      <c r="X66" s="79"/>
      <c r="Y66" s="79"/>
      <c r="Z66" s="79"/>
    </row>
    <row r="67" ht="11.25" customHeight="1">
      <c r="A67" s="79" t="s">
        <v>3642</v>
      </c>
      <c r="B67" s="79" t="s">
        <v>189</v>
      </c>
      <c r="C67" s="79">
        <v>18115.12</v>
      </c>
      <c r="J67" s="79"/>
      <c r="K67" s="79"/>
      <c r="L67" s="79"/>
      <c r="M67" s="79"/>
      <c r="N67" s="79"/>
      <c r="O67" s="79"/>
      <c r="P67" s="79"/>
      <c r="Q67" s="79"/>
      <c r="R67" s="79"/>
      <c r="S67" s="79"/>
      <c r="T67" s="79"/>
      <c r="U67" s="79"/>
      <c r="V67" s="79"/>
      <c r="W67" s="79"/>
      <c r="X67" s="79"/>
      <c r="Y67" s="79"/>
      <c r="Z67" s="79"/>
    </row>
    <row r="68" ht="11.25" customHeight="1">
      <c r="A68" s="79" t="s">
        <v>3582</v>
      </c>
      <c r="B68" s="79" t="s">
        <v>141</v>
      </c>
      <c r="C68" s="79">
        <v>16959.576666</v>
      </c>
      <c r="J68" s="79"/>
      <c r="K68" s="79"/>
      <c r="L68" s="79"/>
      <c r="M68" s="79"/>
      <c r="N68" s="79"/>
      <c r="O68" s="79"/>
      <c r="P68" s="79"/>
      <c r="Q68" s="79"/>
      <c r="R68" s="79"/>
      <c r="S68" s="79"/>
      <c r="T68" s="79"/>
      <c r="U68" s="79"/>
      <c r="V68" s="79"/>
      <c r="W68" s="79"/>
      <c r="X68" s="79"/>
      <c r="Y68" s="79"/>
      <c r="Z68" s="79"/>
    </row>
    <row r="69" ht="11.25" customHeight="1">
      <c r="A69" s="79" t="s">
        <v>3549</v>
      </c>
      <c r="B69" s="79" t="s">
        <v>141</v>
      </c>
      <c r="C69" s="79">
        <v>64.742857</v>
      </c>
      <c r="J69" s="79"/>
      <c r="K69" s="79"/>
      <c r="L69" s="79"/>
      <c r="M69" s="79"/>
      <c r="N69" s="79"/>
      <c r="O69" s="79"/>
      <c r="P69" s="79"/>
      <c r="Q69" s="79"/>
      <c r="R69" s="79"/>
      <c r="S69" s="79"/>
      <c r="T69" s="79"/>
      <c r="U69" s="79"/>
      <c r="V69" s="79"/>
      <c r="W69" s="79"/>
      <c r="X69" s="79"/>
      <c r="Y69" s="79"/>
      <c r="Z69" s="79"/>
    </row>
    <row r="70" ht="11.25" customHeight="1">
      <c r="A70" s="79" t="s">
        <v>3552</v>
      </c>
      <c r="B70" s="79" t="s">
        <v>141</v>
      </c>
      <c r="C70" s="79">
        <v>294.0</v>
      </c>
      <c r="J70" s="79"/>
      <c r="K70" s="79"/>
      <c r="L70" s="79"/>
      <c r="M70" s="79"/>
      <c r="N70" s="79"/>
      <c r="O70" s="79"/>
      <c r="P70" s="79"/>
      <c r="Q70" s="79"/>
      <c r="R70" s="79"/>
      <c r="S70" s="79"/>
      <c r="T70" s="79"/>
      <c r="U70" s="79"/>
      <c r="V70" s="79"/>
      <c r="W70" s="79"/>
      <c r="X70" s="79"/>
      <c r="Y70" s="79"/>
      <c r="Z70" s="79"/>
    </row>
    <row r="71" ht="11.25" customHeight="1">
      <c r="A71" s="79" t="s">
        <v>3572</v>
      </c>
      <c r="B71" s="79" t="s">
        <v>141</v>
      </c>
      <c r="C71" s="79">
        <v>23436.0</v>
      </c>
      <c r="J71" s="79"/>
      <c r="K71" s="79"/>
      <c r="L71" s="79"/>
      <c r="M71" s="79"/>
      <c r="N71" s="79"/>
      <c r="O71" s="79"/>
      <c r="P71" s="79"/>
      <c r="Q71" s="79"/>
      <c r="R71" s="79"/>
      <c r="S71" s="79"/>
      <c r="T71" s="79"/>
      <c r="U71" s="79"/>
      <c r="V71" s="79"/>
      <c r="W71" s="79"/>
      <c r="X71" s="79"/>
      <c r="Y71" s="79"/>
      <c r="Z71" s="79"/>
    </row>
    <row r="72" ht="11.25" customHeight="1">
      <c r="A72" s="79" t="s">
        <v>3575</v>
      </c>
      <c r="B72" s="79" t="s">
        <v>141</v>
      </c>
      <c r="C72" s="79">
        <v>20790.0</v>
      </c>
      <c r="J72" s="79"/>
      <c r="K72" s="79"/>
      <c r="L72" s="79"/>
      <c r="M72" s="79"/>
      <c r="N72" s="79"/>
      <c r="O72" s="79"/>
      <c r="P72" s="79"/>
      <c r="Q72" s="79"/>
      <c r="R72" s="79"/>
      <c r="S72" s="79"/>
      <c r="T72" s="79"/>
      <c r="U72" s="79"/>
      <c r="V72" s="79"/>
      <c r="W72" s="79"/>
      <c r="X72" s="79"/>
      <c r="Y72" s="79"/>
      <c r="Z72" s="79"/>
    </row>
    <row r="73" ht="11.25" customHeight="1">
      <c r="A73" s="79" t="s">
        <v>3686</v>
      </c>
      <c r="B73" s="79" t="s">
        <v>154</v>
      </c>
      <c r="C73" s="79">
        <v>32142.857065</v>
      </c>
      <c r="J73" s="79"/>
      <c r="K73" s="79"/>
      <c r="L73" s="79"/>
      <c r="M73" s="79"/>
      <c r="N73" s="79"/>
      <c r="O73" s="79"/>
      <c r="P73" s="79"/>
      <c r="Q73" s="79"/>
      <c r="R73" s="79"/>
      <c r="S73" s="79"/>
      <c r="T73" s="79"/>
      <c r="U73" s="79"/>
      <c r="V73" s="79"/>
      <c r="W73" s="79"/>
      <c r="X73" s="79"/>
      <c r="Y73" s="79"/>
      <c r="Z73" s="79"/>
    </row>
    <row r="74" ht="11.25" customHeight="1">
      <c r="A74" s="79" t="s">
        <v>3657</v>
      </c>
      <c r="B74" s="79" t="s">
        <v>141</v>
      </c>
      <c r="C74" s="79">
        <v>1162951.5168</v>
      </c>
      <c r="J74" s="79"/>
      <c r="K74" s="79"/>
      <c r="L74" s="79"/>
      <c r="M74" s="79"/>
      <c r="N74" s="79"/>
      <c r="O74" s="79"/>
      <c r="P74" s="79"/>
      <c r="Q74" s="79"/>
      <c r="R74" s="79"/>
      <c r="S74" s="79"/>
      <c r="T74" s="79"/>
      <c r="U74" s="79"/>
      <c r="V74" s="79"/>
      <c r="W74" s="79"/>
      <c r="X74" s="79"/>
      <c r="Y74" s="79"/>
      <c r="Z74" s="79"/>
    </row>
    <row r="75" ht="11.25" customHeight="1">
      <c r="A75" s="79" t="s">
        <v>3660</v>
      </c>
      <c r="B75" s="79" t="s">
        <v>141</v>
      </c>
      <c r="C75" s="79">
        <v>56852.94</v>
      </c>
      <c r="J75" s="79"/>
      <c r="K75" s="79"/>
      <c r="L75" s="79"/>
      <c r="M75" s="79"/>
      <c r="N75" s="79"/>
      <c r="O75" s="79"/>
      <c r="P75" s="79"/>
      <c r="Q75" s="79"/>
      <c r="R75" s="79"/>
      <c r="S75" s="79"/>
      <c r="T75" s="79"/>
      <c r="U75" s="79"/>
      <c r="V75" s="79"/>
      <c r="W75" s="79"/>
      <c r="X75" s="79"/>
      <c r="Y75" s="79"/>
      <c r="Z75" s="79"/>
    </row>
    <row r="76" ht="11.25" customHeight="1">
      <c r="A76" s="79" t="s">
        <v>3605</v>
      </c>
      <c r="B76" s="79" t="s">
        <v>204</v>
      </c>
      <c r="C76" s="79">
        <v>168.0</v>
      </c>
      <c r="J76" s="79"/>
      <c r="K76" s="79"/>
      <c r="L76" s="79"/>
      <c r="M76" s="79"/>
      <c r="N76" s="79"/>
      <c r="O76" s="79"/>
      <c r="P76" s="79"/>
      <c r="Q76" s="79"/>
      <c r="R76" s="79"/>
      <c r="S76" s="79"/>
      <c r="T76" s="79"/>
      <c r="U76" s="79"/>
      <c r="V76" s="79"/>
      <c r="W76" s="79"/>
      <c r="X76" s="79"/>
      <c r="Y76" s="79"/>
      <c r="Z76" s="79"/>
    </row>
    <row r="77" ht="11.25" customHeight="1">
      <c r="A77" s="79" t="s">
        <v>3728</v>
      </c>
      <c r="B77" s="79" t="s">
        <v>204</v>
      </c>
      <c r="C77" s="79">
        <v>300648.257143</v>
      </c>
      <c r="J77" s="79"/>
      <c r="K77" s="79"/>
      <c r="L77" s="79"/>
      <c r="M77" s="79"/>
      <c r="N77" s="79"/>
      <c r="O77" s="79"/>
      <c r="P77" s="79"/>
      <c r="Q77" s="79"/>
      <c r="R77" s="79"/>
      <c r="S77" s="79"/>
      <c r="T77" s="79"/>
      <c r="U77" s="79"/>
      <c r="V77" s="79"/>
      <c r="W77" s="79"/>
      <c r="X77" s="79"/>
      <c r="Y77" s="79"/>
      <c r="Z77" s="79"/>
    </row>
    <row r="78" ht="11.25" customHeight="1">
      <c r="A78" s="79" t="s">
        <v>3707</v>
      </c>
      <c r="B78" s="79" t="s">
        <v>154</v>
      </c>
      <c r="C78" s="79">
        <v>168.0</v>
      </c>
      <c r="J78" s="79"/>
      <c r="K78" s="79"/>
      <c r="L78" s="79"/>
      <c r="M78" s="79"/>
      <c r="N78" s="79"/>
      <c r="O78" s="79"/>
      <c r="P78" s="79"/>
      <c r="Q78" s="79"/>
      <c r="R78" s="79"/>
      <c r="S78" s="79"/>
      <c r="T78" s="79"/>
      <c r="U78" s="79"/>
      <c r="V78" s="79"/>
      <c r="W78" s="79"/>
      <c r="X78" s="79"/>
      <c r="Y78" s="79"/>
      <c r="Z78" s="79"/>
    </row>
    <row r="79" ht="11.25" customHeight="1">
      <c r="A79" s="79"/>
      <c r="B79" s="79" t="s">
        <v>141</v>
      </c>
      <c r="C79" s="79">
        <v>168.0</v>
      </c>
      <c r="J79" s="79"/>
      <c r="K79" s="79"/>
      <c r="L79" s="79"/>
      <c r="M79" s="79"/>
      <c r="N79" s="79"/>
      <c r="O79" s="79"/>
      <c r="P79" s="79"/>
      <c r="Q79" s="79"/>
      <c r="R79" s="79"/>
      <c r="S79" s="79"/>
      <c r="T79" s="79"/>
      <c r="U79" s="79"/>
      <c r="V79" s="79"/>
      <c r="W79" s="79"/>
      <c r="X79" s="79"/>
      <c r="Y79" s="79"/>
      <c r="Z79" s="79"/>
    </row>
    <row r="80" ht="11.25" customHeight="1">
      <c r="A80" s="79" t="s">
        <v>3787</v>
      </c>
      <c r="B80" s="79" t="s">
        <v>154</v>
      </c>
      <c r="C80" s="79">
        <v>22023.623769</v>
      </c>
      <c r="J80" s="79"/>
      <c r="K80" s="79"/>
      <c r="L80" s="79"/>
      <c r="M80" s="79"/>
      <c r="N80" s="79"/>
      <c r="O80" s="79"/>
      <c r="P80" s="79"/>
      <c r="Q80" s="79"/>
      <c r="R80" s="79"/>
      <c r="S80" s="79"/>
      <c r="T80" s="79"/>
      <c r="U80" s="79"/>
      <c r="V80" s="79"/>
      <c r="W80" s="79"/>
      <c r="X80" s="79"/>
      <c r="Y80" s="79"/>
      <c r="Z80" s="79"/>
    </row>
    <row r="81" ht="11.25" customHeight="1">
      <c r="A81" s="79"/>
      <c r="B81" s="79" t="s">
        <v>141</v>
      </c>
      <c r="C81" s="79">
        <v>22023.623769</v>
      </c>
      <c r="J81" s="79"/>
      <c r="K81" s="79"/>
      <c r="L81" s="79"/>
      <c r="M81" s="79"/>
      <c r="N81" s="79"/>
      <c r="O81" s="79"/>
      <c r="P81" s="79"/>
      <c r="Q81" s="79"/>
      <c r="R81" s="79"/>
      <c r="S81" s="79"/>
      <c r="T81" s="79"/>
      <c r="U81" s="79"/>
      <c r="V81" s="79"/>
      <c r="W81" s="79"/>
      <c r="X81" s="79"/>
      <c r="Y81" s="79"/>
      <c r="Z81" s="79"/>
    </row>
    <row r="82" ht="11.25" customHeight="1">
      <c r="A82" s="79"/>
      <c r="B82" s="79" t="s">
        <v>186</v>
      </c>
      <c r="C82" s="79">
        <v>12619.59709</v>
      </c>
      <c r="J82" s="79"/>
      <c r="K82" s="79"/>
      <c r="L82" s="79"/>
      <c r="M82" s="79"/>
      <c r="N82" s="79"/>
      <c r="O82" s="79"/>
      <c r="P82" s="79"/>
      <c r="Q82" s="79"/>
      <c r="R82" s="79"/>
      <c r="S82" s="79"/>
      <c r="T82" s="79"/>
      <c r="U82" s="79"/>
      <c r="V82" s="79"/>
      <c r="W82" s="79"/>
      <c r="X82" s="79"/>
      <c r="Y82" s="79"/>
      <c r="Z82" s="79"/>
    </row>
    <row r="83" ht="11.25" customHeight="1">
      <c r="A83" s="79" t="s">
        <v>3750</v>
      </c>
      <c r="B83" s="79" t="s">
        <v>141</v>
      </c>
      <c r="C83" s="79">
        <v>188650.19</v>
      </c>
      <c r="J83" s="79"/>
      <c r="K83" s="79"/>
      <c r="L83" s="79"/>
      <c r="M83" s="79"/>
      <c r="N83" s="79"/>
      <c r="O83" s="79"/>
      <c r="P83" s="79"/>
      <c r="Q83" s="79"/>
      <c r="R83" s="79"/>
      <c r="S83" s="79"/>
      <c r="T83" s="79"/>
      <c r="U83" s="79"/>
      <c r="V83" s="79"/>
      <c r="W83" s="79"/>
      <c r="X83" s="79"/>
      <c r="Y83" s="79"/>
      <c r="Z83" s="79"/>
    </row>
    <row r="84" ht="11.25" customHeight="1">
      <c r="A84" s="79" t="s">
        <v>3762</v>
      </c>
      <c r="B84" s="79" t="s">
        <v>154</v>
      </c>
      <c r="C84" s="79">
        <v>43311.398742</v>
      </c>
      <c r="J84" s="79"/>
      <c r="K84" s="79"/>
      <c r="L84" s="79"/>
      <c r="M84" s="79"/>
      <c r="N84" s="79"/>
      <c r="O84" s="79"/>
      <c r="P84" s="79"/>
      <c r="Q84" s="79"/>
      <c r="R84" s="79"/>
      <c r="S84" s="79"/>
      <c r="T84" s="79"/>
      <c r="U84" s="79"/>
      <c r="V84" s="79"/>
      <c r="W84" s="79"/>
      <c r="X84" s="79"/>
      <c r="Y84" s="79"/>
      <c r="Z84" s="79"/>
    </row>
    <row r="85" ht="11.25" customHeight="1">
      <c r="A85" s="79" t="s">
        <v>3784</v>
      </c>
      <c r="B85" s="79" t="s">
        <v>141</v>
      </c>
      <c r="C85" s="79">
        <v>42921.91</v>
      </c>
      <c r="J85" s="79"/>
      <c r="K85" s="79"/>
      <c r="L85" s="79"/>
      <c r="M85" s="79"/>
      <c r="N85" s="79"/>
      <c r="O85" s="79"/>
      <c r="P85" s="79"/>
      <c r="Q85" s="79"/>
      <c r="R85" s="79"/>
      <c r="S85" s="79"/>
      <c r="T85" s="79"/>
      <c r="U85" s="79"/>
      <c r="V85" s="79"/>
      <c r="W85" s="79"/>
      <c r="X85" s="79"/>
      <c r="Y85" s="79"/>
      <c r="Z85" s="79"/>
    </row>
    <row r="86" ht="11.25" customHeight="1">
      <c r="A86" s="79" t="s">
        <v>3746</v>
      </c>
      <c r="B86" s="79" t="s">
        <v>154</v>
      </c>
      <c r="C86" s="79">
        <v>58330.026666</v>
      </c>
      <c r="J86" s="79"/>
      <c r="K86" s="79"/>
      <c r="L86" s="79"/>
      <c r="M86" s="79"/>
      <c r="N86" s="79"/>
      <c r="O86" s="79"/>
      <c r="P86" s="79"/>
      <c r="Q86" s="79"/>
      <c r="R86" s="79"/>
      <c r="S86" s="79"/>
      <c r="T86" s="79"/>
      <c r="U86" s="79"/>
      <c r="V86" s="79"/>
      <c r="W86" s="79"/>
      <c r="X86" s="79"/>
      <c r="Y86" s="79"/>
      <c r="Z86" s="79"/>
    </row>
    <row r="87" ht="11.25" customHeight="1">
      <c r="A87" s="79"/>
      <c r="B87" s="79" t="s">
        <v>141</v>
      </c>
      <c r="C87" s="79">
        <v>5717.005454</v>
      </c>
      <c r="J87" s="79"/>
      <c r="K87" s="79"/>
      <c r="L87" s="79"/>
      <c r="M87" s="79"/>
      <c r="N87" s="79"/>
      <c r="O87" s="79"/>
      <c r="P87" s="79"/>
      <c r="Q87" s="79"/>
      <c r="R87" s="79"/>
      <c r="S87" s="79"/>
      <c r="T87" s="79"/>
      <c r="U87" s="79"/>
      <c r="V87" s="79"/>
      <c r="W87" s="79"/>
      <c r="X87" s="79"/>
      <c r="Y87" s="79"/>
      <c r="Z87" s="79"/>
    </row>
    <row r="88" ht="11.25" customHeight="1">
      <c r="A88" s="79" t="s">
        <v>3753</v>
      </c>
      <c r="B88" s="79" t="s">
        <v>204</v>
      </c>
      <c r="C88" s="79">
        <v>16812.362666</v>
      </c>
      <c r="J88" s="79"/>
      <c r="K88" s="79"/>
      <c r="L88" s="79"/>
      <c r="M88" s="79"/>
      <c r="N88" s="79"/>
      <c r="O88" s="79"/>
      <c r="P88" s="79"/>
      <c r="Q88" s="79"/>
      <c r="R88" s="79"/>
      <c r="S88" s="79"/>
      <c r="T88" s="79"/>
      <c r="U88" s="79"/>
      <c r="V88" s="79"/>
      <c r="W88" s="79"/>
      <c r="X88" s="79"/>
      <c r="Y88" s="79"/>
      <c r="Z88" s="79"/>
    </row>
    <row r="89" ht="11.25" customHeight="1">
      <c r="A89" s="79"/>
      <c r="B89" s="79" t="s">
        <v>154</v>
      </c>
      <c r="C89" s="79">
        <v>12124.3</v>
      </c>
      <c r="J89" s="79"/>
      <c r="K89" s="79"/>
      <c r="L89" s="79"/>
      <c r="M89" s="79"/>
      <c r="N89" s="79"/>
      <c r="O89" s="79"/>
      <c r="P89" s="79"/>
      <c r="Q89" s="79"/>
      <c r="R89" s="79"/>
      <c r="S89" s="79"/>
      <c r="T89" s="79"/>
      <c r="U89" s="79"/>
      <c r="V89" s="79"/>
      <c r="W89" s="79"/>
      <c r="X89" s="79"/>
      <c r="Y89" s="79"/>
      <c r="Z89" s="79"/>
    </row>
    <row r="90" ht="11.25" customHeight="1">
      <c r="A90" s="79" t="s">
        <v>3777</v>
      </c>
      <c r="B90" s="79" t="s">
        <v>186</v>
      </c>
      <c r="C90" s="79">
        <v>29811.039999</v>
      </c>
      <c r="J90" s="79"/>
      <c r="K90" s="79"/>
      <c r="L90" s="79"/>
      <c r="M90" s="79"/>
      <c r="N90" s="79"/>
      <c r="O90" s="79"/>
      <c r="P90" s="79"/>
      <c r="Q90" s="79"/>
      <c r="R90" s="79"/>
      <c r="S90" s="79"/>
      <c r="T90" s="79"/>
      <c r="U90" s="79"/>
      <c r="V90" s="79"/>
      <c r="W90" s="79"/>
      <c r="X90" s="79"/>
      <c r="Y90" s="79"/>
      <c r="Z90" s="79"/>
    </row>
    <row r="91" ht="11.25" customHeight="1">
      <c r="A91" s="79" t="s">
        <v>3731</v>
      </c>
      <c r="B91" s="79" t="s">
        <v>204</v>
      </c>
      <c r="C91" s="79">
        <v>109.2</v>
      </c>
      <c r="J91" s="79"/>
      <c r="K91" s="79"/>
      <c r="L91" s="79"/>
      <c r="M91" s="79"/>
      <c r="N91" s="79"/>
      <c r="O91" s="79"/>
      <c r="P91" s="79"/>
      <c r="Q91" s="79"/>
      <c r="R91" s="79"/>
      <c r="S91" s="79"/>
      <c r="T91" s="79"/>
      <c r="U91" s="79"/>
      <c r="V91" s="79"/>
      <c r="W91" s="79"/>
      <c r="X91" s="79"/>
      <c r="Y91" s="79"/>
      <c r="Z91" s="79"/>
    </row>
    <row r="92" ht="11.25" customHeight="1">
      <c r="A92" s="79" t="s">
        <v>3805</v>
      </c>
      <c r="B92" s="79" t="s">
        <v>141</v>
      </c>
      <c r="C92" s="79">
        <v>217123.95784</v>
      </c>
      <c r="J92" s="79"/>
      <c r="K92" s="79"/>
      <c r="L92" s="79"/>
      <c r="M92" s="79"/>
      <c r="N92" s="79"/>
      <c r="O92" s="79"/>
      <c r="P92" s="79"/>
      <c r="Q92" s="79"/>
      <c r="R92" s="79"/>
      <c r="S92" s="79"/>
      <c r="T92" s="79"/>
      <c r="U92" s="79"/>
      <c r="V92" s="79"/>
      <c r="W92" s="79"/>
      <c r="X92" s="79"/>
      <c r="Y92" s="79"/>
      <c r="Z92" s="79"/>
    </row>
    <row r="93" ht="11.25" customHeight="1">
      <c r="A93" s="79" t="s">
        <v>3809</v>
      </c>
      <c r="B93" s="79" t="s">
        <v>141</v>
      </c>
      <c r="C93" s="79">
        <v>24684.415466</v>
      </c>
      <c r="J93" s="79"/>
      <c r="K93" s="79"/>
      <c r="L93" s="79"/>
      <c r="M93" s="79"/>
      <c r="N93" s="79"/>
      <c r="O93" s="79"/>
      <c r="P93" s="79"/>
      <c r="Q93" s="79"/>
      <c r="R93" s="79"/>
      <c r="S93" s="79"/>
      <c r="T93" s="79"/>
      <c r="U93" s="79"/>
      <c r="V93" s="79"/>
      <c r="W93" s="79"/>
      <c r="X93" s="79"/>
      <c r="Y93" s="79"/>
      <c r="Z93" s="79"/>
    </row>
    <row r="94" ht="11.25" customHeight="1">
      <c r="A94" s="79"/>
      <c r="B94" s="79" t="s">
        <v>186</v>
      </c>
      <c r="C94" s="79">
        <v>37026.6232</v>
      </c>
      <c r="J94" s="79"/>
      <c r="K94" s="79"/>
      <c r="L94" s="79"/>
      <c r="M94" s="79"/>
      <c r="N94" s="79"/>
      <c r="O94" s="79"/>
      <c r="P94" s="79"/>
      <c r="Q94" s="79"/>
      <c r="R94" s="79"/>
      <c r="S94" s="79"/>
      <c r="T94" s="79"/>
      <c r="U94" s="79"/>
      <c r="V94" s="79"/>
      <c r="W94" s="79"/>
      <c r="X94" s="79"/>
      <c r="Y94" s="79"/>
      <c r="Z94" s="79"/>
    </row>
    <row r="95" ht="11.25" customHeight="1">
      <c r="A95" s="79" t="s">
        <v>3771</v>
      </c>
      <c r="B95" s="79" t="s">
        <v>154</v>
      </c>
      <c r="C95" s="79">
        <v>167.045454</v>
      </c>
      <c r="J95" s="79"/>
      <c r="K95" s="79"/>
      <c r="L95" s="79"/>
      <c r="M95" s="79"/>
      <c r="N95" s="79"/>
      <c r="O95" s="79"/>
      <c r="P95" s="79"/>
      <c r="Q95" s="79"/>
      <c r="R95" s="79"/>
      <c r="S95" s="79"/>
      <c r="T95" s="79"/>
      <c r="U95" s="79"/>
      <c r="V95" s="79"/>
      <c r="W95" s="79"/>
      <c r="X95" s="79"/>
      <c r="Y95" s="79"/>
      <c r="Z95" s="79"/>
    </row>
    <row r="96" ht="11.25" customHeight="1">
      <c r="A96" s="79"/>
      <c r="B96" s="79" t="s">
        <v>141</v>
      </c>
      <c r="C96" s="79">
        <v>167.045454</v>
      </c>
      <c r="J96" s="79"/>
      <c r="K96" s="79"/>
      <c r="L96" s="79"/>
      <c r="M96" s="79"/>
      <c r="N96" s="79"/>
      <c r="O96" s="79"/>
      <c r="P96" s="79"/>
      <c r="Q96" s="79"/>
      <c r="R96" s="79"/>
      <c r="S96" s="79"/>
      <c r="T96" s="79"/>
      <c r="U96" s="79"/>
      <c r="V96" s="79"/>
      <c r="W96" s="79"/>
      <c r="X96" s="79"/>
      <c r="Y96" s="79"/>
      <c r="Z96" s="79"/>
    </row>
    <row r="97" ht="11.25" customHeight="1">
      <c r="A97" s="79"/>
      <c r="B97" s="79" t="s">
        <v>186</v>
      </c>
      <c r="C97" s="79">
        <v>167.045454</v>
      </c>
      <c r="J97" s="79"/>
      <c r="K97" s="79"/>
      <c r="L97" s="79"/>
      <c r="M97" s="79"/>
      <c r="N97" s="79"/>
      <c r="O97" s="79"/>
      <c r="P97" s="79"/>
      <c r="Q97" s="79"/>
      <c r="R97" s="79"/>
      <c r="S97" s="79"/>
      <c r="T97" s="79"/>
      <c r="U97" s="79"/>
      <c r="V97" s="79"/>
      <c r="W97" s="79"/>
      <c r="X97" s="79"/>
      <c r="Y97" s="79"/>
      <c r="Z97" s="79"/>
    </row>
    <row r="98" ht="11.25" customHeight="1">
      <c r="A98" s="79" t="s">
        <v>3830</v>
      </c>
      <c r="B98" s="79" t="s">
        <v>186</v>
      </c>
      <c r="C98" s="79">
        <v>144.9</v>
      </c>
      <c r="J98" s="79"/>
      <c r="K98" s="79"/>
      <c r="L98" s="79"/>
      <c r="M98" s="79"/>
      <c r="N98" s="79"/>
      <c r="O98" s="79"/>
      <c r="P98" s="79"/>
      <c r="Q98" s="79"/>
      <c r="R98" s="79"/>
      <c r="S98" s="79"/>
      <c r="T98" s="79"/>
      <c r="U98" s="79"/>
      <c r="V98" s="79"/>
      <c r="W98" s="79"/>
      <c r="X98" s="79"/>
      <c r="Y98" s="79"/>
      <c r="Z98" s="79"/>
    </row>
    <row r="99" ht="11.25" customHeight="1">
      <c r="A99" s="79" t="s">
        <v>3812</v>
      </c>
      <c r="B99" s="79" t="s">
        <v>141</v>
      </c>
      <c r="C99" s="79">
        <v>20919.230769</v>
      </c>
      <c r="J99" s="79"/>
      <c r="K99" s="79"/>
      <c r="L99" s="79"/>
      <c r="M99" s="79"/>
      <c r="N99" s="79"/>
      <c r="O99" s="79"/>
      <c r="P99" s="79"/>
      <c r="Q99" s="79"/>
      <c r="R99" s="79"/>
      <c r="S99" s="79"/>
      <c r="T99" s="79"/>
      <c r="U99" s="79"/>
      <c r="V99" s="79"/>
      <c r="W99" s="79"/>
      <c r="X99" s="79"/>
      <c r="Y99" s="79"/>
      <c r="Z99" s="79"/>
    </row>
    <row r="100" ht="11.25" customHeight="1">
      <c r="A100" s="79" t="s">
        <v>3791</v>
      </c>
      <c r="B100" s="79" t="s">
        <v>141</v>
      </c>
      <c r="C100" s="79">
        <v>27216.0</v>
      </c>
      <c r="J100" s="79"/>
      <c r="K100" s="79"/>
      <c r="L100" s="79"/>
      <c r="M100" s="79"/>
      <c r="N100" s="79"/>
      <c r="O100" s="79"/>
      <c r="P100" s="79"/>
      <c r="Q100" s="79"/>
      <c r="R100" s="79"/>
      <c r="S100" s="79"/>
      <c r="T100" s="79"/>
      <c r="U100" s="79"/>
      <c r="V100" s="79"/>
      <c r="W100" s="79"/>
      <c r="X100" s="79"/>
      <c r="Y100" s="79"/>
      <c r="Z100" s="79"/>
    </row>
    <row r="101" ht="11.25" customHeight="1">
      <c r="A101" s="79" t="s">
        <v>3838</v>
      </c>
      <c r="B101" s="79" t="s">
        <v>186</v>
      </c>
      <c r="C101" s="79">
        <v>481500.5478</v>
      </c>
      <c r="J101" s="79"/>
      <c r="K101" s="79"/>
      <c r="L101" s="79"/>
      <c r="M101" s="79"/>
      <c r="N101" s="79"/>
      <c r="O101" s="79"/>
      <c r="P101" s="79"/>
      <c r="Q101" s="79"/>
      <c r="R101" s="79"/>
      <c r="S101" s="79"/>
      <c r="T101" s="79"/>
      <c r="U101" s="79"/>
      <c r="V101" s="79"/>
      <c r="W101" s="79"/>
      <c r="X101" s="79"/>
      <c r="Y101" s="79"/>
      <c r="Z101" s="79"/>
    </row>
    <row r="102" ht="11.25" customHeight="1">
      <c r="A102" s="79" t="s">
        <v>3875</v>
      </c>
      <c r="B102" s="79" t="s">
        <v>204</v>
      </c>
      <c r="C102" s="79">
        <v>94.157954</v>
      </c>
      <c r="J102" s="79"/>
      <c r="K102" s="79"/>
      <c r="L102" s="79"/>
      <c r="M102" s="79"/>
      <c r="N102" s="79"/>
      <c r="O102" s="79"/>
      <c r="P102" s="79"/>
      <c r="Q102" s="79"/>
      <c r="R102" s="79"/>
      <c r="S102" s="79"/>
      <c r="T102" s="79"/>
      <c r="U102" s="79"/>
      <c r="V102" s="79"/>
      <c r="W102" s="79"/>
      <c r="X102" s="79"/>
      <c r="Y102" s="79"/>
      <c r="Z102" s="79"/>
    </row>
    <row r="103" ht="11.25" customHeight="1">
      <c r="A103" s="79" t="s">
        <v>3855</v>
      </c>
      <c r="B103" s="79" t="s">
        <v>141</v>
      </c>
      <c r="C103" s="79">
        <v>31248.0</v>
      </c>
      <c r="J103" s="79"/>
      <c r="K103" s="79"/>
      <c r="L103" s="79"/>
      <c r="M103" s="79"/>
      <c r="N103" s="79"/>
      <c r="O103" s="79"/>
      <c r="P103" s="79"/>
      <c r="Q103" s="79"/>
      <c r="R103" s="79"/>
      <c r="S103" s="79"/>
      <c r="T103" s="79"/>
      <c r="U103" s="79"/>
      <c r="V103" s="79"/>
      <c r="W103" s="79"/>
      <c r="X103" s="79"/>
      <c r="Y103" s="79"/>
      <c r="Z103" s="79"/>
    </row>
    <row r="104" ht="11.25" customHeight="1">
      <c r="A104" s="79" t="s">
        <v>3946</v>
      </c>
      <c r="B104" s="79" t="s">
        <v>141</v>
      </c>
      <c r="C104" s="79">
        <v>18054.24</v>
      </c>
      <c r="J104" s="79"/>
      <c r="K104" s="79"/>
      <c r="L104" s="79"/>
      <c r="M104" s="79"/>
      <c r="N104" s="79"/>
      <c r="O104" s="79"/>
      <c r="P104" s="79"/>
      <c r="Q104" s="79"/>
      <c r="R104" s="79"/>
      <c r="S104" s="79"/>
      <c r="T104" s="79"/>
      <c r="U104" s="79"/>
      <c r="V104" s="79"/>
      <c r="W104" s="79"/>
      <c r="X104" s="79"/>
      <c r="Y104" s="79"/>
      <c r="Z104" s="79"/>
    </row>
    <row r="105" ht="11.25" customHeight="1">
      <c r="A105" s="79"/>
      <c r="B105" s="79" t="s">
        <v>186</v>
      </c>
      <c r="C105" s="79">
        <v>18054.24</v>
      </c>
      <c r="J105" s="79"/>
      <c r="K105" s="79"/>
      <c r="L105" s="79"/>
      <c r="M105" s="79"/>
      <c r="N105" s="79"/>
      <c r="O105" s="79"/>
      <c r="P105" s="79"/>
      <c r="Q105" s="79"/>
      <c r="R105" s="79"/>
      <c r="S105" s="79"/>
      <c r="T105" s="79"/>
      <c r="U105" s="79"/>
      <c r="V105" s="79"/>
      <c r="W105" s="79"/>
      <c r="X105" s="79"/>
      <c r="Y105" s="79"/>
      <c r="Z105" s="79"/>
    </row>
    <row r="106" ht="11.25" customHeight="1">
      <c r="A106" s="79" t="s">
        <v>3882</v>
      </c>
      <c r="B106" s="79" t="s">
        <v>204</v>
      </c>
      <c r="C106" s="79">
        <v>83860.26</v>
      </c>
      <c r="J106" s="79"/>
      <c r="K106" s="79"/>
      <c r="L106" s="79"/>
      <c r="M106" s="79"/>
      <c r="N106" s="79"/>
      <c r="O106" s="79"/>
      <c r="P106" s="79"/>
      <c r="Q106" s="79"/>
      <c r="R106" s="79"/>
      <c r="S106" s="79"/>
      <c r="T106" s="79"/>
      <c r="U106" s="79"/>
      <c r="V106" s="79"/>
      <c r="W106" s="79"/>
      <c r="X106" s="79"/>
      <c r="Y106" s="79"/>
      <c r="Z106" s="79"/>
    </row>
    <row r="107" ht="11.25" customHeight="1">
      <c r="A107" s="79" t="s">
        <v>3885</v>
      </c>
      <c r="B107" s="79" t="s">
        <v>186</v>
      </c>
      <c r="C107" s="79">
        <v>185.68421</v>
      </c>
      <c r="J107" s="79"/>
      <c r="K107" s="79"/>
      <c r="L107" s="79"/>
      <c r="M107" s="79"/>
      <c r="N107" s="79"/>
      <c r="O107" s="79"/>
      <c r="P107" s="79"/>
      <c r="Q107" s="79"/>
      <c r="R107" s="79"/>
      <c r="S107" s="79"/>
      <c r="T107" s="79"/>
      <c r="U107" s="79"/>
      <c r="V107" s="79"/>
      <c r="W107" s="79"/>
      <c r="X107" s="79"/>
      <c r="Y107" s="79"/>
      <c r="Z107" s="79"/>
    </row>
    <row r="108" ht="11.25" customHeight="1">
      <c r="A108" s="79" t="s">
        <v>3888</v>
      </c>
      <c r="B108" s="79" t="s">
        <v>141</v>
      </c>
      <c r="C108" s="79">
        <v>112.0</v>
      </c>
      <c r="J108" s="79"/>
      <c r="K108" s="79"/>
      <c r="L108" s="79"/>
      <c r="M108" s="79"/>
      <c r="N108" s="79"/>
      <c r="O108" s="79"/>
      <c r="P108" s="79"/>
      <c r="Q108" s="79"/>
      <c r="R108" s="79"/>
      <c r="S108" s="79"/>
      <c r="T108" s="79"/>
      <c r="U108" s="79"/>
      <c r="V108" s="79"/>
      <c r="W108" s="79"/>
      <c r="X108" s="79"/>
      <c r="Y108" s="79"/>
      <c r="Z108" s="79"/>
    </row>
    <row r="109" ht="11.25" customHeight="1">
      <c r="A109" s="79" t="s">
        <v>3952</v>
      </c>
      <c r="B109" s="79" t="s">
        <v>186</v>
      </c>
      <c r="C109" s="79">
        <v>209.289473</v>
      </c>
      <c r="J109" s="79"/>
      <c r="K109" s="79"/>
      <c r="L109" s="79"/>
      <c r="M109" s="79"/>
      <c r="N109" s="79"/>
      <c r="O109" s="79"/>
      <c r="P109" s="79"/>
      <c r="Q109" s="79"/>
      <c r="R109" s="79"/>
      <c r="S109" s="79"/>
      <c r="T109" s="79"/>
      <c r="U109" s="79"/>
      <c r="V109" s="79"/>
      <c r="W109" s="79"/>
      <c r="X109" s="79"/>
      <c r="Y109" s="79"/>
      <c r="Z109" s="79"/>
    </row>
    <row r="110" ht="11.25" customHeight="1">
      <c r="A110" s="79" t="s">
        <v>3955</v>
      </c>
      <c r="B110" s="79" t="s">
        <v>141</v>
      </c>
      <c r="C110" s="79">
        <v>149.333333</v>
      </c>
      <c r="J110" s="79"/>
      <c r="K110" s="79"/>
      <c r="L110" s="79"/>
      <c r="M110" s="79"/>
      <c r="N110" s="79"/>
      <c r="O110" s="79"/>
      <c r="P110" s="79"/>
      <c r="Q110" s="79"/>
      <c r="R110" s="79"/>
      <c r="S110" s="79"/>
      <c r="T110" s="79"/>
      <c r="U110" s="79"/>
      <c r="V110" s="79"/>
      <c r="W110" s="79"/>
      <c r="X110" s="79"/>
      <c r="Y110" s="79"/>
      <c r="Z110" s="79"/>
    </row>
    <row r="111" ht="11.25" customHeight="1">
      <c r="A111" s="79"/>
      <c r="B111" s="79" t="s">
        <v>186</v>
      </c>
      <c r="C111" s="79">
        <v>149.333333</v>
      </c>
      <c r="J111" s="79"/>
      <c r="K111" s="79"/>
      <c r="L111" s="79"/>
      <c r="M111" s="79"/>
      <c r="N111" s="79"/>
      <c r="O111" s="79"/>
      <c r="P111" s="79"/>
      <c r="Q111" s="79"/>
      <c r="R111" s="79"/>
      <c r="S111" s="79"/>
      <c r="T111" s="79"/>
      <c r="U111" s="79"/>
      <c r="V111" s="79"/>
      <c r="W111" s="79"/>
      <c r="X111" s="79"/>
      <c r="Y111" s="79"/>
      <c r="Z111" s="79"/>
    </row>
    <row r="112" ht="11.25" customHeight="1">
      <c r="A112" s="79" t="s">
        <v>4016</v>
      </c>
      <c r="B112" s="79" t="s">
        <v>204</v>
      </c>
      <c r="C112" s="79">
        <v>16913.232</v>
      </c>
      <c r="J112" s="79"/>
      <c r="K112" s="79"/>
      <c r="L112" s="79"/>
      <c r="M112" s="79"/>
      <c r="N112" s="79"/>
      <c r="O112" s="79"/>
      <c r="P112" s="79"/>
      <c r="Q112" s="79"/>
      <c r="R112" s="79"/>
      <c r="S112" s="79"/>
      <c r="T112" s="79"/>
      <c r="U112" s="79"/>
      <c r="V112" s="79"/>
      <c r="W112" s="79"/>
      <c r="X112" s="79"/>
      <c r="Y112" s="79"/>
      <c r="Z112" s="79"/>
    </row>
    <row r="113" ht="11.25" customHeight="1">
      <c r="A113" s="79" t="s">
        <v>3996</v>
      </c>
      <c r="B113" s="79" t="s">
        <v>141</v>
      </c>
      <c r="C113" s="79">
        <v>17631.06048</v>
      </c>
      <c r="J113" s="79"/>
      <c r="K113" s="79"/>
      <c r="L113" s="79"/>
      <c r="M113" s="79"/>
      <c r="N113" s="79"/>
      <c r="O113" s="79"/>
      <c r="P113" s="79"/>
      <c r="Q113" s="79"/>
      <c r="R113" s="79"/>
      <c r="S113" s="79"/>
      <c r="T113" s="79"/>
      <c r="U113" s="79"/>
      <c r="V113" s="79"/>
      <c r="W113" s="79"/>
      <c r="X113" s="79"/>
      <c r="Y113" s="79"/>
      <c r="Z113" s="79"/>
    </row>
    <row r="114" ht="11.25" customHeight="1">
      <c r="A114" s="79" t="s">
        <v>4028</v>
      </c>
      <c r="B114" s="79" t="s">
        <v>154</v>
      </c>
      <c r="C114" s="79">
        <v>178531.48</v>
      </c>
      <c r="J114" s="79"/>
      <c r="K114" s="79"/>
      <c r="L114" s="79"/>
      <c r="M114" s="79"/>
      <c r="N114" s="79"/>
      <c r="O114" s="79"/>
      <c r="P114" s="79"/>
      <c r="Q114" s="79"/>
      <c r="R114" s="79"/>
      <c r="S114" s="79"/>
      <c r="T114" s="79"/>
      <c r="U114" s="79"/>
      <c r="V114" s="79"/>
      <c r="W114" s="79"/>
      <c r="X114" s="79"/>
      <c r="Y114" s="79"/>
      <c r="Z114" s="79"/>
    </row>
    <row r="115" ht="11.25" customHeight="1">
      <c r="A115" s="79" t="s">
        <v>4010</v>
      </c>
      <c r="B115" s="79" t="s">
        <v>204</v>
      </c>
      <c r="C115" s="79">
        <v>77110.379999</v>
      </c>
      <c r="J115" s="79"/>
      <c r="K115" s="79"/>
      <c r="L115" s="79"/>
      <c r="M115" s="79"/>
      <c r="N115" s="79"/>
      <c r="O115" s="79"/>
      <c r="P115" s="79"/>
      <c r="Q115" s="79"/>
      <c r="R115" s="79"/>
      <c r="S115" s="79"/>
      <c r="T115" s="79"/>
      <c r="U115" s="79"/>
      <c r="V115" s="79"/>
      <c r="W115" s="79"/>
      <c r="X115" s="79"/>
      <c r="Y115" s="79"/>
      <c r="Z115" s="79"/>
    </row>
    <row r="116" ht="11.25" customHeight="1">
      <c r="A116" s="79" t="s">
        <v>4007</v>
      </c>
      <c r="B116" s="79" t="s">
        <v>204</v>
      </c>
      <c r="C116" s="79">
        <v>105680.63625</v>
      </c>
      <c r="J116" s="79"/>
      <c r="K116" s="79"/>
      <c r="L116" s="79"/>
      <c r="M116" s="79"/>
      <c r="N116" s="79"/>
      <c r="O116" s="79"/>
      <c r="P116" s="79"/>
      <c r="Q116" s="79"/>
      <c r="R116" s="79"/>
      <c r="S116" s="79"/>
      <c r="T116" s="79"/>
      <c r="U116" s="79"/>
      <c r="V116" s="79"/>
      <c r="W116" s="79"/>
      <c r="X116" s="79"/>
      <c r="Y116" s="79"/>
      <c r="Z116" s="79"/>
    </row>
    <row r="117" ht="11.25" customHeight="1">
      <c r="A117" s="79" t="s">
        <v>4038</v>
      </c>
      <c r="B117" s="79" t="s">
        <v>204</v>
      </c>
      <c r="C117" s="79">
        <v>89.726</v>
      </c>
      <c r="J117" s="79"/>
      <c r="K117" s="79"/>
      <c r="L117" s="79"/>
      <c r="M117" s="79"/>
      <c r="N117" s="79"/>
      <c r="O117" s="79"/>
      <c r="P117" s="79"/>
      <c r="Q117" s="79"/>
      <c r="R117" s="79"/>
      <c r="S117" s="79"/>
      <c r="T117" s="79"/>
      <c r="U117" s="79"/>
      <c r="V117" s="79"/>
      <c r="W117" s="79"/>
      <c r="X117" s="79"/>
      <c r="Y117" s="79"/>
      <c r="Z117" s="79"/>
    </row>
    <row r="118" ht="11.25" customHeight="1">
      <c r="A118" s="79" t="s">
        <v>4062</v>
      </c>
      <c r="B118" s="79" t="s">
        <v>186</v>
      </c>
      <c r="C118" s="79">
        <v>13575.0825</v>
      </c>
      <c r="J118" s="79"/>
      <c r="K118" s="79"/>
      <c r="L118" s="79"/>
      <c r="M118" s="79"/>
      <c r="N118" s="79"/>
      <c r="O118" s="79"/>
      <c r="P118" s="79"/>
      <c r="Q118" s="79"/>
      <c r="R118" s="79"/>
      <c r="S118" s="79"/>
      <c r="T118" s="79"/>
      <c r="U118" s="79"/>
      <c r="V118" s="79"/>
      <c r="W118" s="79"/>
      <c r="X118" s="79"/>
      <c r="Y118" s="79"/>
      <c r="Z118" s="79"/>
    </row>
    <row r="119" ht="11.25" customHeight="1">
      <c r="A119" s="79" t="s">
        <v>4042</v>
      </c>
      <c r="B119" s="79" t="s">
        <v>204</v>
      </c>
      <c r="C119" s="79">
        <v>23559.375</v>
      </c>
      <c r="J119" s="79"/>
      <c r="K119" s="79"/>
      <c r="L119" s="79"/>
      <c r="M119" s="79"/>
      <c r="N119" s="79"/>
      <c r="O119" s="79"/>
      <c r="P119" s="79"/>
      <c r="Q119" s="79"/>
      <c r="R119" s="79"/>
      <c r="S119" s="79"/>
      <c r="T119" s="79"/>
      <c r="U119" s="79"/>
      <c r="V119" s="79"/>
      <c r="W119" s="79"/>
      <c r="X119" s="79"/>
      <c r="Y119" s="79"/>
      <c r="Z119" s="79"/>
    </row>
    <row r="120" ht="11.25" customHeight="1">
      <c r="A120" s="79" t="s">
        <v>4149</v>
      </c>
      <c r="B120" s="79" t="s">
        <v>154</v>
      </c>
      <c r="C120" s="79">
        <v>46272.09</v>
      </c>
      <c r="J120" s="79"/>
      <c r="K120" s="79"/>
      <c r="L120" s="79"/>
      <c r="M120" s="79"/>
      <c r="N120" s="79"/>
      <c r="O120" s="79"/>
      <c r="P120" s="79"/>
      <c r="Q120" s="79"/>
      <c r="R120" s="79"/>
      <c r="S120" s="79"/>
      <c r="T120" s="79"/>
      <c r="U120" s="79"/>
      <c r="V120" s="79"/>
      <c r="W120" s="79"/>
      <c r="X120" s="79"/>
      <c r="Y120" s="79"/>
      <c r="Z120" s="79"/>
    </row>
    <row r="121" ht="11.25" customHeight="1">
      <c r="A121" s="79"/>
      <c r="B121" s="79" t="s">
        <v>141</v>
      </c>
      <c r="C121" s="79">
        <v>100256.195</v>
      </c>
      <c r="J121" s="79"/>
      <c r="K121" s="79"/>
      <c r="L121" s="79"/>
      <c r="M121" s="79"/>
      <c r="N121" s="79"/>
      <c r="O121" s="79"/>
      <c r="P121" s="79"/>
      <c r="Q121" s="79"/>
      <c r="R121" s="79"/>
      <c r="S121" s="79"/>
      <c r="T121" s="79"/>
      <c r="U121" s="79"/>
      <c r="V121" s="79"/>
      <c r="W121" s="79"/>
      <c r="X121" s="79"/>
      <c r="Y121" s="79"/>
      <c r="Z121" s="79"/>
    </row>
    <row r="122" ht="11.25" customHeight="1">
      <c r="A122" s="79" t="s">
        <v>4070</v>
      </c>
      <c r="B122" s="79" t="s">
        <v>141</v>
      </c>
      <c r="C122" s="79">
        <v>15307.166071</v>
      </c>
      <c r="J122" s="79"/>
      <c r="K122" s="79"/>
      <c r="L122" s="79"/>
      <c r="M122" s="79"/>
      <c r="N122" s="79"/>
      <c r="O122" s="79"/>
      <c r="P122" s="79"/>
      <c r="Q122" s="79"/>
      <c r="R122" s="79"/>
      <c r="S122" s="79"/>
      <c r="T122" s="79"/>
      <c r="U122" s="79"/>
      <c r="V122" s="79"/>
      <c r="W122" s="79"/>
      <c r="X122" s="79"/>
      <c r="Y122" s="79"/>
      <c r="Z122" s="79"/>
    </row>
    <row r="123" ht="11.25" customHeight="1">
      <c r="A123" s="79" t="s">
        <v>4073</v>
      </c>
      <c r="B123" s="79" t="s">
        <v>154</v>
      </c>
      <c r="C123" s="79">
        <v>20050.886538</v>
      </c>
      <c r="J123" s="79"/>
      <c r="K123" s="79"/>
      <c r="L123" s="79"/>
      <c r="M123" s="79"/>
      <c r="N123" s="79"/>
      <c r="O123" s="79"/>
      <c r="P123" s="79"/>
      <c r="Q123" s="79"/>
      <c r="R123" s="79"/>
      <c r="S123" s="79"/>
      <c r="T123" s="79"/>
      <c r="U123" s="79"/>
      <c r="V123" s="79"/>
      <c r="W123" s="79"/>
      <c r="X123" s="79"/>
      <c r="Y123" s="79"/>
      <c r="Z123" s="79"/>
    </row>
    <row r="124" ht="11.25" customHeight="1">
      <c r="A124" s="79" t="s">
        <v>4076</v>
      </c>
      <c r="B124" s="79" t="s">
        <v>154</v>
      </c>
      <c r="C124" s="79">
        <v>18460.69125</v>
      </c>
      <c r="J124" s="79"/>
      <c r="K124" s="79"/>
      <c r="L124" s="79"/>
      <c r="M124" s="79"/>
      <c r="N124" s="79"/>
      <c r="O124" s="79"/>
      <c r="P124" s="79"/>
      <c r="Q124" s="79"/>
      <c r="R124" s="79"/>
      <c r="S124" s="79"/>
      <c r="T124" s="79"/>
      <c r="U124" s="79"/>
      <c r="V124" s="79"/>
      <c r="W124" s="79"/>
      <c r="X124" s="79"/>
      <c r="Y124" s="79"/>
      <c r="Z124" s="79"/>
    </row>
    <row r="125" ht="11.25" customHeight="1">
      <c r="A125" s="79"/>
      <c r="B125" s="79" t="s">
        <v>141</v>
      </c>
      <c r="C125" s="79">
        <v>31476.029411</v>
      </c>
      <c r="J125" s="79"/>
      <c r="K125" s="79"/>
      <c r="L125" s="79"/>
      <c r="M125" s="79"/>
      <c r="N125" s="79"/>
      <c r="O125" s="79"/>
      <c r="P125" s="79"/>
      <c r="Q125" s="79"/>
      <c r="R125" s="79"/>
      <c r="S125" s="79"/>
      <c r="T125" s="79"/>
      <c r="U125" s="79"/>
      <c r="V125" s="79"/>
      <c r="W125" s="79"/>
      <c r="X125" s="79"/>
      <c r="Y125" s="79"/>
      <c r="Z125" s="79"/>
    </row>
    <row r="126" ht="11.25" customHeight="1">
      <c r="A126" s="79" t="s">
        <v>4079</v>
      </c>
      <c r="B126" s="79" t="s">
        <v>154</v>
      </c>
      <c r="C126" s="79">
        <v>40198.303566</v>
      </c>
      <c r="J126" s="79"/>
      <c r="K126" s="79"/>
      <c r="L126" s="79"/>
      <c r="M126" s="79"/>
      <c r="N126" s="79"/>
      <c r="O126" s="79"/>
      <c r="P126" s="79"/>
      <c r="Q126" s="79"/>
      <c r="R126" s="79"/>
      <c r="S126" s="79"/>
      <c r="T126" s="79"/>
      <c r="U126" s="79"/>
      <c r="V126" s="79"/>
      <c r="W126" s="79"/>
      <c r="X126" s="79"/>
      <c r="Y126" s="79"/>
      <c r="Z126" s="79"/>
    </row>
    <row r="127" ht="11.25" customHeight="1">
      <c r="A127" s="79" t="s">
        <v>4142</v>
      </c>
      <c r="B127" s="79" t="s">
        <v>141</v>
      </c>
      <c r="C127" s="79">
        <v>66503.476</v>
      </c>
      <c r="J127" s="79"/>
      <c r="K127" s="79"/>
      <c r="L127" s="79"/>
      <c r="M127" s="79"/>
      <c r="N127" s="79"/>
      <c r="O127" s="79"/>
      <c r="P127" s="79"/>
      <c r="Q127" s="79"/>
      <c r="R127" s="79"/>
      <c r="S127" s="79"/>
      <c r="T127" s="79"/>
      <c r="U127" s="79"/>
      <c r="V127" s="79"/>
      <c r="W127" s="79"/>
      <c r="X127" s="79"/>
      <c r="Y127" s="79"/>
      <c r="Z127" s="79"/>
    </row>
    <row r="128" ht="11.25" customHeight="1">
      <c r="A128" s="79" t="s">
        <v>4153</v>
      </c>
      <c r="B128" s="79" t="s">
        <v>154</v>
      </c>
      <c r="C128" s="79">
        <v>49160.6715</v>
      </c>
      <c r="J128" s="79"/>
      <c r="K128" s="79"/>
      <c r="L128" s="79"/>
      <c r="M128" s="79"/>
      <c r="N128" s="79"/>
      <c r="O128" s="79"/>
      <c r="P128" s="79"/>
      <c r="Q128" s="79"/>
      <c r="R128" s="79"/>
      <c r="S128" s="79"/>
      <c r="T128" s="79"/>
      <c r="U128" s="79"/>
      <c r="V128" s="79"/>
      <c r="W128" s="79"/>
      <c r="X128" s="79"/>
      <c r="Y128" s="79"/>
      <c r="Z128" s="79"/>
    </row>
    <row r="129" ht="11.25" customHeight="1">
      <c r="A129" s="79" t="s">
        <v>4127</v>
      </c>
      <c r="B129" s="79" t="s">
        <v>186</v>
      </c>
      <c r="C129" s="79">
        <v>14992.638461</v>
      </c>
      <c r="J129" s="79"/>
      <c r="K129" s="79"/>
      <c r="L129" s="79"/>
      <c r="M129" s="79"/>
      <c r="N129" s="79"/>
      <c r="O129" s="79"/>
      <c r="P129" s="79"/>
      <c r="Q129" s="79"/>
      <c r="R129" s="79"/>
      <c r="S129" s="79"/>
      <c r="T129" s="79"/>
      <c r="U129" s="79"/>
      <c r="V129" s="79"/>
      <c r="W129" s="79"/>
      <c r="X129" s="79"/>
      <c r="Y129" s="79"/>
      <c r="Z129" s="79"/>
    </row>
    <row r="130" ht="11.25" customHeight="1">
      <c r="A130" s="79" t="s">
        <v>4082</v>
      </c>
      <c r="B130" s="79" t="s">
        <v>154</v>
      </c>
      <c r="C130" s="79">
        <v>40870.54</v>
      </c>
      <c r="J130" s="79"/>
      <c r="K130" s="79"/>
      <c r="L130" s="79"/>
      <c r="M130" s="79"/>
      <c r="N130" s="79"/>
      <c r="O130" s="79"/>
      <c r="P130" s="79"/>
      <c r="Q130" s="79"/>
      <c r="R130" s="79"/>
      <c r="S130" s="79"/>
      <c r="T130" s="79"/>
      <c r="U130" s="79"/>
      <c r="V130" s="79"/>
      <c r="W130" s="79"/>
      <c r="X130" s="79"/>
      <c r="Y130" s="79"/>
      <c r="Z130" s="79"/>
    </row>
    <row r="131" ht="11.25" customHeight="1">
      <c r="A131" s="79"/>
      <c r="B131" s="79" t="s">
        <v>141</v>
      </c>
      <c r="C131" s="79">
        <v>40870.54</v>
      </c>
      <c r="J131" s="79"/>
      <c r="K131" s="79"/>
      <c r="L131" s="79"/>
      <c r="M131" s="79"/>
      <c r="N131" s="79"/>
      <c r="O131" s="79"/>
      <c r="P131" s="79"/>
      <c r="Q131" s="79"/>
      <c r="R131" s="79"/>
      <c r="S131" s="79"/>
      <c r="T131" s="79"/>
      <c r="U131" s="79"/>
      <c r="V131" s="79"/>
      <c r="W131" s="79"/>
      <c r="X131" s="79"/>
      <c r="Y131" s="79"/>
      <c r="Z131" s="79"/>
    </row>
    <row r="132" ht="11.25" customHeight="1">
      <c r="A132" s="79" t="s">
        <v>4120</v>
      </c>
      <c r="B132" s="79" t="s">
        <v>204</v>
      </c>
      <c r="C132" s="79">
        <v>19641.450222</v>
      </c>
      <c r="J132" s="79"/>
      <c r="K132" s="79"/>
      <c r="L132" s="79"/>
      <c r="M132" s="79"/>
      <c r="N132" s="79"/>
      <c r="O132" s="79"/>
      <c r="P132" s="79"/>
      <c r="Q132" s="79"/>
      <c r="R132" s="79"/>
      <c r="S132" s="79"/>
      <c r="T132" s="79"/>
      <c r="U132" s="79"/>
      <c r="V132" s="79"/>
      <c r="W132" s="79"/>
      <c r="X132" s="79"/>
      <c r="Y132" s="79"/>
      <c r="Z132" s="79"/>
    </row>
    <row r="133" ht="11.25" customHeight="1">
      <c r="A133" s="79"/>
      <c r="B133" s="79" t="s">
        <v>141</v>
      </c>
      <c r="C133" s="79">
        <v>11249.194218</v>
      </c>
      <c r="J133" s="79"/>
      <c r="K133" s="79"/>
      <c r="L133" s="79"/>
      <c r="M133" s="79"/>
      <c r="N133" s="79"/>
      <c r="O133" s="79"/>
      <c r="P133" s="79"/>
      <c r="Q133" s="79"/>
      <c r="R133" s="79"/>
      <c r="S133" s="79"/>
      <c r="T133" s="79"/>
      <c r="U133" s="79"/>
      <c r="V133" s="79"/>
      <c r="W133" s="79"/>
      <c r="X133" s="79"/>
      <c r="Y133" s="79"/>
      <c r="Z133" s="79"/>
    </row>
    <row r="134" ht="11.25" customHeight="1">
      <c r="A134" s="79" t="s">
        <v>4130</v>
      </c>
      <c r="B134" s="79" t="s">
        <v>141</v>
      </c>
      <c r="C134" s="79">
        <v>25988.298</v>
      </c>
      <c r="J134" s="79"/>
      <c r="K134" s="79"/>
      <c r="L134" s="79"/>
      <c r="M134" s="79"/>
      <c r="N134" s="79"/>
      <c r="O134" s="79"/>
      <c r="P134" s="79"/>
      <c r="Q134" s="79"/>
      <c r="R134" s="79"/>
      <c r="S134" s="79"/>
      <c r="T134" s="79"/>
      <c r="U134" s="79"/>
      <c r="V134" s="79"/>
      <c r="W134" s="79"/>
      <c r="X134" s="79"/>
      <c r="Y134" s="79"/>
      <c r="Z134" s="79"/>
    </row>
    <row r="135" ht="11.25" customHeight="1">
      <c r="A135" s="79"/>
      <c r="B135" s="79" t="s">
        <v>186</v>
      </c>
      <c r="C135" s="79">
        <v>25988.298</v>
      </c>
      <c r="J135" s="79"/>
      <c r="K135" s="79"/>
      <c r="L135" s="79"/>
      <c r="M135" s="79"/>
      <c r="N135" s="79"/>
      <c r="O135" s="79"/>
      <c r="P135" s="79"/>
      <c r="Q135" s="79"/>
      <c r="R135" s="79"/>
      <c r="S135" s="79"/>
      <c r="T135" s="79"/>
      <c r="U135" s="79"/>
      <c r="V135" s="79"/>
      <c r="W135" s="79"/>
      <c r="X135" s="79"/>
      <c r="Y135" s="79"/>
      <c r="Z135" s="79"/>
    </row>
    <row r="136" ht="11.25" customHeight="1">
      <c r="A136" s="79" t="s">
        <v>4136</v>
      </c>
      <c r="B136" s="79" t="s">
        <v>154</v>
      </c>
      <c r="C136" s="79">
        <v>15099.418559</v>
      </c>
      <c r="J136" s="79"/>
      <c r="K136" s="79"/>
      <c r="L136" s="79"/>
      <c r="M136" s="79"/>
      <c r="N136" s="79"/>
      <c r="O136" s="79"/>
      <c r="P136" s="79"/>
      <c r="Q136" s="79"/>
      <c r="R136" s="79"/>
      <c r="S136" s="79"/>
      <c r="T136" s="79"/>
      <c r="U136" s="79"/>
      <c r="V136" s="79"/>
      <c r="W136" s="79"/>
      <c r="X136" s="79"/>
      <c r="Y136" s="79"/>
      <c r="Z136" s="79"/>
    </row>
    <row r="137" ht="11.25" customHeight="1">
      <c r="A137" s="79"/>
      <c r="B137" s="79" t="s">
        <v>141</v>
      </c>
      <c r="C137" s="79">
        <v>66737.544916</v>
      </c>
      <c r="J137" s="79"/>
      <c r="K137" s="79"/>
      <c r="L137" s="79"/>
      <c r="M137" s="79"/>
      <c r="N137" s="79"/>
      <c r="O137" s="79"/>
      <c r="P137" s="79"/>
      <c r="Q137" s="79"/>
      <c r="R137" s="79"/>
      <c r="S137" s="79"/>
      <c r="T137" s="79"/>
      <c r="U137" s="79"/>
      <c r="V137" s="79"/>
      <c r="W137" s="79"/>
      <c r="X137" s="79"/>
      <c r="Y137" s="79"/>
      <c r="Z137" s="79"/>
    </row>
    <row r="138" ht="11.25" customHeight="1">
      <c r="A138" s="79" t="s">
        <v>4085</v>
      </c>
      <c r="B138" s="79" t="s">
        <v>141</v>
      </c>
      <c r="C138" s="79">
        <v>42795.64</v>
      </c>
      <c r="J138" s="79"/>
      <c r="K138" s="79"/>
      <c r="L138" s="79"/>
      <c r="M138" s="79"/>
      <c r="N138" s="79"/>
      <c r="O138" s="79"/>
      <c r="P138" s="79"/>
      <c r="Q138" s="79"/>
      <c r="R138" s="79"/>
      <c r="S138" s="79"/>
      <c r="T138" s="79"/>
      <c r="U138" s="79"/>
      <c r="V138" s="79"/>
      <c r="W138" s="79"/>
      <c r="X138" s="79"/>
      <c r="Y138" s="79"/>
      <c r="Z138" s="79"/>
    </row>
    <row r="139" ht="11.25" customHeight="1">
      <c r="A139" s="79" t="s">
        <v>4088</v>
      </c>
      <c r="B139" s="79" t="s">
        <v>154</v>
      </c>
      <c r="C139" s="79">
        <v>14821.18428</v>
      </c>
      <c r="J139" s="79"/>
      <c r="K139" s="79"/>
      <c r="L139" s="79"/>
      <c r="M139" s="79"/>
      <c r="N139" s="79"/>
      <c r="O139" s="79"/>
      <c r="P139" s="79"/>
      <c r="Q139" s="79"/>
      <c r="R139" s="79"/>
      <c r="S139" s="79"/>
      <c r="T139" s="79"/>
      <c r="U139" s="79"/>
      <c r="V139" s="79"/>
      <c r="W139" s="79"/>
      <c r="X139" s="79"/>
      <c r="Y139" s="79"/>
      <c r="Z139" s="79"/>
    </row>
    <row r="140" ht="11.25" customHeight="1">
      <c r="A140" s="79"/>
      <c r="B140" s="79" t="s">
        <v>186</v>
      </c>
      <c r="C140" s="79">
        <v>4380.6456</v>
      </c>
      <c r="J140" s="79"/>
      <c r="K140" s="79"/>
      <c r="L140" s="79"/>
      <c r="M140" s="79"/>
      <c r="N140" s="79"/>
      <c r="O140" s="79"/>
      <c r="P140" s="79"/>
      <c r="Q140" s="79"/>
      <c r="R140" s="79"/>
      <c r="S140" s="79"/>
      <c r="T140" s="79"/>
      <c r="U140" s="79"/>
      <c r="V140" s="79"/>
      <c r="W140" s="79"/>
      <c r="X140" s="79"/>
      <c r="Y140" s="79"/>
      <c r="Z140" s="79"/>
    </row>
    <row r="141" ht="11.25" customHeight="1">
      <c r="A141" s="79" t="s">
        <v>4091</v>
      </c>
      <c r="B141" s="79" t="s">
        <v>141</v>
      </c>
      <c r="C141" s="79">
        <v>146.999999</v>
      </c>
      <c r="J141" s="79"/>
      <c r="K141" s="79"/>
      <c r="L141" s="79"/>
      <c r="M141" s="79"/>
      <c r="N141" s="79"/>
      <c r="O141" s="79"/>
      <c r="P141" s="79"/>
      <c r="Q141" s="79"/>
      <c r="R141" s="79"/>
      <c r="S141" s="79"/>
      <c r="T141" s="79"/>
      <c r="U141" s="79"/>
      <c r="V141" s="79"/>
      <c r="W141" s="79"/>
      <c r="X141" s="79"/>
      <c r="Y141" s="79"/>
      <c r="Z141" s="79"/>
    </row>
    <row r="142" ht="11.25" customHeight="1">
      <c r="A142" s="79" t="s">
        <v>4146</v>
      </c>
      <c r="B142" s="79" t="s">
        <v>141</v>
      </c>
      <c r="C142" s="79">
        <v>196.875</v>
      </c>
      <c r="J142" s="79"/>
      <c r="K142" s="79"/>
      <c r="L142" s="79"/>
      <c r="M142" s="79"/>
      <c r="N142" s="79"/>
      <c r="O142" s="79"/>
      <c r="P142" s="79"/>
      <c r="Q142" s="79"/>
      <c r="R142" s="79"/>
      <c r="S142" s="79"/>
      <c r="T142" s="79"/>
      <c r="U142" s="79"/>
      <c r="V142" s="79"/>
      <c r="W142" s="79"/>
      <c r="X142" s="79"/>
      <c r="Y142" s="79"/>
      <c r="Z142" s="79"/>
    </row>
    <row r="143" ht="11.25" customHeight="1">
      <c r="A143" s="79" t="s">
        <v>4236</v>
      </c>
      <c r="B143" s="79" t="s">
        <v>141</v>
      </c>
      <c r="C143" s="79">
        <v>54826.752</v>
      </c>
      <c r="J143" s="79"/>
      <c r="K143" s="79"/>
      <c r="L143" s="79"/>
      <c r="M143" s="79"/>
      <c r="N143" s="79"/>
      <c r="O143" s="79"/>
      <c r="P143" s="79"/>
      <c r="Q143" s="79"/>
      <c r="R143" s="79"/>
      <c r="S143" s="79"/>
      <c r="T143" s="79"/>
      <c r="U143" s="79"/>
      <c r="V143" s="79"/>
      <c r="W143" s="79"/>
      <c r="X143" s="79"/>
      <c r="Y143" s="79"/>
      <c r="Z143" s="79"/>
    </row>
    <row r="144" ht="11.25" customHeight="1">
      <c r="A144" s="79" t="s">
        <v>4242</v>
      </c>
      <c r="B144" s="79" t="s">
        <v>141</v>
      </c>
      <c r="C144" s="79">
        <v>28346.7525</v>
      </c>
      <c r="J144" s="79"/>
      <c r="K144" s="79"/>
      <c r="L144" s="79"/>
      <c r="M144" s="79"/>
      <c r="N144" s="79"/>
      <c r="O144" s="79"/>
      <c r="P144" s="79"/>
      <c r="Q144" s="79"/>
      <c r="R144" s="79"/>
      <c r="S144" s="79"/>
      <c r="T144" s="79"/>
      <c r="U144" s="79"/>
      <c r="V144" s="79"/>
      <c r="W144" s="79"/>
      <c r="X144" s="79"/>
      <c r="Y144" s="79"/>
      <c r="Z144" s="79"/>
    </row>
    <row r="145" ht="11.25" customHeight="1">
      <c r="A145" s="79" t="s">
        <v>4222</v>
      </c>
      <c r="B145" s="79" t="s">
        <v>141</v>
      </c>
      <c r="C145" s="79">
        <v>20960.583333</v>
      </c>
      <c r="J145" s="79"/>
      <c r="K145" s="79"/>
      <c r="L145" s="79"/>
      <c r="M145" s="79"/>
      <c r="N145" s="79"/>
      <c r="O145" s="79"/>
      <c r="P145" s="79"/>
      <c r="Q145" s="79"/>
      <c r="R145" s="79"/>
      <c r="S145" s="79"/>
      <c r="T145" s="79"/>
      <c r="U145" s="79"/>
      <c r="V145" s="79"/>
      <c r="W145" s="79"/>
      <c r="X145" s="79"/>
      <c r="Y145" s="79"/>
      <c r="Z145" s="79"/>
    </row>
    <row r="146" ht="11.25" customHeight="1">
      <c r="A146" s="79" t="s">
        <v>4245</v>
      </c>
      <c r="B146" s="79" t="s">
        <v>141</v>
      </c>
      <c r="C146" s="79">
        <v>28528.74</v>
      </c>
      <c r="J146" s="79"/>
      <c r="K146" s="79"/>
      <c r="L146" s="79"/>
      <c r="M146" s="79"/>
      <c r="N146" s="79"/>
      <c r="O146" s="79"/>
      <c r="P146" s="79"/>
      <c r="Q146" s="79"/>
      <c r="R146" s="79"/>
      <c r="S146" s="79"/>
      <c r="T146" s="79"/>
      <c r="U146" s="79"/>
      <c r="V146" s="79"/>
      <c r="W146" s="79"/>
      <c r="X146" s="79"/>
      <c r="Y146" s="79"/>
      <c r="Z146" s="79"/>
    </row>
    <row r="147" ht="11.25" customHeight="1">
      <c r="A147" s="79" t="s">
        <v>4248</v>
      </c>
      <c r="B147" s="79" t="s">
        <v>141</v>
      </c>
      <c r="C147" s="79">
        <v>51831.36</v>
      </c>
      <c r="J147" s="79"/>
      <c r="K147" s="79"/>
      <c r="L147" s="79"/>
      <c r="M147" s="79"/>
      <c r="N147" s="79"/>
      <c r="O147" s="79"/>
      <c r="P147" s="79"/>
      <c r="Q147" s="79"/>
      <c r="R147" s="79"/>
      <c r="S147" s="79"/>
      <c r="T147" s="79"/>
      <c r="U147" s="79"/>
      <c r="V147" s="79"/>
      <c r="W147" s="79"/>
      <c r="X147" s="79"/>
      <c r="Y147" s="79"/>
      <c r="Z147" s="79"/>
    </row>
    <row r="148" ht="11.25" customHeight="1">
      <c r="A148" s="79" t="s">
        <v>4159</v>
      </c>
      <c r="B148" s="79" t="s">
        <v>141</v>
      </c>
      <c r="C148" s="79">
        <v>301896.6</v>
      </c>
      <c r="J148" s="79"/>
      <c r="K148" s="79"/>
      <c r="L148" s="79"/>
      <c r="M148" s="79"/>
      <c r="N148" s="79"/>
      <c r="O148" s="79"/>
      <c r="P148" s="79"/>
      <c r="Q148" s="79"/>
      <c r="R148" s="79"/>
      <c r="S148" s="79"/>
      <c r="T148" s="79"/>
      <c r="U148" s="79"/>
      <c r="V148" s="79"/>
      <c r="W148" s="79"/>
      <c r="X148" s="79"/>
      <c r="Y148" s="79"/>
      <c r="Z148" s="79"/>
    </row>
    <row r="149" ht="11.25" customHeight="1">
      <c r="A149" s="79" t="s">
        <v>4198</v>
      </c>
      <c r="B149" s="79" t="s">
        <v>204</v>
      </c>
      <c r="C149" s="79">
        <v>28265.854983</v>
      </c>
      <c r="J149" s="79"/>
      <c r="K149" s="79"/>
      <c r="L149" s="79"/>
      <c r="M149" s="79"/>
      <c r="N149" s="79"/>
      <c r="O149" s="79"/>
      <c r="P149" s="79"/>
      <c r="Q149" s="79"/>
      <c r="R149" s="79"/>
      <c r="S149" s="79"/>
      <c r="T149" s="79"/>
      <c r="U149" s="79"/>
      <c r="V149" s="79"/>
      <c r="W149" s="79"/>
      <c r="X149" s="79"/>
      <c r="Y149" s="79"/>
      <c r="Z149" s="79"/>
    </row>
    <row r="150" ht="11.25" customHeight="1">
      <c r="A150" s="79"/>
      <c r="B150" s="79" t="s">
        <v>189</v>
      </c>
      <c r="C150" s="79">
        <v>28265.854983</v>
      </c>
      <c r="J150" s="79"/>
      <c r="K150" s="79"/>
      <c r="L150" s="79"/>
      <c r="M150" s="79"/>
      <c r="N150" s="79"/>
      <c r="O150" s="79"/>
      <c r="P150" s="79"/>
      <c r="Q150" s="79"/>
      <c r="R150" s="79"/>
      <c r="S150" s="79"/>
      <c r="T150" s="79"/>
      <c r="U150" s="79"/>
      <c r="V150" s="79"/>
      <c r="W150" s="79"/>
      <c r="X150" s="79"/>
      <c r="Y150" s="79"/>
      <c r="Z150" s="79"/>
    </row>
    <row r="151" ht="11.25" customHeight="1">
      <c r="A151" s="79" t="s">
        <v>4201</v>
      </c>
      <c r="B151" s="79" t="s">
        <v>186</v>
      </c>
      <c r="C151" s="79">
        <v>38804.9625</v>
      </c>
      <c r="J151" s="79"/>
      <c r="K151" s="79"/>
      <c r="L151" s="79"/>
      <c r="M151" s="79"/>
      <c r="N151" s="79"/>
      <c r="O151" s="79"/>
      <c r="P151" s="79"/>
      <c r="Q151" s="79"/>
      <c r="R151" s="79"/>
      <c r="S151" s="79"/>
      <c r="T151" s="79"/>
      <c r="U151" s="79"/>
      <c r="V151" s="79"/>
      <c r="W151" s="79"/>
      <c r="X151" s="79"/>
      <c r="Y151" s="79"/>
      <c r="Z151" s="79"/>
    </row>
    <row r="152" ht="11.25" customHeight="1">
      <c r="A152" s="79" t="s">
        <v>4187</v>
      </c>
      <c r="B152" s="79" t="s">
        <v>141</v>
      </c>
      <c r="C152" s="79">
        <v>402875.9779</v>
      </c>
      <c r="J152" s="79"/>
      <c r="K152" s="79"/>
      <c r="L152" s="79"/>
      <c r="M152" s="79"/>
      <c r="N152" s="79"/>
      <c r="O152" s="79"/>
      <c r="P152" s="79"/>
      <c r="Q152" s="79"/>
      <c r="R152" s="79"/>
      <c r="S152" s="79"/>
      <c r="T152" s="79"/>
      <c r="U152" s="79"/>
      <c r="V152" s="79"/>
      <c r="W152" s="79"/>
      <c r="X152" s="79"/>
      <c r="Y152" s="79"/>
      <c r="Z152" s="79"/>
    </row>
    <row r="153" ht="11.25" customHeight="1">
      <c r="A153" s="79" t="s">
        <v>4162</v>
      </c>
      <c r="B153" s="79" t="s">
        <v>141</v>
      </c>
      <c r="C153" s="79">
        <v>63810.2925</v>
      </c>
      <c r="J153" s="79"/>
      <c r="K153" s="79"/>
      <c r="L153" s="79"/>
      <c r="M153" s="79"/>
      <c r="N153" s="79"/>
      <c r="O153" s="79"/>
      <c r="P153" s="79"/>
      <c r="Q153" s="79"/>
      <c r="R153" s="79"/>
      <c r="S153" s="79"/>
      <c r="T153" s="79"/>
      <c r="U153" s="79"/>
      <c r="V153" s="79"/>
      <c r="W153" s="79"/>
      <c r="X153" s="79"/>
      <c r="Y153" s="79"/>
      <c r="Z153" s="79"/>
    </row>
    <row r="154" ht="11.25" customHeight="1">
      <c r="A154" s="79" t="s">
        <v>4165</v>
      </c>
      <c r="B154" s="79" t="s">
        <v>141</v>
      </c>
      <c r="C154" s="79">
        <v>14841.452777</v>
      </c>
      <c r="J154" s="79"/>
      <c r="K154" s="79"/>
      <c r="L154" s="79"/>
      <c r="M154" s="79"/>
      <c r="N154" s="79"/>
      <c r="O154" s="79"/>
      <c r="P154" s="79"/>
      <c r="Q154" s="79"/>
      <c r="R154" s="79"/>
      <c r="S154" s="79"/>
      <c r="T154" s="79"/>
      <c r="U154" s="79"/>
      <c r="V154" s="79"/>
      <c r="W154" s="79"/>
      <c r="X154" s="79"/>
      <c r="Y154" s="79"/>
      <c r="Z154" s="79"/>
    </row>
    <row r="155" ht="11.25" customHeight="1">
      <c r="A155" s="79" t="s">
        <v>4218</v>
      </c>
      <c r="B155" s="79" t="s">
        <v>141</v>
      </c>
      <c r="C155" s="79">
        <v>21750.07296</v>
      </c>
      <c r="J155" s="79"/>
      <c r="K155" s="79"/>
      <c r="L155" s="79"/>
      <c r="M155" s="79"/>
      <c r="N155" s="79"/>
      <c r="O155" s="79"/>
      <c r="P155" s="79"/>
      <c r="Q155" s="79"/>
      <c r="R155" s="79"/>
      <c r="S155" s="79"/>
      <c r="T155" s="79"/>
      <c r="U155" s="79"/>
      <c r="V155" s="79"/>
      <c r="W155" s="79"/>
      <c r="X155" s="79"/>
      <c r="Y155" s="79"/>
      <c r="Z155" s="79"/>
    </row>
    <row r="156" ht="11.25" customHeight="1">
      <c r="A156" s="79" t="s">
        <v>4169</v>
      </c>
      <c r="B156" s="79" t="s">
        <v>141</v>
      </c>
      <c r="C156" s="79">
        <v>224.0</v>
      </c>
      <c r="J156" s="79"/>
      <c r="K156" s="79"/>
      <c r="L156" s="79"/>
      <c r="M156" s="79"/>
      <c r="N156" s="79"/>
      <c r="O156" s="79"/>
      <c r="P156" s="79"/>
      <c r="Q156" s="79"/>
      <c r="R156" s="79"/>
      <c r="S156" s="79"/>
      <c r="T156" s="79"/>
      <c r="U156" s="79"/>
      <c r="V156" s="79"/>
      <c r="W156" s="79"/>
      <c r="X156" s="79"/>
      <c r="Y156" s="79"/>
      <c r="Z156" s="79"/>
    </row>
    <row r="157" ht="11.25" customHeight="1">
      <c r="A157" s="79" t="s">
        <v>4173</v>
      </c>
      <c r="B157" s="79" t="s">
        <v>154</v>
      </c>
      <c r="C157" s="79">
        <v>139.999999</v>
      </c>
      <c r="J157" s="79"/>
      <c r="K157" s="79"/>
      <c r="L157" s="79"/>
      <c r="M157" s="79"/>
      <c r="N157" s="79"/>
      <c r="O157" s="79"/>
      <c r="P157" s="79"/>
      <c r="Q157" s="79"/>
      <c r="R157" s="79"/>
      <c r="S157" s="79"/>
      <c r="T157" s="79"/>
      <c r="U157" s="79"/>
      <c r="V157" s="79"/>
      <c r="W157" s="79"/>
      <c r="X157" s="79"/>
      <c r="Y157" s="79"/>
      <c r="Z157" s="79"/>
    </row>
    <row r="158" ht="11.25" customHeight="1">
      <c r="A158" s="79"/>
      <c r="B158" s="79" t="s">
        <v>141</v>
      </c>
      <c r="C158" s="79">
        <v>139.999999</v>
      </c>
      <c r="J158" s="79"/>
      <c r="K158" s="79"/>
      <c r="L158" s="79"/>
      <c r="M158" s="79"/>
      <c r="N158" s="79"/>
      <c r="O158" s="79"/>
      <c r="P158" s="79"/>
      <c r="Q158" s="79"/>
      <c r="R158" s="79"/>
      <c r="S158" s="79"/>
      <c r="T158" s="79"/>
      <c r="U158" s="79"/>
      <c r="V158" s="79"/>
      <c r="W158" s="79"/>
      <c r="X158" s="79"/>
      <c r="Y158" s="79"/>
      <c r="Z158" s="79"/>
    </row>
    <row r="159" ht="11.25" customHeight="1">
      <c r="A159" s="79"/>
      <c r="B159" s="79" t="s">
        <v>186</v>
      </c>
      <c r="C159" s="79">
        <v>139.999999</v>
      </c>
      <c r="J159" s="79"/>
      <c r="K159" s="79"/>
      <c r="L159" s="79"/>
      <c r="M159" s="79"/>
      <c r="N159" s="79"/>
      <c r="O159" s="79"/>
      <c r="P159" s="79"/>
      <c r="Q159" s="79"/>
      <c r="R159" s="79"/>
      <c r="S159" s="79"/>
      <c r="T159" s="79"/>
      <c r="U159" s="79"/>
      <c r="V159" s="79"/>
      <c r="W159" s="79"/>
      <c r="X159" s="79"/>
      <c r="Y159" s="79"/>
      <c r="Z159" s="79"/>
    </row>
    <row r="160" ht="11.25" customHeight="1">
      <c r="A160" s="79" t="s">
        <v>4258</v>
      </c>
      <c r="B160" s="79" t="s">
        <v>141</v>
      </c>
      <c r="C160" s="79">
        <v>58.8</v>
      </c>
      <c r="J160" s="79"/>
      <c r="K160" s="79"/>
      <c r="L160" s="79"/>
      <c r="M160" s="79"/>
      <c r="N160" s="79"/>
      <c r="O160" s="79"/>
      <c r="P160" s="79"/>
      <c r="Q160" s="79"/>
      <c r="R160" s="79"/>
      <c r="S160" s="79"/>
      <c r="T160" s="79"/>
      <c r="U160" s="79"/>
      <c r="V160" s="79"/>
      <c r="W160" s="79"/>
      <c r="X160" s="79"/>
      <c r="Y160" s="79"/>
      <c r="Z160" s="79"/>
    </row>
    <row r="161" ht="11.25" customHeight="1">
      <c r="A161" s="79" t="s">
        <v>4311</v>
      </c>
      <c r="B161" s="79" t="s">
        <v>204</v>
      </c>
      <c r="C161" s="79">
        <v>119358.36</v>
      </c>
      <c r="J161" s="79"/>
      <c r="K161" s="79"/>
      <c r="L161" s="79"/>
      <c r="M161" s="79"/>
      <c r="N161" s="79"/>
      <c r="O161" s="79"/>
      <c r="P161" s="79"/>
      <c r="Q161" s="79"/>
      <c r="R161" s="79"/>
      <c r="S161" s="79"/>
      <c r="T161" s="79"/>
      <c r="U161" s="79"/>
      <c r="V161" s="79"/>
      <c r="W161" s="79"/>
      <c r="X161" s="79"/>
      <c r="Y161" s="79"/>
      <c r="Z161" s="79"/>
    </row>
    <row r="162" ht="11.25" customHeight="1">
      <c r="A162" s="79" t="s">
        <v>4270</v>
      </c>
      <c r="B162" s="79" t="s">
        <v>154</v>
      </c>
      <c r="C162" s="79">
        <v>19112.928</v>
      </c>
      <c r="J162" s="79"/>
      <c r="K162" s="79"/>
      <c r="L162" s="79"/>
      <c r="M162" s="79"/>
      <c r="N162" s="79"/>
      <c r="O162" s="79"/>
      <c r="P162" s="79"/>
      <c r="Q162" s="79"/>
      <c r="R162" s="79"/>
      <c r="S162" s="79"/>
      <c r="T162" s="79"/>
      <c r="U162" s="79"/>
      <c r="V162" s="79"/>
      <c r="W162" s="79"/>
      <c r="X162" s="79"/>
      <c r="Y162" s="79"/>
      <c r="Z162" s="79"/>
    </row>
    <row r="163" ht="11.25" customHeight="1">
      <c r="A163" s="79"/>
      <c r="B163" s="79" t="s">
        <v>141</v>
      </c>
      <c r="C163" s="79">
        <v>5969.29</v>
      </c>
      <c r="J163" s="79"/>
      <c r="K163" s="79"/>
      <c r="L163" s="79"/>
      <c r="M163" s="79"/>
      <c r="N163" s="79"/>
      <c r="O163" s="79"/>
      <c r="P163" s="79"/>
      <c r="Q163" s="79"/>
      <c r="R163" s="79"/>
      <c r="S163" s="79"/>
      <c r="T163" s="79"/>
      <c r="U163" s="79"/>
      <c r="V163" s="79"/>
      <c r="W163" s="79"/>
      <c r="X163" s="79"/>
      <c r="Y163" s="79"/>
      <c r="Z163" s="79"/>
    </row>
    <row r="164" ht="11.25" customHeight="1">
      <c r="A164" s="79" t="s">
        <v>4251</v>
      </c>
      <c r="B164" s="79" t="s">
        <v>154</v>
      </c>
      <c r="C164" s="79">
        <v>22680.0</v>
      </c>
      <c r="J164" s="79"/>
      <c r="K164" s="79"/>
      <c r="L164" s="79"/>
      <c r="M164" s="79"/>
      <c r="N164" s="79"/>
      <c r="O164" s="79"/>
      <c r="P164" s="79"/>
      <c r="Q164" s="79"/>
      <c r="R164" s="79"/>
      <c r="S164" s="79"/>
      <c r="T164" s="79"/>
      <c r="U164" s="79"/>
      <c r="V164" s="79"/>
      <c r="W164" s="79"/>
      <c r="X164" s="79"/>
      <c r="Y164" s="79"/>
      <c r="Z164" s="79"/>
    </row>
    <row r="165" ht="11.25" customHeight="1">
      <c r="A165" s="79" t="s">
        <v>4307</v>
      </c>
      <c r="B165" s="79" t="s">
        <v>204</v>
      </c>
      <c r="C165" s="79">
        <v>120.272727</v>
      </c>
      <c r="J165" s="79"/>
      <c r="K165" s="79"/>
      <c r="L165" s="79"/>
      <c r="M165" s="79"/>
      <c r="N165" s="79"/>
      <c r="O165" s="79"/>
      <c r="P165" s="79"/>
      <c r="Q165" s="79"/>
      <c r="R165" s="79"/>
      <c r="S165" s="79"/>
      <c r="T165" s="79"/>
      <c r="U165" s="79"/>
      <c r="V165" s="79"/>
      <c r="W165" s="79"/>
      <c r="X165" s="79"/>
      <c r="Y165" s="79"/>
      <c r="Z165" s="79"/>
    </row>
    <row r="166" ht="11.25" customHeight="1">
      <c r="A166" s="79" t="s">
        <v>4317</v>
      </c>
      <c r="B166" s="79" t="s">
        <v>186</v>
      </c>
      <c r="C166" s="79">
        <v>289727.0412</v>
      </c>
      <c r="J166" s="79"/>
      <c r="K166" s="79"/>
      <c r="L166" s="79"/>
      <c r="M166" s="79"/>
      <c r="N166" s="79"/>
      <c r="O166" s="79"/>
      <c r="P166" s="79"/>
      <c r="Q166" s="79"/>
      <c r="R166" s="79"/>
      <c r="S166" s="79"/>
      <c r="T166" s="79"/>
      <c r="U166" s="79"/>
      <c r="V166" s="79"/>
      <c r="W166" s="79"/>
      <c r="X166" s="79"/>
      <c r="Y166" s="79"/>
      <c r="Z166" s="79"/>
    </row>
    <row r="167" ht="11.25" customHeight="1">
      <c r="A167" s="79" t="s">
        <v>4334</v>
      </c>
      <c r="B167" s="79" t="s">
        <v>186</v>
      </c>
      <c r="C167" s="79">
        <v>37422.0</v>
      </c>
      <c r="J167" s="79"/>
      <c r="K167" s="79"/>
      <c r="L167" s="79"/>
      <c r="M167" s="79"/>
      <c r="N167" s="79"/>
      <c r="O167" s="79"/>
      <c r="P167" s="79"/>
      <c r="Q167" s="79"/>
      <c r="R167" s="79"/>
      <c r="S167" s="79"/>
      <c r="T167" s="79"/>
      <c r="U167" s="79"/>
      <c r="V167" s="79"/>
      <c r="W167" s="79"/>
      <c r="X167" s="79"/>
      <c r="Y167" s="79"/>
      <c r="Z167" s="79"/>
    </row>
    <row r="168" ht="11.25" customHeight="1">
      <c r="A168" s="79" t="s">
        <v>4344</v>
      </c>
      <c r="B168" s="79" t="s">
        <v>154</v>
      </c>
      <c r="C168" s="79">
        <v>80143.68</v>
      </c>
      <c r="J168" s="79"/>
      <c r="K168" s="79"/>
      <c r="L168" s="79"/>
      <c r="M168" s="79"/>
      <c r="N168" s="79"/>
      <c r="O168" s="79"/>
      <c r="P168" s="79"/>
      <c r="Q168" s="79"/>
      <c r="R168" s="79"/>
      <c r="S168" s="79"/>
      <c r="T168" s="79"/>
      <c r="U168" s="79"/>
      <c r="V168" s="79"/>
      <c r="W168" s="79"/>
      <c r="X168" s="79"/>
      <c r="Y168" s="79"/>
      <c r="Z168" s="79"/>
    </row>
    <row r="169" ht="11.25" customHeight="1">
      <c r="A169" s="79" t="s">
        <v>4350</v>
      </c>
      <c r="B169" s="79" t="s">
        <v>204</v>
      </c>
      <c r="C169" s="79">
        <v>50537.806935</v>
      </c>
      <c r="J169" s="79"/>
      <c r="K169" s="79"/>
      <c r="L169" s="79"/>
      <c r="M169" s="79"/>
      <c r="N169" s="79"/>
      <c r="O169" s="79"/>
      <c r="P169" s="79"/>
      <c r="Q169" s="79"/>
      <c r="R169" s="79"/>
      <c r="S169" s="79"/>
      <c r="T169" s="79"/>
      <c r="U169" s="79"/>
      <c r="V169" s="79"/>
      <c r="W169" s="79"/>
      <c r="X169" s="79"/>
      <c r="Y169" s="79"/>
      <c r="Z169" s="79"/>
    </row>
    <row r="170" ht="11.25" customHeight="1">
      <c r="A170" s="79" t="s">
        <v>4356</v>
      </c>
      <c r="B170" s="79" t="s">
        <v>204</v>
      </c>
      <c r="C170" s="79">
        <v>46761.598499</v>
      </c>
      <c r="J170" s="79"/>
      <c r="K170" s="79"/>
      <c r="L170" s="79"/>
      <c r="M170" s="79"/>
      <c r="N170" s="79"/>
      <c r="O170" s="79"/>
      <c r="P170" s="79"/>
      <c r="Q170" s="79"/>
      <c r="R170" s="79"/>
      <c r="S170" s="79"/>
      <c r="T170" s="79"/>
      <c r="U170" s="79"/>
      <c r="V170" s="79"/>
      <c r="W170" s="79"/>
      <c r="X170" s="79"/>
      <c r="Y170" s="79"/>
      <c r="Z170" s="79"/>
    </row>
    <row r="171" ht="11.25" customHeight="1">
      <c r="A171" s="79" t="s">
        <v>4347</v>
      </c>
      <c r="B171" s="79" t="s">
        <v>154</v>
      </c>
      <c r="C171" s="79">
        <v>97154.9307</v>
      </c>
      <c r="J171" s="79"/>
      <c r="K171" s="79"/>
      <c r="L171" s="79"/>
      <c r="M171" s="79"/>
      <c r="N171" s="79"/>
      <c r="O171" s="79"/>
      <c r="P171" s="79"/>
      <c r="Q171" s="79"/>
      <c r="R171" s="79"/>
      <c r="S171" s="79"/>
      <c r="T171" s="79"/>
      <c r="U171" s="79"/>
      <c r="V171" s="79"/>
      <c r="W171" s="79"/>
      <c r="X171" s="79"/>
      <c r="Y171" s="79"/>
      <c r="Z171" s="79"/>
    </row>
    <row r="172" ht="11.25" customHeight="1">
      <c r="A172" s="79" t="s">
        <v>4331</v>
      </c>
      <c r="B172" s="79" t="s">
        <v>204</v>
      </c>
      <c r="C172" s="79">
        <v>29568.0</v>
      </c>
      <c r="J172" s="79"/>
      <c r="K172" s="79"/>
      <c r="L172" s="79"/>
      <c r="M172" s="79"/>
      <c r="N172" s="79"/>
      <c r="O172" s="79"/>
      <c r="P172" s="79"/>
      <c r="Q172" s="79"/>
      <c r="R172" s="79"/>
      <c r="S172" s="79"/>
      <c r="T172" s="79"/>
      <c r="U172" s="79"/>
      <c r="V172" s="79"/>
      <c r="W172" s="79"/>
      <c r="X172" s="79"/>
      <c r="Y172" s="79"/>
      <c r="Z172" s="79"/>
    </row>
    <row r="173" ht="11.25" customHeight="1">
      <c r="A173" s="79" t="s">
        <v>4359</v>
      </c>
      <c r="B173" s="79" t="s">
        <v>141</v>
      </c>
      <c r="C173" s="79">
        <v>183508.675312</v>
      </c>
      <c r="J173" s="79"/>
      <c r="K173" s="79"/>
      <c r="L173" s="79"/>
      <c r="M173" s="79"/>
      <c r="N173" s="79"/>
      <c r="O173" s="79"/>
      <c r="P173" s="79"/>
      <c r="Q173" s="79"/>
      <c r="R173" s="79"/>
      <c r="S173" s="79"/>
      <c r="T173" s="79"/>
      <c r="U173" s="79"/>
      <c r="V173" s="79"/>
      <c r="W173" s="79"/>
      <c r="X173" s="79"/>
      <c r="Y173" s="79"/>
      <c r="Z173" s="79"/>
    </row>
    <row r="174" ht="11.25" customHeight="1">
      <c r="A174" s="79" t="s">
        <v>4362</v>
      </c>
      <c r="B174" s="79" t="s">
        <v>141</v>
      </c>
      <c r="C174" s="79">
        <v>53729.5654</v>
      </c>
      <c r="J174" s="79"/>
      <c r="K174" s="79"/>
      <c r="L174" s="79"/>
      <c r="M174" s="79"/>
      <c r="N174" s="79"/>
      <c r="O174" s="79"/>
      <c r="P174" s="79"/>
      <c r="Q174" s="79"/>
      <c r="R174" s="79"/>
      <c r="S174" s="79"/>
      <c r="T174" s="79"/>
      <c r="U174" s="79"/>
      <c r="V174" s="79"/>
      <c r="W174" s="79"/>
      <c r="X174" s="79"/>
      <c r="Y174" s="79"/>
      <c r="Z174" s="79"/>
    </row>
    <row r="175" ht="11.25" customHeight="1">
      <c r="A175" s="79" t="s">
        <v>4374</v>
      </c>
      <c r="B175" s="79" t="s">
        <v>141</v>
      </c>
      <c r="C175" s="79">
        <v>707162.5296</v>
      </c>
      <c r="J175" s="79"/>
      <c r="K175" s="79"/>
      <c r="L175" s="79"/>
      <c r="M175" s="79"/>
      <c r="N175" s="79"/>
      <c r="O175" s="79"/>
      <c r="P175" s="79"/>
      <c r="Q175" s="79"/>
      <c r="R175" s="79"/>
      <c r="S175" s="79"/>
      <c r="T175" s="79"/>
      <c r="U175" s="79"/>
      <c r="V175" s="79"/>
      <c r="W175" s="79"/>
      <c r="X175" s="79"/>
      <c r="Y175" s="79"/>
      <c r="Z175" s="79"/>
    </row>
    <row r="176" ht="11.25" customHeight="1">
      <c r="A176" s="79" t="s">
        <v>4365</v>
      </c>
      <c r="B176" s="79" t="s">
        <v>141</v>
      </c>
      <c r="C176" s="79">
        <v>66545.847272</v>
      </c>
      <c r="J176" s="79"/>
      <c r="K176" s="79"/>
      <c r="L176" s="79"/>
      <c r="M176" s="79"/>
      <c r="N176" s="79"/>
      <c r="O176" s="79"/>
      <c r="P176" s="79"/>
      <c r="Q176" s="79"/>
      <c r="R176" s="79"/>
      <c r="S176" s="79"/>
      <c r="T176" s="79"/>
      <c r="U176" s="79"/>
      <c r="V176" s="79"/>
      <c r="W176" s="79"/>
      <c r="X176" s="79"/>
      <c r="Y176" s="79"/>
      <c r="Z176" s="79"/>
    </row>
    <row r="177" ht="11.25" customHeight="1">
      <c r="A177" s="79" t="s">
        <v>4385</v>
      </c>
      <c r="B177" s="79" t="s">
        <v>186</v>
      </c>
      <c r="C177" s="79">
        <v>136.0</v>
      </c>
      <c r="J177" s="79"/>
      <c r="K177" s="79"/>
      <c r="L177" s="79"/>
      <c r="M177" s="79"/>
      <c r="N177" s="79"/>
      <c r="O177" s="79"/>
      <c r="P177" s="79"/>
      <c r="Q177" s="79"/>
      <c r="R177" s="79"/>
      <c r="S177" s="79"/>
      <c r="T177" s="79"/>
      <c r="U177" s="79"/>
      <c r="V177" s="79"/>
      <c r="W177" s="79"/>
      <c r="X177" s="79"/>
      <c r="Y177" s="79"/>
      <c r="Z177" s="79"/>
    </row>
    <row r="178" ht="11.25" customHeight="1">
      <c r="A178" s="79" t="s">
        <v>4368</v>
      </c>
      <c r="B178" s="79" t="s">
        <v>141</v>
      </c>
      <c r="C178" s="79">
        <v>21168.0</v>
      </c>
      <c r="J178" s="79"/>
      <c r="K178" s="79"/>
      <c r="L178" s="79"/>
      <c r="M178" s="79"/>
      <c r="N178" s="79"/>
      <c r="O178" s="79"/>
      <c r="P178" s="79"/>
      <c r="Q178" s="79"/>
      <c r="R178" s="79"/>
      <c r="S178" s="79"/>
      <c r="T178" s="79"/>
      <c r="U178" s="79"/>
      <c r="V178" s="79"/>
      <c r="W178" s="79"/>
      <c r="X178" s="79"/>
      <c r="Y178" s="79"/>
      <c r="Z178" s="79"/>
    </row>
    <row r="179" ht="11.25" customHeight="1">
      <c r="A179" s="79" t="s">
        <v>4392</v>
      </c>
      <c r="B179" s="79" t="s">
        <v>141</v>
      </c>
      <c r="C179" s="79">
        <v>56496.3</v>
      </c>
      <c r="J179" s="79"/>
      <c r="K179" s="79"/>
      <c r="L179" s="79"/>
      <c r="M179" s="79"/>
      <c r="N179" s="79"/>
      <c r="O179" s="79"/>
      <c r="P179" s="79"/>
      <c r="Q179" s="79"/>
      <c r="R179" s="79"/>
      <c r="S179" s="79"/>
      <c r="T179" s="79"/>
      <c r="U179" s="79"/>
      <c r="V179" s="79"/>
      <c r="W179" s="79"/>
      <c r="X179" s="79"/>
      <c r="Y179" s="79"/>
      <c r="Z179" s="79"/>
    </row>
    <row r="180" ht="11.25" customHeight="1">
      <c r="A180" s="79"/>
      <c r="B180" s="79" t="s">
        <v>186</v>
      </c>
      <c r="C180" s="79">
        <v>89024.472727</v>
      </c>
      <c r="J180" s="79"/>
      <c r="K180" s="79"/>
      <c r="L180" s="79"/>
      <c r="M180" s="79"/>
      <c r="N180" s="79"/>
      <c r="O180" s="79"/>
      <c r="P180" s="79"/>
      <c r="Q180" s="79"/>
      <c r="R180" s="79"/>
      <c r="S180" s="79"/>
      <c r="T180" s="79"/>
      <c r="U180" s="79"/>
      <c r="V180" s="79"/>
      <c r="W180" s="79"/>
      <c r="X180" s="79"/>
      <c r="Y180" s="79"/>
      <c r="Z180" s="79"/>
    </row>
    <row r="181" ht="11.25" customHeight="1">
      <c r="A181" s="79" t="s">
        <v>4396</v>
      </c>
      <c r="B181" s="79" t="s">
        <v>186</v>
      </c>
      <c r="C181" s="79">
        <v>38358.6</v>
      </c>
      <c r="J181" s="79"/>
      <c r="K181" s="79"/>
      <c r="L181" s="79"/>
      <c r="M181" s="79"/>
      <c r="N181" s="79"/>
      <c r="O181" s="79"/>
      <c r="P181" s="79"/>
      <c r="Q181" s="79"/>
      <c r="R181" s="79"/>
      <c r="S181" s="79"/>
      <c r="T181" s="79"/>
      <c r="U181" s="79"/>
      <c r="V181" s="79"/>
      <c r="W181" s="79"/>
      <c r="X181" s="79"/>
      <c r="Y181" s="79"/>
      <c r="Z181" s="79"/>
    </row>
    <row r="182" ht="11.25" customHeight="1">
      <c r="A182" s="79" t="s">
        <v>4403</v>
      </c>
      <c r="B182" s="79" t="s">
        <v>141</v>
      </c>
      <c r="C182" s="79">
        <v>15052.8</v>
      </c>
      <c r="J182" s="79"/>
      <c r="K182" s="79"/>
      <c r="L182" s="79"/>
      <c r="M182" s="79"/>
      <c r="N182" s="79"/>
      <c r="O182" s="79"/>
      <c r="P182" s="79"/>
      <c r="Q182" s="79"/>
      <c r="R182" s="79"/>
      <c r="S182" s="79"/>
      <c r="T182" s="79"/>
      <c r="U182" s="79"/>
      <c r="V182" s="79"/>
      <c r="W182" s="79"/>
      <c r="X182" s="79"/>
      <c r="Y182" s="79"/>
      <c r="Z182" s="79"/>
    </row>
    <row r="183" ht="11.25" customHeight="1">
      <c r="A183" s="79" t="s">
        <v>4371</v>
      </c>
      <c r="B183" s="79" t="s">
        <v>141</v>
      </c>
      <c r="C183" s="79">
        <v>129.818181</v>
      </c>
      <c r="J183" s="79"/>
      <c r="K183" s="79"/>
      <c r="L183" s="79"/>
      <c r="M183" s="79"/>
      <c r="N183" s="79"/>
      <c r="O183" s="79"/>
      <c r="P183" s="79"/>
      <c r="Q183" s="79"/>
      <c r="R183" s="79"/>
      <c r="S183" s="79"/>
      <c r="T183" s="79"/>
      <c r="U183" s="79"/>
      <c r="V183" s="79"/>
      <c r="W183" s="79"/>
      <c r="X183" s="79"/>
      <c r="Y183" s="79"/>
      <c r="Z183" s="79"/>
    </row>
    <row r="184" ht="11.25" customHeight="1">
      <c r="A184" s="79" t="s">
        <v>4416</v>
      </c>
      <c r="B184" s="79" t="s">
        <v>204</v>
      </c>
      <c r="C184" s="79">
        <v>216583.29</v>
      </c>
      <c r="J184" s="79"/>
      <c r="K184" s="79"/>
      <c r="L184" s="79"/>
      <c r="M184" s="79"/>
      <c r="N184" s="79"/>
      <c r="O184" s="79"/>
      <c r="P184" s="79"/>
      <c r="Q184" s="79"/>
      <c r="R184" s="79"/>
      <c r="S184" s="79"/>
      <c r="T184" s="79"/>
      <c r="U184" s="79"/>
      <c r="V184" s="79"/>
      <c r="W184" s="79"/>
      <c r="X184" s="79"/>
      <c r="Y184" s="79"/>
      <c r="Z184" s="79"/>
    </row>
    <row r="185" ht="11.25" customHeight="1">
      <c r="A185" s="79" t="s">
        <v>4429</v>
      </c>
      <c r="B185" s="79" t="s">
        <v>141</v>
      </c>
      <c r="C185" s="79">
        <v>179911.52</v>
      </c>
      <c r="J185" s="79"/>
      <c r="K185" s="79"/>
      <c r="L185" s="79"/>
      <c r="M185" s="79"/>
      <c r="N185" s="79"/>
      <c r="O185" s="79"/>
      <c r="P185" s="79"/>
      <c r="Q185" s="79"/>
      <c r="R185" s="79"/>
      <c r="S185" s="79"/>
      <c r="T185" s="79"/>
      <c r="U185" s="79"/>
      <c r="V185" s="79"/>
      <c r="W185" s="79"/>
      <c r="X185" s="79"/>
      <c r="Y185" s="79"/>
      <c r="Z185" s="79"/>
    </row>
    <row r="186" ht="11.25" customHeight="1">
      <c r="A186" s="79" t="s">
        <v>4435</v>
      </c>
      <c r="B186" s="79" t="s">
        <v>154</v>
      </c>
      <c r="C186" s="79">
        <v>16009.224</v>
      </c>
      <c r="J186" s="79"/>
      <c r="K186" s="79"/>
      <c r="L186" s="79"/>
      <c r="M186" s="79"/>
      <c r="N186" s="79"/>
      <c r="O186" s="79"/>
      <c r="P186" s="79"/>
      <c r="Q186" s="79"/>
      <c r="R186" s="79"/>
      <c r="S186" s="79"/>
      <c r="T186" s="79"/>
      <c r="U186" s="79"/>
      <c r="V186" s="79"/>
      <c r="W186" s="79"/>
      <c r="X186" s="79"/>
      <c r="Y186" s="79"/>
      <c r="Z186" s="79"/>
    </row>
    <row r="187" ht="11.25" customHeight="1">
      <c r="A187" s="79"/>
      <c r="B187" s="79" t="s">
        <v>141</v>
      </c>
      <c r="C187" s="79">
        <v>12864.555</v>
      </c>
      <c r="J187" s="79"/>
      <c r="K187" s="79"/>
      <c r="L187" s="79"/>
      <c r="M187" s="79"/>
      <c r="N187" s="79"/>
      <c r="O187" s="79"/>
      <c r="P187" s="79"/>
      <c r="Q187" s="79"/>
      <c r="R187" s="79"/>
      <c r="S187" s="79"/>
      <c r="T187" s="79"/>
      <c r="U187" s="79"/>
      <c r="V187" s="79"/>
      <c r="W187" s="79"/>
      <c r="X187" s="79"/>
      <c r="Y187" s="79"/>
      <c r="Z187" s="79"/>
    </row>
    <row r="188" ht="11.25" customHeight="1">
      <c r="A188" s="79"/>
      <c r="B188" s="79" t="s">
        <v>189</v>
      </c>
      <c r="C188" s="79">
        <v>4574.064</v>
      </c>
      <c r="J188" s="79"/>
      <c r="K188" s="79"/>
      <c r="L188" s="79"/>
      <c r="M188" s="79"/>
      <c r="N188" s="79"/>
      <c r="O188" s="79"/>
      <c r="P188" s="79"/>
      <c r="Q188" s="79"/>
      <c r="R188" s="79"/>
      <c r="S188" s="79"/>
      <c r="T188" s="79"/>
      <c r="U188" s="79"/>
      <c r="V188" s="79"/>
      <c r="W188" s="79"/>
      <c r="X188" s="79"/>
      <c r="Y188" s="79"/>
      <c r="Z188" s="79"/>
    </row>
    <row r="189" ht="11.25" customHeight="1">
      <c r="A189" s="79" t="s">
        <v>4438</v>
      </c>
      <c r="B189" s="79" t="s">
        <v>186</v>
      </c>
      <c r="C189" s="79">
        <v>119.19488</v>
      </c>
      <c r="J189" s="79"/>
      <c r="K189" s="79"/>
      <c r="L189" s="79"/>
      <c r="M189" s="79"/>
      <c r="N189" s="79"/>
      <c r="O189" s="79"/>
      <c r="P189" s="79"/>
      <c r="Q189" s="79"/>
      <c r="R189" s="79"/>
      <c r="S189" s="79"/>
      <c r="T189" s="79"/>
      <c r="U189" s="79"/>
      <c r="V189" s="79"/>
      <c r="W189" s="79"/>
      <c r="X189" s="79"/>
      <c r="Y189" s="79"/>
      <c r="Z189" s="79"/>
    </row>
    <row r="190" ht="11.25" customHeight="1">
      <c r="A190" s="79" t="s">
        <v>4419</v>
      </c>
      <c r="B190" s="79" t="s">
        <v>141</v>
      </c>
      <c r="C190" s="79">
        <v>38976.0</v>
      </c>
      <c r="J190" s="79"/>
      <c r="K190" s="79"/>
      <c r="L190" s="79"/>
      <c r="M190" s="79"/>
      <c r="N190" s="79"/>
      <c r="O190" s="79"/>
      <c r="P190" s="79"/>
      <c r="Q190" s="79"/>
      <c r="R190" s="79"/>
      <c r="S190" s="79"/>
      <c r="T190" s="79"/>
      <c r="U190" s="79"/>
      <c r="V190" s="79"/>
      <c r="W190" s="79"/>
      <c r="X190" s="79"/>
      <c r="Y190" s="79"/>
      <c r="Z190" s="79"/>
    </row>
    <row r="191" ht="11.25" customHeight="1">
      <c r="A191" s="79" t="s">
        <v>4441</v>
      </c>
      <c r="B191" s="79" t="s">
        <v>141</v>
      </c>
      <c r="C191" s="79">
        <v>13923.84</v>
      </c>
      <c r="J191" s="79"/>
      <c r="K191" s="79"/>
      <c r="L191" s="79"/>
      <c r="M191" s="79"/>
      <c r="N191" s="79"/>
      <c r="O191" s="79"/>
      <c r="P191" s="79"/>
      <c r="Q191" s="79"/>
      <c r="R191" s="79"/>
      <c r="S191" s="79"/>
      <c r="T191" s="79"/>
      <c r="U191" s="79"/>
      <c r="V191" s="79"/>
      <c r="W191" s="79"/>
      <c r="X191" s="79"/>
      <c r="Y191" s="79"/>
      <c r="Z191" s="79"/>
    </row>
    <row r="192" ht="11.25" customHeight="1">
      <c r="A192" s="79" t="s">
        <v>4444</v>
      </c>
      <c r="B192" s="79" t="s">
        <v>141</v>
      </c>
      <c r="C192" s="79">
        <v>18900.0</v>
      </c>
      <c r="J192" s="79"/>
      <c r="K192" s="79"/>
      <c r="L192" s="79"/>
      <c r="M192" s="79"/>
      <c r="N192" s="79"/>
      <c r="O192" s="79"/>
      <c r="P192" s="79"/>
      <c r="Q192" s="79"/>
      <c r="R192" s="79"/>
      <c r="S192" s="79"/>
      <c r="T192" s="79"/>
      <c r="U192" s="79"/>
      <c r="V192" s="79"/>
      <c r="W192" s="79"/>
      <c r="X192" s="79"/>
      <c r="Y192" s="79"/>
      <c r="Z192" s="79"/>
    </row>
    <row r="193" ht="11.25" customHeight="1">
      <c r="A193" s="79" t="s">
        <v>4504</v>
      </c>
      <c r="B193" s="79" t="s">
        <v>204</v>
      </c>
      <c r="C193" s="79">
        <v>83704.32</v>
      </c>
      <c r="J193" s="79"/>
      <c r="K193" s="79"/>
      <c r="L193" s="79"/>
      <c r="M193" s="79"/>
      <c r="N193" s="79"/>
      <c r="O193" s="79"/>
      <c r="P193" s="79"/>
      <c r="Q193" s="79"/>
      <c r="R193" s="79"/>
      <c r="S193" s="79"/>
      <c r="T193" s="79"/>
      <c r="U193" s="79"/>
      <c r="V193" s="79"/>
      <c r="W193" s="79"/>
      <c r="X193" s="79"/>
      <c r="Y193" s="79"/>
      <c r="Z193" s="79"/>
    </row>
    <row r="194" ht="11.25" customHeight="1">
      <c r="A194" s="79" t="s">
        <v>4507</v>
      </c>
      <c r="B194" s="79" t="s">
        <v>154</v>
      </c>
      <c r="C194" s="79">
        <v>42444.5875</v>
      </c>
      <c r="J194" s="79"/>
      <c r="K194" s="79"/>
      <c r="L194" s="79"/>
      <c r="M194" s="79"/>
      <c r="N194" s="79"/>
      <c r="O194" s="79"/>
      <c r="P194" s="79"/>
      <c r="Q194" s="79"/>
      <c r="R194" s="79"/>
      <c r="S194" s="79"/>
      <c r="T194" s="79"/>
      <c r="U194" s="79"/>
      <c r="V194" s="79"/>
      <c r="W194" s="79"/>
      <c r="X194" s="79"/>
      <c r="Y194" s="79"/>
      <c r="Z194" s="79"/>
    </row>
    <row r="195" ht="11.25" customHeight="1">
      <c r="A195" s="79" t="s">
        <v>4510</v>
      </c>
      <c r="B195" s="79" t="s">
        <v>186</v>
      </c>
      <c r="C195" s="79">
        <v>295870.5</v>
      </c>
      <c r="J195" s="79"/>
      <c r="K195" s="79"/>
      <c r="L195" s="79"/>
      <c r="M195" s="79"/>
      <c r="N195" s="79"/>
      <c r="O195" s="79"/>
      <c r="P195" s="79"/>
      <c r="Q195" s="79"/>
      <c r="R195" s="79"/>
      <c r="S195" s="79"/>
      <c r="T195" s="79"/>
      <c r="U195" s="79"/>
      <c r="V195" s="79"/>
      <c r="W195" s="79"/>
      <c r="X195" s="79"/>
      <c r="Y195" s="79"/>
      <c r="Z195" s="79"/>
    </row>
    <row r="196" ht="11.25" customHeight="1">
      <c r="A196" s="79" t="s">
        <v>4514</v>
      </c>
      <c r="B196" s="79" t="s">
        <v>204</v>
      </c>
      <c r="C196" s="79">
        <v>375787.2792</v>
      </c>
      <c r="J196" s="79"/>
      <c r="K196" s="79"/>
      <c r="L196" s="79"/>
      <c r="M196" s="79"/>
      <c r="N196" s="79"/>
      <c r="O196" s="79"/>
      <c r="P196" s="79"/>
      <c r="Q196" s="79"/>
      <c r="R196" s="79"/>
      <c r="S196" s="79"/>
      <c r="T196" s="79"/>
      <c r="U196" s="79"/>
      <c r="V196" s="79"/>
      <c r="W196" s="79"/>
      <c r="X196" s="79"/>
      <c r="Y196" s="79"/>
      <c r="Z196" s="79"/>
    </row>
    <row r="197" ht="11.25" customHeight="1">
      <c r="A197" s="79" t="s">
        <v>4517</v>
      </c>
      <c r="B197" s="79" t="s">
        <v>141</v>
      </c>
      <c r="C197" s="79">
        <v>177.882352</v>
      </c>
      <c r="J197" s="79"/>
      <c r="K197" s="79"/>
      <c r="L197" s="79"/>
      <c r="M197" s="79"/>
      <c r="N197" s="79"/>
      <c r="O197" s="79"/>
      <c r="P197" s="79"/>
      <c r="Q197" s="79"/>
      <c r="R197" s="79"/>
      <c r="S197" s="79"/>
      <c r="T197" s="79"/>
      <c r="U197" s="79"/>
      <c r="V197" s="79"/>
      <c r="W197" s="79"/>
      <c r="X197" s="79"/>
      <c r="Y197" s="79"/>
      <c r="Z197" s="79"/>
    </row>
    <row r="198" ht="11.25" customHeight="1">
      <c r="A198" s="79" t="s">
        <v>4520</v>
      </c>
      <c r="B198" s="79" t="s">
        <v>141</v>
      </c>
      <c r="C198" s="79">
        <v>18270.0</v>
      </c>
      <c r="J198" s="79"/>
      <c r="K198" s="79"/>
      <c r="L198" s="79"/>
      <c r="M198" s="79"/>
      <c r="N198" s="79"/>
      <c r="O198" s="79"/>
      <c r="P198" s="79"/>
      <c r="Q198" s="79"/>
      <c r="R198" s="79"/>
      <c r="S198" s="79"/>
      <c r="T198" s="79"/>
      <c r="U198" s="79"/>
      <c r="V198" s="79"/>
      <c r="W198" s="79"/>
      <c r="X198" s="79"/>
      <c r="Y198" s="79"/>
      <c r="Z198" s="79"/>
    </row>
    <row r="199" ht="11.25" customHeight="1">
      <c r="A199" s="79" t="s">
        <v>4538</v>
      </c>
      <c r="B199" s="79" t="s">
        <v>154</v>
      </c>
      <c r="C199" s="79">
        <v>115.5</v>
      </c>
      <c r="J199" s="79"/>
      <c r="K199" s="79"/>
      <c r="L199" s="79"/>
      <c r="M199" s="79"/>
      <c r="N199" s="79"/>
      <c r="O199" s="79"/>
      <c r="P199" s="79"/>
      <c r="Q199" s="79"/>
      <c r="R199" s="79"/>
      <c r="S199" s="79"/>
      <c r="T199" s="79"/>
      <c r="U199" s="79"/>
      <c r="V199" s="79"/>
      <c r="W199" s="79"/>
      <c r="X199" s="79"/>
      <c r="Y199" s="79"/>
      <c r="Z199" s="79"/>
    </row>
    <row r="200" ht="11.25" customHeight="1">
      <c r="A200" s="79"/>
      <c r="B200" s="79" t="s">
        <v>141</v>
      </c>
      <c r="C200" s="79">
        <v>115.5</v>
      </c>
      <c r="J200" s="79"/>
      <c r="K200" s="79"/>
      <c r="L200" s="79"/>
      <c r="M200" s="79"/>
      <c r="N200" s="79"/>
      <c r="O200" s="79"/>
      <c r="P200" s="79"/>
      <c r="Q200" s="79"/>
      <c r="R200" s="79"/>
      <c r="S200" s="79"/>
      <c r="T200" s="79"/>
      <c r="U200" s="79"/>
      <c r="V200" s="79"/>
      <c r="W200" s="79"/>
      <c r="X200" s="79"/>
      <c r="Y200" s="79"/>
      <c r="Z200" s="79"/>
    </row>
    <row r="201" ht="11.25" customHeight="1">
      <c r="A201" s="79"/>
      <c r="B201" s="79" t="s">
        <v>189</v>
      </c>
      <c r="C201" s="79">
        <v>115.5</v>
      </c>
      <c r="J201" s="79"/>
      <c r="K201" s="79"/>
      <c r="L201" s="79"/>
      <c r="M201" s="79"/>
      <c r="N201" s="79"/>
      <c r="O201" s="79"/>
      <c r="P201" s="79"/>
      <c r="Q201" s="79"/>
      <c r="R201" s="79"/>
      <c r="S201" s="79"/>
      <c r="T201" s="79"/>
      <c r="U201" s="79"/>
      <c r="V201" s="79"/>
      <c r="W201" s="79"/>
      <c r="X201" s="79"/>
      <c r="Y201" s="79"/>
      <c r="Z201" s="79"/>
    </row>
    <row r="202" ht="11.25" customHeight="1">
      <c r="A202" s="79"/>
      <c r="B202" s="79" t="s">
        <v>186</v>
      </c>
      <c r="C202" s="79">
        <v>115.5</v>
      </c>
      <c r="J202" s="79"/>
      <c r="K202" s="79"/>
      <c r="L202" s="79"/>
      <c r="M202" s="79"/>
      <c r="N202" s="79"/>
      <c r="O202" s="79"/>
      <c r="P202" s="79"/>
      <c r="Q202" s="79"/>
      <c r="R202" s="79"/>
      <c r="S202" s="79"/>
      <c r="T202" s="79"/>
      <c r="U202" s="79"/>
      <c r="V202" s="79"/>
      <c r="W202" s="79"/>
      <c r="X202" s="79"/>
      <c r="Y202" s="79"/>
      <c r="Z202" s="79"/>
    </row>
    <row r="203" ht="11.25" customHeight="1">
      <c r="A203" s="79" t="s">
        <v>4570</v>
      </c>
      <c r="B203" s="79" t="s">
        <v>154</v>
      </c>
      <c r="C203" s="79">
        <v>15085.575</v>
      </c>
      <c r="J203" s="79"/>
      <c r="K203" s="79"/>
      <c r="L203" s="79"/>
      <c r="M203" s="79"/>
      <c r="N203" s="79"/>
      <c r="O203" s="79"/>
      <c r="P203" s="79"/>
      <c r="Q203" s="79"/>
      <c r="R203" s="79"/>
      <c r="S203" s="79"/>
      <c r="T203" s="79"/>
      <c r="U203" s="79"/>
      <c r="V203" s="79"/>
      <c r="W203" s="79"/>
      <c r="X203" s="79"/>
      <c r="Y203" s="79"/>
      <c r="Z203" s="79"/>
    </row>
    <row r="204" ht="11.25" customHeight="1">
      <c r="A204" s="79" t="s">
        <v>4553</v>
      </c>
      <c r="B204" s="79" t="s">
        <v>154</v>
      </c>
      <c r="C204" s="79">
        <v>166.090909</v>
      </c>
      <c r="J204" s="79"/>
      <c r="K204" s="79"/>
      <c r="L204" s="79"/>
      <c r="M204" s="79"/>
      <c r="N204" s="79"/>
      <c r="O204" s="79"/>
      <c r="P204" s="79"/>
      <c r="Q204" s="79"/>
      <c r="R204" s="79"/>
      <c r="S204" s="79"/>
      <c r="T204" s="79"/>
      <c r="U204" s="79"/>
      <c r="V204" s="79"/>
      <c r="W204" s="79"/>
      <c r="X204" s="79"/>
      <c r="Y204" s="79"/>
      <c r="Z204" s="79"/>
    </row>
    <row r="205" ht="11.25" customHeight="1">
      <c r="A205" s="79"/>
      <c r="B205" s="79" t="s">
        <v>186</v>
      </c>
      <c r="C205" s="79">
        <v>166.090909</v>
      </c>
      <c r="J205" s="79"/>
      <c r="K205" s="79"/>
      <c r="L205" s="79"/>
      <c r="M205" s="79"/>
      <c r="N205" s="79"/>
      <c r="O205" s="79"/>
      <c r="P205" s="79"/>
      <c r="Q205" s="79"/>
      <c r="R205" s="79"/>
      <c r="S205" s="79"/>
      <c r="T205" s="79"/>
      <c r="U205" s="79"/>
      <c r="V205" s="79"/>
      <c r="W205" s="79"/>
      <c r="X205" s="79"/>
      <c r="Y205" s="79"/>
      <c r="Z205" s="79"/>
    </row>
    <row r="206" ht="11.25" customHeight="1">
      <c r="A206" s="79" t="s">
        <v>4608</v>
      </c>
      <c r="B206" s="79" t="s">
        <v>141</v>
      </c>
      <c r="C206" s="79">
        <v>30768.5784</v>
      </c>
      <c r="J206" s="79"/>
      <c r="K206" s="79"/>
      <c r="L206" s="79"/>
      <c r="M206" s="79"/>
      <c r="N206" s="79"/>
      <c r="O206" s="79"/>
      <c r="P206" s="79"/>
      <c r="Q206" s="79"/>
      <c r="R206" s="79"/>
      <c r="S206" s="79"/>
      <c r="T206" s="79"/>
      <c r="U206" s="79"/>
      <c r="V206" s="79"/>
      <c r="W206" s="79"/>
      <c r="X206" s="79"/>
      <c r="Y206" s="79"/>
      <c r="Z206" s="79"/>
    </row>
    <row r="207" ht="11.25" customHeight="1">
      <c r="A207" s="79"/>
      <c r="B207" s="79" t="s">
        <v>186</v>
      </c>
      <c r="C207" s="79">
        <v>2472.47505</v>
      </c>
      <c r="J207" s="79"/>
      <c r="K207" s="79"/>
      <c r="L207" s="79"/>
      <c r="M207" s="79"/>
      <c r="N207" s="79"/>
      <c r="O207" s="79"/>
      <c r="P207" s="79"/>
      <c r="Q207" s="79"/>
      <c r="R207" s="79"/>
      <c r="S207" s="79"/>
      <c r="T207" s="79"/>
      <c r="U207" s="79"/>
      <c r="V207" s="79"/>
      <c r="W207" s="79"/>
      <c r="X207" s="79"/>
      <c r="Y207" s="79"/>
      <c r="Z207" s="79"/>
    </row>
    <row r="208" ht="11.25" customHeight="1">
      <c r="A208" s="79" t="s">
        <v>4576</v>
      </c>
      <c r="B208" s="79" t="s">
        <v>204</v>
      </c>
      <c r="C208" s="79">
        <v>38556.0</v>
      </c>
      <c r="J208" s="79"/>
      <c r="K208" s="79"/>
      <c r="L208" s="79"/>
      <c r="M208" s="79"/>
      <c r="N208" s="79"/>
      <c r="O208" s="79"/>
      <c r="P208" s="79"/>
      <c r="Q208" s="79"/>
      <c r="R208" s="79"/>
      <c r="S208" s="79"/>
      <c r="T208" s="79"/>
      <c r="U208" s="79"/>
      <c r="V208" s="79"/>
      <c r="W208" s="79"/>
      <c r="X208" s="79"/>
      <c r="Y208" s="79"/>
      <c r="Z208" s="79"/>
    </row>
    <row r="209" ht="11.25" customHeight="1">
      <c r="A209" s="79" t="s">
        <v>4597</v>
      </c>
      <c r="B209" s="79" t="s">
        <v>186</v>
      </c>
      <c r="C209" s="79">
        <v>20832.0</v>
      </c>
      <c r="J209" s="79"/>
      <c r="K209" s="79"/>
      <c r="L209" s="79"/>
      <c r="M209" s="79"/>
      <c r="N209" s="79"/>
      <c r="O209" s="79"/>
      <c r="P209" s="79"/>
      <c r="Q209" s="79"/>
      <c r="R209" s="79"/>
      <c r="S209" s="79"/>
      <c r="T209" s="79"/>
      <c r="U209" s="79"/>
      <c r="V209" s="79"/>
      <c r="W209" s="79"/>
      <c r="X209" s="79"/>
      <c r="Y209" s="79"/>
      <c r="Z209" s="79"/>
    </row>
    <row r="210" ht="11.25" customHeight="1">
      <c r="A210" s="79" t="s">
        <v>4601</v>
      </c>
      <c r="B210" s="79" t="s">
        <v>141</v>
      </c>
      <c r="C210" s="79">
        <v>198.882352</v>
      </c>
      <c r="J210" s="79"/>
      <c r="K210" s="79"/>
      <c r="L210" s="79"/>
      <c r="M210" s="79"/>
      <c r="N210" s="79"/>
      <c r="O210" s="79"/>
      <c r="P210" s="79"/>
      <c r="Q210" s="79"/>
      <c r="R210" s="79"/>
      <c r="S210" s="79"/>
      <c r="T210" s="79"/>
      <c r="U210" s="79"/>
      <c r="V210" s="79"/>
      <c r="W210" s="79"/>
      <c r="X210" s="79"/>
      <c r="Y210" s="79"/>
      <c r="Z210" s="79"/>
    </row>
    <row r="211" ht="11.25" customHeight="1">
      <c r="A211" s="79"/>
      <c r="B211" s="79" t="s">
        <v>186</v>
      </c>
      <c r="C211" s="79">
        <v>198.882352</v>
      </c>
      <c r="J211" s="79"/>
      <c r="K211" s="79"/>
      <c r="L211" s="79"/>
      <c r="M211" s="79"/>
      <c r="N211" s="79"/>
      <c r="O211" s="79"/>
      <c r="P211" s="79"/>
      <c r="Q211" s="79"/>
      <c r="R211" s="79"/>
      <c r="S211" s="79"/>
      <c r="T211" s="79"/>
      <c r="U211" s="79"/>
      <c r="V211" s="79"/>
      <c r="W211" s="79"/>
      <c r="X211" s="79"/>
      <c r="Y211" s="79"/>
      <c r="Z211" s="79"/>
    </row>
    <row r="212" ht="11.25" customHeight="1">
      <c r="A212" s="79" t="s">
        <v>4624</v>
      </c>
      <c r="B212" s="79" t="s">
        <v>186</v>
      </c>
      <c r="C212" s="79">
        <v>74586.27</v>
      </c>
      <c r="J212" s="79"/>
      <c r="K212" s="79"/>
      <c r="L212" s="79"/>
      <c r="M212" s="79"/>
      <c r="N212" s="79"/>
      <c r="O212" s="79"/>
      <c r="P212" s="79"/>
      <c r="Q212" s="79"/>
      <c r="R212" s="79"/>
      <c r="S212" s="79"/>
      <c r="T212" s="79"/>
      <c r="U212" s="79"/>
      <c r="V212" s="79"/>
      <c r="W212" s="79"/>
      <c r="X212" s="79"/>
      <c r="Y212" s="79"/>
      <c r="Z212" s="79"/>
    </row>
    <row r="213" ht="11.25" customHeight="1">
      <c r="A213" s="79" t="s">
        <v>4612</v>
      </c>
      <c r="B213" s="79" t="s">
        <v>186</v>
      </c>
      <c r="C213" s="79">
        <v>44144.9775</v>
      </c>
      <c r="J213" s="79"/>
      <c r="K213" s="79"/>
      <c r="L213" s="79"/>
      <c r="M213" s="79"/>
      <c r="N213" s="79"/>
      <c r="O213" s="79"/>
      <c r="P213" s="79"/>
      <c r="Q213" s="79"/>
      <c r="R213" s="79"/>
      <c r="S213" s="79"/>
      <c r="T213" s="79"/>
      <c r="U213" s="79"/>
      <c r="V213" s="79"/>
      <c r="W213" s="79"/>
      <c r="X213" s="79"/>
      <c r="Y213" s="79"/>
      <c r="Z213" s="79"/>
    </row>
    <row r="214" ht="11.25" customHeight="1">
      <c r="A214" s="79" t="s">
        <v>4615</v>
      </c>
      <c r="B214" s="79" t="s">
        <v>186</v>
      </c>
      <c r="C214" s="79">
        <v>50079.8928</v>
      </c>
      <c r="J214" s="79"/>
      <c r="K214" s="79"/>
      <c r="L214" s="79"/>
      <c r="M214" s="79"/>
      <c r="N214" s="79"/>
      <c r="O214" s="79"/>
      <c r="P214" s="79"/>
      <c r="Q214" s="79"/>
      <c r="R214" s="79"/>
      <c r="S214" s="79"/>
      <c r="T214" s="79"/>
      <c r="U214" s="79"/>
      <c r="V214" s="79"/>
      <c r="W214" s="79"/>
      <c r="X214" s="79"/>
      <c r="Y214" s="79"/>
      <c r="Z214" s="79"/>
    </row>
    <row r="215" ht="11.25" customHeight="1">
      <c r="A215" s="79" t="s">
        <v>4579</v>
      </c>
      <c r="B215" s="79" t="s">
        <v>186</v>
      </c>
      <c r="C215" s="79">
        <v>128808.18</v>
      </c>
      <c r="J215" s="79"/>
      <c r="K215" s="79"/>
      <c r="L215" s="79"/>
      <c r="M215" s="79"/>
      <c r="N215" s="79"/>
      <c r="O215" s="79"/>
      <c r="P215" s="79"/>
      <c r="Q215" s="79"/>
      <c r="R215" s="79"/>
      <c r="S215" s="79"/>
      <c r="T215" s="79"/>
      <c r="U215" s="79"/>
      <c r="V215" s="79"/>
      <c r="W215" s="79"/>
      <c r="X215" s="79"/>
      <c r="Y215" s="79"/>
      <c r="Z215" s="79"/>
    </row>
    <row r="216" ht="11.25" customHeight="1">
      <c r="A216" s="79" t="s">
        <v>4593</v>
      </c>
      <c r="B216" s="79" t="s">
        <v>141</v>
      </c>
      <c r="C216" s="79">
        <v>159.157894</v>
      </c>
      <c r="J216" s="79"/>
      <c r="K216" s="79"/>
      <c r="L216" s="79"/>
      <c r="M216" s="79"/>
      <c r="N216" s="79"/>
      <c r="O216" s="79"/>
      <c r="P216" s="79"/>
      <c r="Q216" s="79"/>
      <c r="R216" s="79"/>
      <c r="S216" s="79"/>
      <c r="T216" s="79"/>
      <c r="U216" s="79"/>
      <c r="V216" s="79"/>
      <c r="W216" s="79"/>
      <c r="X216" s="79"/>
      <c r="Y216" s="79"/>
      <c r="Z216" s="79"/>
    </row>
    <row r="217" ht="11.25" customHeight="1">
      <c r="A217" s="79"/>
      <c r="B217" s="79" t="s">
        <v>189</v>
      </c>
      <c r="C217" s="79">
        <v>159.157894</v>
      </c>
      <c r="J217" s="79"/>
      <c r="K217" s="79"/>
      <c r="L217" s="79"/>
      <c r="M217" s="79"/>
      <c r="N217" s="79"/>
      <c r="O217" s="79"/>
      <c r="P217" s="79"/>
      <c r="Q217" s="79"/>
      <c r="R217" s="79"/>
      <c r="S217" s="79"/>
      <c r="T217" s="79"/>
      <c r="U217" s="79"/>
      <c r="V217" s="79"/>
      <c r="W217" s="79"/>
      <c r="X217" s="79"/>
      <c r="Y217" s="79"/>
      <c r="Z217" s="79"/>
    </row>
    <row r="218" ht="11.25" customHeight="1">
      <c r="A218" s="79"/>
      <c r="B218" s="79" t="s">
        <v>186</v>
      </c>
      <c r="C218" s="79">
        <v>159.157894</v>
      </c>
      <c r="J218" s="79"/>
      <c r="K218" s="79"/>
      <c r="L218" s="79"/>
      <c r="M218" s="79"/>
      <c r="N218" s="79"/>
      <c r="O218" s="79"/>
      <c r="P218" s="79"/>
      <c r="Q218" s="79"/>
      <c r="R218" s="79"/>
      <c r="S218" s="79"/>
      <c r="T218" s="79"/>
      <c r="U218" s="79"/>
      <c r="V218" s="79"/>
      <c r="W218" s="79"/>
      <c r="X218" s="79"/>
      <c r="Y218" s="79"/>
      <c r="Z218" s="79"/>
    </row>
    <row r="219" ht="11.25" customHeight="1">
      <c r="A219" s="79" t="s">
        <v>3372</v>
      </c>
      <c r="B219" s="79" t="s">
        <v>204</v>
      </c>
      <c r="C219" s="79">
        <v>1498.241818</v>
      </c>
      <c r="J219" s="79"/>
      <c r="K219" s="79"/>
      <c r="L219" s="79"/>
      <c r="M219" s="79"/>
      <c r="N219" s="79"/>
      <c r="O219" s="79"/>
      <c r="P219" s="79"/>
      <c r="Q219" s="79"/>
      <c r="R219" s="79"/>
      <c r="S219" s="79"/>
      <c r="T219" s="79"/>
      <c r="U219" s="79"/>
      <c r="V219" s="79"/>
      <c r="W219" s="79"/>
      <c r="X219" s="79"/>
      <c r="Y219" s="79"/>
      <c r="Z219" s="79"/>
    </row>
    <row r="220" ht="11.25" customHeight="1">
      <c r="A220" s="79" t="s">
        <v>3369</v>
      </c>
      <c r="B220" s="79" t="s">
        <v>141</v>
      </c>
      <c r="C220" s="79">
        <v>210.0</v>
      </c>
      <c r="J220" s="79"/>
      <c r="K220" s="79"/>
      <c r="L220" s="79"/>
      <c r="M220" s="79"/>
      <c r="N220" s="79"/>
      <c r="O220" s="79"/>
      <c r="P220" s="79"/>
      <c r="Q220" s="79"/>
      <c r="R220" s="79"/>
      <c r="S220" s="79"/>
      <c r="T220" s="79"/>
      <c r="U220" s="79"/>
      <c r="V220" s="79"/>
      <c r="W220" s="79"/>
      <c r="X220" s="79"/>
      <c r="Y220" s="79"/>
      <c r="Z220" s="79"/>
    </row>
    <row r="221" ht="11.25" customHeight="1">
      <c r="A221" s="79" t="s">
        <v>3454</v>
      </c>
      <c r="B221" s="79" t="s">
        <v>186</v>
      </c>
      <c r="C221" s="79">
        <v>1993.34974</v>
      </c>
      <c r="J221" s="79"/>
      <c r="K221" s="79"/>
      <c r="L221" s="79"/>
      <c r="M221" s="79"/>
      <c r="N221" s="79"/>
      <c r="O221" s="79"/>
      <c r="P221" s="79"/>
      <c r="Q221" s="79"/>
      <c r="R221" s="79"/>
      <c r="S221" s="79"/>
      <c r="T221" s="79"/>
      <c r="U221" s="79"/>
      <c r="V221" s="79"/>
      <c r="W221" s="79"/>
      <c r="X221" s="79"/>
      <c r="Y221" s="79"/>
      <c r="Z221" s="79"/>
    </row>
    <row r="222" ht="11.25" customHeight="1">
      <c r="A222" s="79" t="s">
        <v>3440</v>
      </c>
      <c r="B222" s="79" t="s">
        <v>154</v>
      </c>
      <c r="C222" s="79">
        <v>12542.318181</v>
      </c>
      <c r="J222" s="79"/>
      <c r="K222" s="79"/>
      <c r="L222" s="79"/>
      <c r="M222" s="79"/>
      <c r="N222" s="79"/>
      <c r="O222" s="79"/>
      <c r="P222" s="79"/>
      <c r="Q222" s="79"/>
      <c r="R222" s="79"/>
      <c r="S222" s="79"/>
      <c r="T222" s="79"/>
      <c r="U222" s="79"/>
      <c r="V222" s="79"/>
      <c r="W222" s="79"/>
      <c r="X222" s="79"/>
      <c r="Y222" s="79"/>
      <c r="Z222" s="79"/>
    </row>
    <row r="223" ht="11.25" customHeight="1">
      <c r="A223" s="79" t="s">
        <v>3418</v>
      </c>
      <c r="B223" s="79" t="s">
        <v>154</v>
      </c>
      <c r="C223" s="79">
        <v>8856.38</v>
      </c>
      <c r="J223" s="79"/>
      <c r="K223" s="79"/>
      <c r="L223" s="79"/>
      <c r="M223" s="79"/>
      <c r="N223" s="79"/>
      <c r="O223" s="79"/>
      <c r="P223" s="79"/>
      <c r="Q223" s="79"/>
      <c r="R223" s="79"/>
      <c r="S223" s="79"/>
      <c r="T223" s="79"/>
      <c r="U223" s="79"/>
      <c r="V223" s="79"/>
      <c r="W223" s="79"/>
      <c r="X223" s="79"/>
      <c r="Y223" s="79"/>
      <c r="Z223" s="79"/>
    </row>
    <row r="224" ht="11.25" customHeight="1">
      <c r="A224" s="79"/>
      <c r="B224" s="79" t="s">
        <v>141</v>
      </c>
      <c r="C224" s="79">
        <v>28879.5</v>
      </c>
      <c r="J224" s="79"/>
      <c r="K224" s="79"/>
      <c r="L224" s="79"/>
      <c r="M224" s="79"/>
      <c r="N224" s="79"/>
      <c r="O224" s="79"/>
      <c r="P224" s="79"/>
      <c r="Q224" s="79"/>
      <c r="R224" s="79"/>
      <c r="S224" s="79"/>
      <c r="T224" s="79"/>
      <c r="U224" s="79"/>
      <c r="V224" s="79"/>
      <c r="W224" s="79"/>
      <c r="X224" s="79"/>
      <c r="Y224" s="79"/>
      <c r="Z224" s="79"/>
    </row>
    <row r="225" ht="11.25" customHeight="1">
      <c r="A225" s="79" t="s">
        <v>3444</v>
      </c>
      <c r="B225" s="79" t="s">
        <v>204</v>
      </c>
      <c r="C225" s="79">
        <v>950.736</v>
      </c>
      <c r="J225" s="79"/>
      <c r="K225" s="79"/>
      <c r="L225" s="79"/>
      <c r="M225" s="79"/>
      <c r="N225" s="79"/>
      <c r="O225" s="79"/>
      <c r="P225" s="79"/>
      <c r="Q225" s="79"/>
      <c r="R225" s="79"/>
      <c r="S225" s="79"/>
      <c r="T225" s="79"/>
      <c r="U225" s="79"/>
      <c r="V225" s="79"/>
      <c r="W225" s="79"/>
      <c r="X225" s="79"/>
      <c r="Y225" s="79"/>
      <c r="Z225" s="79"/>
    </row>
    <row r="226" ht="11.25" customHeight="1">
      <c r="A226" s="79"/>
      <c r="B226" s="79" t="s">
        <v>186</v>
      </c>
      <c r="C226" s="79">
        <v>44090.382</v>
      </c>
      <c r="J226" s="79"/>
      <c r="K226" s="79"/>
      <c r="L226" s="79"/>
      <c r="M226" s="79"/>
      <c r="N226" s="79"/>
      <c r="O226" s="79"/>
      <c r="P226" s="79"/>
      <c r="Q226" s="79"/>
      <c r="R226" s="79"/>
      <c r="S226" s="79"/>
      <c r="T226" s="79"/>
      <c r="U226" s="79"/>
      <c r="V226" s="79"/>
      <c r="W226" s="79"/>
      <c r="X226" s="79"/>
      <c r="Y226" s="79"/>
      <c r="Z226" s="79"/>
    </row>
    <row r="227" ht="11.25" customHeight="1">
      <c r="A227" s="79" t="s">
        <v>3472</v>
      </c>
      <c r="B227" s="79" t="s">
        <v>186</v>
      </c>
      <c r="C227" s="79">
        <v>534.3375</v>
      </c>
      <c r="J227" s="79"/>
      <c r="K227" s="79"/>
      <c r="L227" s="79"/>
      <c r="M227" s="79"/>
      <c r="N227" s="79"/>
      <c r="O227" s="79"/>
      <c r="P227" s="79"/>
      <c r="Q227" s="79"/>
      <c r="R227" s="79"/>
      <c r="S227" s="79"/>
      <c r="T227" s="79"/>
      <c r="U227" s="79"/>
      <c r="V227" s="79"/>
      <c r="W227" s="79"/>
      <c r="X227" s="79"/>
      <c r="Y227" s="79"/>
      <c r="Z227" s="79"/>
    </row>
    <row r="228" ht="11.25" customHeight="1">
      <c r="A228" s="79" t="s">
        <v>3475</v>
      </c>
      <c r="B228" s="79" t="s">
        <v>154</v>
      </c>
      <c r="C228" s="79">
        <v>1451.461499</v>
      </c>
      <c r="J228" s="79"/>
      <c r="K228" s="79"/>
      <c r="L228" s="79"/>
      <c r="M228" s="79"/>
      <c r="N228" s="79"/>
      <c r="O228" s="79"/>
      <c r="P228" s="79"/>
      <c r="Q228" s="79"/>
      <c r="R228" s="79"/>
      <c r="S228" s="79"/>
      <c r="T228" s="79"/>
      <c r="U228" s="79"/>
      <c r="V228" s="79"/>
      <c r="W228" s="79"/>
      <c r="X228" s="79"/>
      <c r="Y228" s="79"/>
      <c r="Z228" s="79"/>
    </row>
    <row r="229" ht="11.25" customHeight="1">
      <c r="A229" s="79"/>
      <c r="B229" s="79" t="s">
        <v>186</v>
      </c>
      <c r="C229" s="79">
        <v>1451.461499</v>
      </c>
      <c r="J229" s="79"/>
      <c r="K229" s="79"/>
      <c r="L229" s="79"/>
      <c r="M229" s="79"/>
      <c r="N229" s="79"/>
      <c r="O229" s="79"/>
      <c r="P229" s="79"/>
      <c r="Q229" s="79"/>
      <c r="R229" s="79"/>
      <c r="S229" s="79"/>
      <c r="T229" s="79"/>
      <c r="U229" s="79"/>
      <c r="V229" s="79"/>
      <c r="W229" s="79"/>
      <c r="X229" s="79"/>
      <c r="Y229" s="79"/>
      <c r="Z229" s="79"/>
    </row>
    <row r="230" ht="11.25" customHeight="1">
      <c r="A230" s="79" t="s">
        <v>3479</v>
      </c>
      <c r="B230" s="79" t="s">
        <v>186</v>
      </c>
      <c r="C230" s="79">
        <v>225.4</v>
      </c>
      <c r="J230" s="79"/>
      <c r="K230" s="79"/>
      <c r="L230" s="79"/>
      <c r="M230" s="79"/>
      <c r="N230" s="79"/>
      <c r="O230" s="79"/>
      <c r="P230" s="79"/>
      <c r="Q230" s="79"/>
      <c r="R230" s="79"/>
      <c r="S230" s="79"/>
      <c r="T230" s="79"/>
      <c r="U230" s="79"/>
      <c r="V230" s="79"/>
      <c r="W230" s="79"/>
      <c r="X230" s="79"/>
      <c r="Y230" s="79"/>
      <c r="Z230" s="79"/>
    </row>
    <row r="231" ht="11.25" customHeight="1">
      <c r="A231" s="79" t="s">
        <v>3490</v>
      </c>
      <c r="B231" s="79" t="s">
        <v>141</v>
      </c>
      <c r="C231" s="79">
        <v>1299.2</v>
      </c>
      <c r="J231" s="79"/>
      <c r="K231" s="79"/>
      <c r="L231" s="79"/>
      <c r="M231" s="79"/>
      <c r="N231" s="79"/>
      <c r="O231" s="79"/>
      <c r="P231" s="79"/>
      <c r="Q231" s="79"/>
      <c r="R231" s="79"/>
      <c r="S231" s="79"/>
      <c r="T231" s="79"/>
      <c r="U231" s="79"/>
      <c r="V231" s="79"/>
      <c r="W231" s="79"/>
      <c r="X231" s="79"/>
      <c r="Y231" s="79"/>
      <c r="Z231" s="79"/>
    </row>
    <row r="232" ht="11.25" customHeight="1">
      <c r="A232" s="79" t="s">
        <v>3483</v>
      </c>
      <c r="B232" s="79" t="s">
        <v>204</v>
      </c>
      <c r="C232" s="79">
        <v>396.0</v>
      </c>
      <c r="J232" s="79"/>
      <c r="K232" s="79"/>
      <c r="L232" s="79"/>
      <c r="M232" s="79"/>
      <c r="N232" s="79"/>
      <c r="O232" s="79"/>
      <c r="P232" s="79"/>
      <c r="Q232" s="79"/>
      <c r="R232" s="79"/>
      <c r="S232" s="79"/>
      <c r="T232" s="79"/>
      <c r="U232" s="79"/>
      <c r="V232" s="79"/>
      <c r="W232" s="79"/>
      <c r="X232" s="79"/>
      <c r="Y232" s="79"/>
      <c r="Z232" s="79"/>
    </row>
    <row r="233" ht="11.25" customHeight="1">
      <c r="A233" s="79" t="s">
        <v>3414</v>
      </c>
      <c r="B233" s="79" t="s">
        <v>141</v>
      </c>
      <c r="C233" s="79">
        <v>705.6</v>
      </c>
      <c r="J233" s="79"/>
      <c r="K233" s="79"/>
      <c r="L233" s="79"/>
      <c r="M233" s="79"/>
      <c r="N233" s="79"/>
      <c r="O233" s="79"/>
      <c r="P233" s="79"/>
      <c r="Q233" s="79"/>
      <c r="R233" s="79"/>
      <c r="S233" s="79"/>
      <c r="T233" s="79"/>
      <c r="U233" s="79"/>
      <c r="V233" s="79"/>
      <c r="W233" s="79"/>
      <c r="X233" s="79"/>
      <c r="Y233" s="79"/>
      <c r="Z233" s="79"/>
    </row>
    <row r="234" ht="11.25" customHeight="1">
      <c r="A234" s="79" t="s">
        <v>3504</v>
      </c>
      <c r="B234" s="79" t="s">
        <v>141</v>
      </c>
      <c r="C234" s="79">
        <v>1258.389999</v>
      </c>
      <c r="J234" s="79"/>
      <c r="K234" s="79"/>
      <c r="L234" s="79"/>
      <c r="M234" s="79"/>
      <c r="N234" s="79"/>
      <c r="O234" s="79"/>
      <c r="P234" s="79"/>
      <c r="Q234" s="79"/>
      <c r="R234" s="79"/>
      <c r="S234" s="79"/>
      <c r="T234" s="79"/>
      <c r="U234" s="79"/>
      <c r="V234" s="79"/>
      <c r="W234" s="79"/>
      <c r="X234" s="79"/>
      <c r="Y234" s="79"/>
      <c r="Z234" s="79"/>
    </row>
    <row r="235" ht="11.25" customHeight="1">
      <c r="A235" s="79" t="s">
        <v>3528</v>
      </c>
      <c r="B235" s="79" t="s">
        <v>141</v>
      </c>
      <c r="C235" s="79">
        <v>7207.057885</v>
      </c>
      <c r="J235" s="79"/>
      <c r="K235" s="79"/>
      <c r="L235" s="79"/>
      <c r="M235" s="79"/>
      <c r="N235" s="79"/>
      <c r="O235" s="79"/>
      <c r="P235" s="79"/>
      <c r="Q235" s="79"/>
      <c r="R235" s="79"/>
      <c r="S235" s="79"/>
      <c r="T235" s="79"/>
      <c r="U235" s="79"/>
      <c r="V235" s="79"/>
      <c r="W235" s="79"/>
      <c r="X235" s="79"/>
      <c r="Y235" s="79"/>
      <c r="Z235" s="79"/>
    </row>
    <row r="236" ht="11.25" customHeight="1">
      <c r="A236" s="79" t="s">
        <v>3507</v>
      </c>
      <c r="B236" s="79" t="s">
        <v>186</v>
      </c>
      <c r="C236" s="79">
        <v>1370.921875</v>
      </c>
      <c r="J236" s="79"/>
      <c r="K236" s="79"/>
      <c r="L236" s="79"/>
      <c r="M236" s="79"/>
      <c r="N236" s="79"/>
      <c r="O236" s="79"/>
      <c r="P236" s="79"/>
      <c r="Q236" s="79"/>
      <c r="R236" s="79"/>
      <c r="S236" s="79"/>
      <c r="T236" s="79"/>
      <c r="U236" s="79"/>
      <c r="V236" s="79"/>
      <c r="W236" s="79"/>
      <c r="X236" s="79"/>
      <c r="Y236" s="79"/>
      <c r="Z236" s="79"/>
    </row>
    <row r="237" ht="11.25" customHeight="1">
      <c r="A237" s="79" t="s">
        <v>3510</v>
      </c>
      <c r="B237" s="79" t="s">
        <v>186</v>
      </c>
      <c r="C237" s="79">
        <v>6735.96</v>
      </c>
      <c r="J237" s="79"/>
      <c r="K237" s="79"/>
      <c r="L237" s="79"/>
      <c r="M237" s="79"/>
      <c r="N237" s="79"/>
      <c r="O237" s="79"/>
      <c r="P237" s="79"/>
      <c r="Q237" s="79"/>
      <c r="R237" s="79"/>
      <c r="S237" s="79"/>
      <c r="T237" s="79"/>
      <c r="U237" s="79"/>
      <c r="V237" s="79"/>
      <c r="W237" s="79"/>
      <c r="X237" s="79"/>
      <c r="Y237" s="79"/>
      <c r="Z237" s="79"/>
    </row>
    <row r="238" ht="11.25" customHeight="1">
      <c r="A238" s="79" t="s">
        <v>3514</v>
      </c>
      <c r="B238" s="79" t="s">
        <v>154</v>
      </c>
      <c r="C238" s="79">
        <v>1851.138</v>
      </c>
      <c r="J238" s="79"/>
      <c r="K238" s="79"/>
      <c r="L238" s="79"/>
      <c r="M238" s="79"/>
      <c r="N238" s="79"/>
      <c r="O238" s="79"/>
      <c r="P238" s="79"/>
      <c r="Q238" s="79"/>
      <c r="R238" s="79"/>
      <c r="S238" s="79"/>
      <c r="T238" s="79"/>
      <c r="U238" s="79"/>
      <c r="V238" s="79"/>
      <c r="W238" s="79"/>
      <c r="X238" s="79"/>
      <c r="Y238" s="79"/>
      <c r="Z238" s="79"/>
    </row>
    <row r="239" ht="11.25" customHeight="1">
      <c r="A239" s="79"/>
      <c r="B239" s="79" t="s">
        <v>186</v>
      </c>
      <c r="C239" s="79">
        <v>1851.138</v>
      </c>
      <c r="J239" s="79"/>
      <c r="K239" s="79"/>
      <c r="L239" s="79"/>
      <c r="M239" s="79"/>
      <c r="N239" s="79"/>
      <c r="O239" s="79"/>
      <c r="P239" s="79"/>
      <c r="Q239" s="79"/>
      <c r="R239" s="79"/>
      <c r="S239" s="79"/>
      <c r="T239" s="79"/>
      <c r="U239" s="79"/>
      <c r="V239" s="79"/>
      <c r="W239" s="79"/>
      <c r="X239" s="79"/>
      <c r="Y239" s="79"/>
      <c r="Z239" s="79"/>
    </row>
    <row r="240" ht="11.25" customHeight="1">
      <c r="A240" s="79" t="s">
        <v>3486</v>
      </c>
      <c r="B240" s="79" t="s">
        <v>204</v>
      </c>
      <c r="C240" s="79">
        <v>3688.851063</v>
      </c>
      <c r="J240" s="79"/>
      <c r="K240" s="79"/>
      <c r="L240" s="79"/>
      <c r="M240" s="79"/>
      <c r="N240" s="79"/>
      <c r="O240" s="79"/>
      <c r="P240" s="79"/>
      <c r="Q240" s="79"/>
      <c r="R240" s="79"/>
      <c r="S240" s="79"/>
      <c r="T240" s="79"/>
      <c r="U240" s="79"/>
      <c r="V240" s="79"/>
      <c r="W240" s="79"/>
      <c r="X240" s="79"/>
      <c r="Y240" s="79"/>
      <c r="Z240" s="79"/>
    </row>
    <row r="241" ht="11.25" customHeight="1">
      <c r="A241" s="79" t="s">
        <v>3517</v>
      </c>
      <c r="B241" s="79" t="s">
        <v>141</v>
      </c>
      <c r="C241" s="79">
        <v>2457.0</v>
      </c>
      <c r="J241" s="79"/>
      <c r="K241" s="79"/>
      <c r="L241" s="79"/>
      <c r="M241" s="79"/>
      <c r="N241" s="79"/>
      <c r="O241" s="79"/>
      <c r="P241" s="79"/>
      <c r="Q241" s="79"/>
      <c r="R241" s="79"/>
      <c r="S241" s="79"/>
      <c r="T241" s="79"/>
      <c r="U241" s="79"/>
      <c r="V241" s="79"/>
      <c r="W241" s="79"/>
      <c r="X241" s="79"/>
      <c r="Y241" s="79"/>
      <c r="Z241" s="79"/>
    </row>
    <row r="242" ht="11.25" customHeight="1">
      <c r="A242" s="79" t="s">
        <v>3531</v>
      </c>
      <c r="B242" s="79" t="s">
        <v>141</v>
      </c>
      <c r="C242" s="79">
        <v>362.6</v>
      </c>
      <c r="J242" s="79"/>
      <c r="K242" s="79"/>
      <c r="L242" s="79"/>
      <c r="M242" s="79"/>
      <c r="N242" s="79"/>
      <c r="O242" s="79"/>
      <c r="P242" s="79"/>
      <c r="Q242" s="79"/>
      <c r="R242" s="79"/>
      <c r="S242" s="79"/>
      <c r="T242" s="79"/>
      <c r="U242" s="79"/>
      <c r="V242" s="79"/>
      <c r="W242" s="79"/>
      <c r="X242" s="79"/>
      <c r="Y242" s="79"/>
      <c r="Z242" s="79"/>
    </row>
    <row r="243" ht="11.25" customHeight="1">
      <c r="A243" s="79" t="s">
        <v>3536</v>
      </c>
      <c r="B243" s="79" t="s">
        <v>141</v>
      </c>
      <c r="C243" s="79">
        <v>5544.0</v>
      </c>
      <c r="J243" s="79"/>
      <c r="K243" s="79"/>
      <c r="L243" s="79"/>
      <c r="M243" s="79"/>
      <c r="N243" s="79"/>
      <c r="O243" s="79"/>
      <c r="P243" s="79"/>
      <c r="Q243" s="79"/>
      <c r="R243" s="79"/>
      <c r="S243" s="79"/>
      <c r="T243" s="79"/>
      <c r="U243" s="79"/>
      <c r="V243" s="79"/>
      <c r="W243" s="79"/>
      <c r="X243" s="79"/>
      <c r="Y243" s="79"/>
      <c r="Z243" s="79"/>
    </row>
    <row r="244" ht="11.25" customHeight="1">
      <c r="A244" s="79" t="s">
        <v>3522</v>
      </c>
      <c r="B244" s="79" t="s">
        <v>141</v>
      </c>
      <c r="C244" s="79">
        <v>1539.999999</v>
      </c>
      <c r="J244" s="79"/>
      <c r="K244" s="79"/>
      <c r="L244" s="79"/>
      <c r="M244" s="79"/>
      <c r="N244" s="79"/>
      <c r="O244" s="79"/>
      <c r="P244" s="79"/>
      <c r="Q244" s="79"/>
      <c r="R244" s="79"/>
      <c r="S244" s="79"/>
      <c r="T244" s="79"/>
      <c r="U244" s="79"/>
      <c r="V244" s="79"/>
      <c r="W244" s="79"/>
      <c r="X244" s="79"/>
      <c r="Y244" s="79"/>
      <c r="Z244" s="79"/>
    </row>
    <row r="245" ht="11.25" customHeight="1">
      <c r="A245" s="79" t="s">
        <v>3619</v>
      </c>
      <c r="B245" s="79" t="s">
        <v>154</v>
      </c>
      <c r="C245" s="79">
        <v>4464.9351</v>
      </c>
      <c r="J245" s="79"/>
      <c r="K245" s="79"/>
      <c r="L245" s="79"/>
      <c r="M245" s="79"/>
      <c r="N245" s="79"/>
      <c r="O245" s="79"/>
      <c r="P245" s="79"/>
      <c r="Q245" s="79"/>
      <c r="R245" s="79"/>
      <c r="S245" s="79"/>
      <c r="T245" s="79"/>
      <c r="U245" s="79"/>
      <c r="V245" s="79"/>
      <c r="W245" s="79"/>
      <c r="X245" s="79"/>
      <c r="Y245" s="79"/>
      <c r="Z245" s="79"/>
    </row>
    <row r="246" ht="11.25" customHeight="1">
      <c r="A246" s="79" t="s">
        <v>3622</v>
      </c>
      <c r="B246" s="79" t="s">
        <v>154</v>
      </c>
      <c r="C246" s="79">
        <v>6539.78749</v>
      </c>
      <c r="J246" s="79"/>
      <c r="K246" s="79"/>
      <c r="L246" s="79"/>
      <c r="M246" s="79"/>
      <c r="N246" s="79"/>
      <c r="O246" s="79"/>
      <c r="P246" s="79"/>
      <c r="Q246" s="79"/>
      <c r="R246" s="79"/>
      <c r="S246" s="79"/>
      <c r="T246" s="79"/>
      <c r="U246" s="79"/>
      <c r="V246" s="79"/>
      <c r="W246" s="79"/>
      <c r="X246" s="79"/>
      <c r="Y246" s="79"/>
      <c r="Z246" s="79"/>
    </row>
    <row r="247" ht="11.25" customHeight="1">
      <c r="A247" s="79" t="s">
        <v>3625</v>
      </c>
      <c r="B247" s="79" t="s">
        <v>154</v>
      </c>
      <c r="C247" s="79">
        <v>4285.714199</v>
      </c>
      <c r="J247" s="79"/>
      <c r="K247" s="79"/>
      <c r="L247" s="79"/>
      <c r="M247" s="79"/>
      <c r="N247" s="79"/>
      <c r="O247" s="79"/>
      <c r="P247" s="79"/>
      <c r="Q247" s="79"/>
      <c r="R247" s="79"/>
      <c r="S247" s="79"/>
      <c r="T247" s="79"/>
      <c r="U247" s="79"/>
      <c r="V247" s="79"/>
      <c r="W247" s="79"/>
      <c r="X247" s="79"/>
      <c r="Y247" s="79"/>
      <c r="Z247" s="79"/>
    </row>
    <row r="248" ht="11.25" customHeight="1">
      <c r="A248" s="79" t="s">
        <v>3628</v>
      </c>
      <c r="B248" s="79" t="s">
        <v>154</v>
      </c>
      <c r="C248" s="79">
        <v>12244.8975</v>
      </c>
      <c r="J248" s="79"/>
      <c r="K248" s="79"/>
      <c r="L248" s="79"/>
      <c r="M248" s="79"/>
      <c r="N248" s="79"/>
      <c r="O248" s="79"/>
      <c r="P248" s="79"/>
      <c r="Q248" s="79"/>
      <c r="R248" s="79"/>
      <c r="S248" s="79"/>
      <c r="T248" s="79"/>
      <c r="U248" s="79"/>
      <c r="V248" s="79"/>
      <c r="W248" s="79"/>
      <c r="X248" s="79"/>
      <c r="Y248" s="79"/>
      <c r="Z248" s="79"/>
    </row>
    <row r="249" ht="11.25" customHeight="1">
      <c r="A249" s="79" t="s">
        <v>3638</v>
      </c>
      <c r="B249" s="79" t="s">
        <v>154</v>
      </c>
      <c r="C249" s="79">
        <v>3657.431377</v>
      </c>
      <c r="J249" s="79"/>
      <c r="K249" s="79"/>
      <c r="L249" s="79"/>
      <c r="M249" s="79"/>
      <c r="N249" s="79"/>
      <c r="O249" s="79"/>
      <c r="P249" s="79"/>
      <c r="Q249" s="79"/>
      <c r="R249" s="79"/>
      <c r="S249" s="79"/>
      <c r="T249" s="79"/>
      <c r="U249" s="79"/>
      <c r="V249" s="79"/>
      <c r="W249" s="79"/>
      <c r="X249" s="79"/>
      <c r="Y249" s="79"/>
      <c r="Z249" s="79"/>
    </row>
    <row r="250" ht="11.25" customHeight="1">
      <c r="A250" s="79" t="s">
        <v>3555</v>
      </c>
      <c r="B250" s="79" t="s">
        <v>154</v>
      </c>
      <c r="C250" s="79">
        <v>4629.8701</v>
      </c>
      <c r="J250" s="79"/>
      <c r="K250" s="79"/>
      <c r="L250" s="79"/>
      <c r="M250" s="79"/>
      <c r="N250" s="79"/>
      <c r="O250" s="79"/>
      <c r="P250" s="79"/>
      <c r="Q250" s="79"/>
      <c r="R250" s="79"/>
      <c r="S250" s="79"/>
      <c r="T250" s="79"/>
      <c r="U250" s="79"/>
      <c r="V250" s="79"/>
      <c r="W250" s="79"/>
      <c r="X250" s="79"/>
      <c r="Y250" s="79"/>
      <c r="Z250" s="79"/>
    </row>
    <row r="251" ht="11.25" customHeight="1">
      <c r="A251" s="79" t="s">
        <v>3558</v>
      </c>
      <c r="B251" s="79" t="s">
        <v>154</v>
      </c>
      <c r="C251" s="79">
        <v>4118.1819</v>
      </c>
      <c r="J251" s="79"/>
      <c r="K251" s="79"/>
      <c r="L251" s="79"/>
      <c r="M251" s="79"/>
      <c r="N251" s="79"/>
      <c r="O251" s="79"/>
      <c r="P251" s="79"/>
      <c r="Q251" s="79"/>
      <c r="R251" s="79"/>
      <c r="S251" s="79"/>
      <c r="T251" s="79"/>
      <c r="U251" s="79"/>
      <c r="V251" s="79"/>
      <c r="W251" s="79"/>
      <c r="X251" s="79"/>
      <c r="Y251" s="79"/>
      <c r="Z251" s="79"/>
    </row>
    <row r="252" ht="11.25" customHeight="1">
      <c r="A252" s="79" t="s">
        <v>3631</v>
      </c>
      <c r="B252" s="79" t="s">
        <v>141</v>
      </c>
      <c r="C252" s="79">
        <v>4756.410454</v>
      </c>
      <c r="J252" s="79"/>
      <c r="K252" s="79"/>
      <c r="L252" s="79"/>
      <c r="M252" s="79"/>
      <c r="N252" s="79"/>
      <c r="O252" s="79"/>
      <c r="P252" s="79"/>
      <c r="Q252" s="79"/>
      <c r="R252" s="79"/>
      <c r="S252" s="79"/>
      <c r="T252" s="79"/>
      <c r="U252" s="79"/>
      <c r="V252" s="79"/>
      <c r="W252" s="79"/>
      <c r="X252" s="79"/>
      <c r="Y252" s="79"/>
      <c r="Z252" s="79"/>
    </row>
    <row r="253" ht="11.25" customHeight="1">
      <c r="A253" s="79" t="s">
        <v>3645</v>
      </c>
      <c r="B253" s="79" t="s">
        <v>141</v>
      </c>
      <c r="C253" s="79">
        <v>6107.31</v>
      </c>
      <c r="J253" s="79"/>
      <c r="K253" s="79"/>
      <c r="L253" s="79"/>
      <c r="M253" s="79"/>
      <c r="N253" s="79"/>
      <c r="O253" s="79"/>
      <c r="P253" s="79"/>
      <c r="Q253" s="79"/>
      <c r="R253" s="79"/>
      <c r="S253" s="79"/>
      <c r="T253" s="79"/>
      <c r="U253" s="79"/>
      <c r="V253" s="79"/>
      <c r="W253" s="79"/>
      <c r="X253" s="79"/>
      <c r="Y253" s="79"/>
      <c r="Z253" s="79"/>
    </row>
    <row r="254" ht="11.25" customHeight="1">
      <c r="A254" s="79" t="s">
        <v>3648</v>
      </c>
      <c r="B254" s="79" t="s">
        <v>141</v>
      </c>
      <c r="C254" s="79">
        <v>3051.89645</v>
      </c>
      <c r="J254" s="79"/>
      <c r="K254" s="79"/>
      <c r="L254" s="79"/>
      <c r="M254" s="79"/>
      <c r="N254" s="79"/>
      <c r="O254" s="79"/>
      <c r="P254" s="79"/>
      <c r="Q254" s="79"/>
      <c r="R254" s="79"/>
      <c r="S254" s="79"/>
      <c r="T254" s="79"/>
      <c r="U254" s="79"/>
      <c r="V254" s="79"/>
      <c r="W254" s="79"/>
      <c r="X254" s="79"/>
      <c r="Y254" s="79"/>
      <c r="Z254" s="79"/>
    </row>
    <row r="255" ht="11.25" customHeight="1">
      <c r="A255" s="79" t="s">
        <v>3595</v>
      </c>
      <c r="B255" s="79" t="s">
        <v>141</v>
      </c>
      <c r="C255" s="79">
        <v>11611.5385</v>
      </c>
      <c r="J255" s="79"/>
      <c r="K255" s="79"/>
      <c r="L255" s="79"/>
      <c r="M255" s="79"/>
      <c r="N255" s="79"/>
      <c r="O255" s="79"/>
      <c r="P255" s="79"/>
      <c r="Q255" s="79"/>
      <c r="R255" s="79"/>
      <c r="S255" s="79"/>
      <c r="T255" s="79"/>
      <c r="U255" s="79"/>
      <c r="V255" s="79"/>
      <c r="W255" s="79"/>
      <c r="X255" s="79"/>
      <c r="Y255" s="79"/>
      <c r="Z255" s="79"/>
    </row>
    <row r="256" ht="11.25" customHeight="1">
      <c r="A256" s="79" t="s">
        <v>3635</v>
      </c>
      <c r="B256" s="79" t="s">
        <v>141</v>
      </c>
      <c r="C256" s="79">
        <v>2674.789344</v>
      </c>
      <c r="J256" s="79"/>
      <c r="K256" s="79"/>
      <c r="L256" s="79"/>
      <c r="M256" s="79"/>
      <c r="N256" s="79"/>
      <c r="O256" s="79"/>
      <c r="P256" s="79"/>
      <c r="Q256" s="79"/>
      <c r="R256" s="79"/>
      <c r="S256" s="79"/>
      <c r="T256" s="79"/>
      <c r="U256" s="79"/>
      <c r="V256" s="79"/>
      <c r="W256" s="79"/>
      <c r="X256" s="79"/>
      <c r="Y256" s="79"/>
      <c r="Z256" s="79"/>
    </row>
    <row r="257" ht="11.25" customHeight="1">
      <c r="A257" s="79" t="s">
        <v>3599</v>
      </c>
      <c r="B257" s="79" t="s">
        <v>141</v>
      </c>
      <c r="C257" s="79">
        <v>5297.79313</v>
      </c>
      <c r="J257" s="79"/>
      <c r="K257" s="79"/>
      <c r="L257" s="79"/>
      <c r="M257" s="79"/>
      <c r="N257" s="79"/>
      <c r="O257" s="79"/>
      <c r="P257" s="79"/>
      <c r="Q257" s="79"/>
      <c r="R257" s="79"/>
      <c r="S257" s="79"/>
      <c r="T257" s="79"/>
      <c r="U257" s="79"/>
      <c r="V257" s="79"/>
      <c r="W257" s="79"/>
      <c r="X257" s="79"/>
      <c r="Y257" s="79"/>
      <c r="Z257" s="79"/>
    </row>
    <row r="258" ht="11.25" customHeight="1">
      <c r="A258" s="79" t="s">
        <v>3610</v>
      </c>
      <c r="B258" s="79" t="s">
        <v>141</v>
      </c>
      <c r="C258" s="79">
        <v>9757.51724</v>
      </c>
      <c r="J258" s="79"/>
      <c r="K258" s="79"/>
      <c r="L258" s="79"/>
      <c r="M258" s="79"/>
      <c r="N258" s="79"/>
      <c r="O258" s="79"/>
      <c r="P258" s="79"/>
      <c r="Q258" s="79"/>
      <c r="R258" s="79"/>
      <c r="S258" s="79"/>
      <c r="T258" s="79"/>
      <c r="U258" s="79"/>
      <c r="V258" s="79"/>
      <c r="W258" s="79"/>
      <c r="X258" s="79"/>
      <c r="Y258" s="79"/>
      <c r="Z258" s="79"/>
    </row>
    <row r="259" ht="11.25" customHeight="1">
      <c r="A259" s="79" t="s">
        <v>3651</v>
      </c>
      <c r="B259" s="79" t="s">
        <v>141</v>
      </c>
      <c r="C259" s="79">
        <v>2390.20692</v>
      </c>
      <c r="J259" s="79"/>
      <c r="K259" s="79"/>
      <c r="L259" s="79"/>
      <c r="M259" s="79"/>
      <c r="N259" s="79"/>
      <c r="O259" s="79"/>
      <c r="P259" s="79"/>
      <c r="Q259" s="79"/>
      <c r="R259" s="79"/>
      <c r="S259" s="79"/>
      <c r="T259" s="79"/>
      <c r="U259" s="79"/>
      <c r="V259" s="79"/>
      <c r="W259" s="79"/>
      <c r="X259" s="79"/>
      <c r="Y259" s="79"/>
      <c r="Z259" s="79"/>
    </row>
    <row r="260" ht="11.25" customHeight="1">
      <c r="A260" s="79" t="s">
        <v>3561</v>
      </c>
      <c r="B260" s="79" t="s">
        <v>189</v>
      </c>
      <c r="C260" s="79">
        <v>646.25008</v>
      </c>
      <c r="J260" s="79"/>
      <c r="K260" s="79"/>
      <c r="L260" s="79"/>
      <c r="M260" s="79"/>
      <c r="N260" s="79"/>
      <c r="O260" s="79"/>
      <c r="P260" s="79"/>
      <c r="Q260" s="79"/>
      <c r="R260" s="79"/>
      <c r="S260" s="79"/>
      <c r="T260" s="79"/>
      <c r="U260" s="79"/>
      <c r="V260" s="79"/>
      <c r="W260" s="79"/>
      <c r="X260" s="79"/>
      <c r="Y260" s="79"/>
      <c r="Z260" s="79"/>
    </row>
    <row r="261" ht="11.25" customHeight="1">
      <c r="A261" s="79" t="s">
        <v>3565</v>
      </c>
      <c r="B261" s="79" t="s">
        <v>204</v>
      </c>
      <c r="C261" s="79">
        <v>463.5712</v>
      </c>
      <c r="J261" s="79"/>
      <c r="K261" s="79"/>
      <c r="L261" s="79"/>
      <c r="M261" s="79"/>
      <c r="N261" s="79"/>
      <c r="O261" s="79"/>
      <c r="P261" s="79"/>
      <c r="Q261" s="79"/>
      <c r="R261" s="79"/>
      <c r="S261" s="79"/>
      <c r="T261" s="79"/>
      <c r="U261" s="79"/>
      <c r="V261" s="79"/>
      <c r="W261" s="79"/>
      <c r="X261" s="79"/>
      <c r="Y261" s="79"/>
      <c r="Z261" s="79"/>
    </row>
    <row r="262" ht="11.25" customHeight="1">
      <c r="A262" s="79" t="s">
        <v>3586</v>
      </c>
      <c r="B262" s="79" t="s">
        <v>141</v>
      </c>
      <c r="C262" s="79">
        <v>2840.727272</v>
      </c>
      <c r="J262" s="79"/>
      <c r="K262" s="79"/>
      <c r="L262" s="79"/>
      <c r="M262" s="79"/>
      <c r="N262" s="79"/>
      <c r="O262" s="79"/>
      <c r="P262" s="79"/>
      <c r="Q262" s="79"/>
      <c r="R262" s="79"/>
      <c r="S262" s="79"/>
      <c r="T262" s="79"/>
      <c r="U262" s="79"/>
      <c r="V262" s="79"/>
      <c r="W262" s="79"/>
      <c r="X262" s="79"/>
      <c r="Y262" s="79"/>
      <c r="Z262" s="79"/>
    </row>
    <row r="263" ht="11.25" customHeight="1">
      <c r="A263" s="79" t="s">
        <v>3654</v>
      </c>
      <c r="B263" s="79" t="s">
        <v>141</v>
      </c>
      <c r="C263" s="79">
        <v>3931.2</v>
      </c>
      <c r="J263" s="79"/>
      <c r="K263" s="79"/>
      <c r="L263" s="79"/>
      <c r="M263" s="79"/>
      <c r="N263" s="79"/>
      <c r="O263" s="79"/>
      <c r="P263" s="79"/>
      <c r="Q263" s="79"/>
      <c r="R263" s="79"/>
      <c r="S263" s="79"/>
      <c r="T263" s="79"/>
      <c r="U263" s="79"/>
      <c r="V263" s="79"/>
      <c r="W263" s="79"/>
      <c r="X263" s="79"/>
      <c r="Y263" s="79"/>
      <c r="Z263" s="79"/>
    </row>
    <row r="264" ht="11.25" customHeight="1">
      <c r="A264" s="79" t="s">
        <v>3689</v>
      </c>
      <c r="B264" s="79" t="s">
        <v>154</v>
      </c>
      <c r="C264" s="79">
        <v>10127.20109</v>
      </c>
      <c r="J264" s="79"/>
      <c r="K264" s="79"/>
      <c r="L264" s="79"/>
      <c r="M264" s="79"/>
      <c r="N264" s="79"/>
      <c r="O264" s="79"/>
      <c r="P264" s="79"/>
      <c r="Q264" s="79"/>
      <c r="R264" s="79"/>
      <c r="S264" s="79"/>
      <c r="T264" s="79"/>
      <c r="U264" s="79"/>
      <c r="V264" s="79"/>
      <c r="W264" s="79"/>
      <c r="X264" s="79"/>
      <c r="Y264" s="79"/>
      <c r="Z264" s="79"/>
    </row>
    <row r="265" ht="11.25" customHeight="1">
      <c r="A265" s="79" t="s">
        <v>3692</v>
      </c>
      <c r="B265" s="79" t="s">
        <v>154</v>
      </c>
      <c r="C265" s="79">
        <v>3735.0</v>
      </c>
      <c r="J265" s="79"/>
      <c r="K265" s="79"/>
      <c r="L265" s="79"/>
      <c r="M265" s="79"/>
      <c r="N265" s="79"/>
      <c r="O265" s="79"/>
      <c r="P265" s="79"/>
      <c r="Q265" s="79"/>
      <c r="R265" s="79"/>
      <c r="S265" s="79"/>
      <c r="T265" s="79"/>
      <c r="U265" s="79"/>
      <c r="V265" s="79"/>
      <c r="W265" s="79"/>
      <c r="X265" s="79"/>
      <c r="Y265" s="79"/>
      <c r="Z265" s="79"/>
    </row>
    <row r="266" ht="11.25" customHeight="1">
      <c r="A266" s="79" t="s">
        <v>3681</v>
      </c>
      <c r="B266" s="79" t="s">
        <v>204</v>
      </c>
      <c r="C266" s="79">
        <v>3554.582463</v>
      </c>
      <c r="J266" s="79"/>
      <c r="K266" s="79"/>
      <c r="L266" s="79"/>
      <c r="M266" s="79"/>
      <c r="N266" s="79"/>
      <c r="O266" s="79"/>
      <c r="P266" s="79"/>
      <c r="Q266" s="79"/>
      <c r="R266" s="79"/>
      <c r="S266" s="79"/>
      <c r="T266" s="79"/>
      <c r="U266" s="79"/>
      <c r="V266" s="79"/>
      <c r="W266" s="79"/>
      <c r="X266" s="79"/>
      <c r="Y266" s="79"/>
      <c r="Z266" s="79"/>
    </row>
    <row r="267" ht="11.25" customHeight="1">
      <c r="A267" s="79" t="s">
        <v>3663</v>
      </c>
      <c r="B267" s="79" t="s">
        <v>141</v>
      </c>
      <c r="C267" s="79">
        <v>10431.7161</v>
      </c>
      <c r="J267" s="79"/>
      <c r="K267" s="79"/>
      <c r="L267" s="79"/>
      <c r="M267" s="79"/>
      <c r="N267" s="79"/>
      <c r="O267" s="79"/>
      <c r="P267" s="79"/>
      <c r="Q267" s="79"/>
      <c r="R267" s="79"/>
      <c r="S267" s="79"/>
      <c r="T267" s="79"/>
      <c r="U267" s="79"/>
      <c r="V267" s="79"/>
      <c r="W267" s="79"/>
      <c r="X267" s="79"/>
      <c r="Y267" s="79"/>
      <c r="Z267" s="79"/>
    </row>
    <row r="268" ht="11.25" customHeight="1">
      <c r="A268" s="79" t="s">
        <v>3669</v>
      </c>
      <c r="B268" s="79" t="s">
        <v>154</v>
      </c>
      <c r="C268" s="79">
        <v>4355.455223</v>
      </c>
      <c r="J268" s="79"/>
      <c r="K268" s="79"/>
      <c r="L268" s="79"/>
      <c r="M268" s="79"/>
      <c r="N268" s="79"/>
      <c r="O268" s="79"/>
      <c r="P268" s="79"/>
      <c r="Q268" s="79"/>
      <c r="R268" s="79"/>
      <c r="S268" s="79"/>
      <c r="T268" s="79"/>
      <c r="U268" s="79"/>
      <c r="V268" s="79"/>
      <c r="W268" s="79"/>
      <c r="X268" s="79"/>
      <c r="Y268" s="79"/>
      <c r="Z268" s="79"/>
    </row>
    <row r="269" ht="11.25" customHeight="1">
      <c r="A269" s="79"/>
      <c r="B269" s="79" t="s">
        <v>141</v>
      </c>
      <c r="C269" s="79">
        <v>2777.391736</v>
      </c>
      <c r="J269" s="79"/>
      <c r="K269" s="79"/>
      <c r="L269" s="79"/>
      <c r="M269" s="79"/>
      <c r="N269" s="79"/>
      <c r="O269" s="79"/>
      <c r="P269" s="79"/>
      <c r="Q269" s="79"/>
      <c r="R269" s="79"/>
      <c r="S269" s="79"/>
      <c r="T269" s="79"/>
      <c r="U269" s="79"/>
      <c r="V269" s="79"/>
      <c r="W269" s="79"/>
      <c r="X269" s="79"/>
      <c r="Y269" s="79"/>
      <c r="Z269" s="79"/>
    </row>
    <row r="270" ht="11.25" customHeight="1">
      <c r="A270" s="79" t="s">
        <v>3672</v>
      </c>
      <c r="B270" s="79" t="s">
        <v>141</v>
      </c>
      <c r="C270" s="79">
        <v>10026.0405</v>
      </c>
      <c r="J270" s="79"/>
      <c r="K270" s="79"/>
      <c r="L270" s="79"/>
      <c r="M270" s="79"/>
      <c r="N270" s="79"/>
      <c r="O270" s="79"/>
      <c r="P270" s="79"/>
      <c r="Q270" s="79"/>
      <c r="R270" s="79"/>
      <c r="S270" s="79"/>
      <c r="T270" s="79"/>
      <c r="U270" s="79"/>
      <c r="V270" s="79"/>
      <c r="W270" s="79"/>
      <c r="X270" s="79"/>
      <c r="Y270" s="79"/>
      <c r="Z270" s="79"/>
    </row>
    <row r="271" ht="11.25" customHeight="1">
      <c r="A271" s="79" t="s">
        <v>3675</v>
      </c>
      <c r="B271" s="79" t="s">
        <v>141</v>
      </c>
      <c r="C271" s="79">
        <v>2762.8468</v>
      </c>
      <c r="J271" s="79"/>
      <c r="K271" s="79"/>
      <c r="L271" s="79"/>
      <c r="M271" s="79"/>
      <c r="N271" s="79"/>
      <c r="O271" s="79"/>
      <c r="P271" s="79"/>
      <c r="Q271" s="79"/>
      <c r="R271" s="79"/>
      <c r="S271" s="79"/>
      <c r="T271" s="79"/>
      <c r="U271" s="79"/>
      <c r="V271" s="79"/>
      <c r="W271" s="79"/>
      <c r="X271" s="79"/>
      <c r="Y271" s="79"/>
      <c r="Z271" s="79"/>
    </row>
    <row r="272" ht="11.25" customHeight="1">
      <c r="A272" s="79" t="s">
        <v>3678</v>
      </c>
      <c r="B272" s="79" t="s">
        <v>154</v>
      </c>
      <c r="C272" s="79">
        <v>224.0</v>
      </c>
      <c r="J272" s="79"/>
      <c r="K272" s="79"/>
      <c r="L272" s="79"/>
      <c r="M272" s="79"/>
      <c r="N272" s="79"/>
      <c r="O272" s="79"/>
      <c r="P272" s="79"/>
      <c r="Q272" s="79"/>
      <c r="R272" s="79"/>
      <c r="S272" s="79"/>
      <c r="T272" s="79"/>
      <c r="U272" s="79"/>
      <c r="V272" s="79"/>
      <c r="W272" s="79"/>
      <c r="X272" s="79"/>
      <c r="Y272" s="79"/>
      <c r="Z272" s="79"/>
    </row>
    <row r="273" ht="11.25" customHeight="1">
      <c r="A273" s="79"/>
      <c r="B273" s="79" t="s">
        <v>141</v>
      </c>
      <c r="C273" s="79">
        <v>224.0</v>
      </c>
      <c r="J273" s="79"/>
      <c r="K273" s="79"/>
      <c r="L273" s="79"/>
      <c r="M273" s="79"/>
      <c r="N273" s="79"/>
      <c r="O273" s="79"/>
      <c r="P273" s="79"/>
      <c r="Q273" s="79"/>
      <c r="R273" s="79"/>
      <c r="S273" s="79"/>
      <c r="T273" s="79"/>
      <c r="U273" s="79"/>
      <c r="V273" s="79"/>
      <c r="W273" s="79"/>
      <c r="X273" s="79"/>
      <c r="Y273" s="79"/>
      <c r="Z273" s="79"/>
    </row>
    <row r="274" ht="11.25" customHeight="1">
      <c r="A274" s="79" t="s">
        <v>3698</v>
      </c>
      <c r="B274" s="79" t="s">
        <v>141</v>
      </c>
      <c r="C274" s="79">
        <v>4649.827375</v>
      </c>
      <c r="J274" s="79"/>
      <c r="K274" s="79"/>
      <c r="L274" s="79"/>
      <c r="M274" s="79"/>
      <c r="N274" s="79"/>
      <c r="O274" s="79"/>
      <c r="P274" s="79"/>
      <c r="Q274" s="79"/>
      <c r="R274" s="79"/>
      <c r="S274" s="79"/>
      <c r="T274" s="79"/>
      <c r="U274" s="79"/>
      <c r="V274" s="79"/>
      <c r="W274" s="79"/>
      <c r="X274" s="79"/>
      <c r="Y274" s="79"/>
      <c r="Z274" s="79"/>
    </row>
    <row r="275" ht="11.25" customHeight="1">
      <c r="A275" s="79" t="s">
        <v>3695</v>
      </c>
      <c r="B275" s="79" t="s">
        <v>141</v>
      </c>
      <c r="C275" s="79">
        <v>696.888888</v>
      </c>
      <c r="J275" s="79"/>
      <c r="K275" s="79"/>
      <c r="L275" s="79"/>
      <c r="M275" s="79"/>
      <c r="N275" s="79"/>
      <c r="O275" s="79"/>
      <c r="P275" s="79"/>
      <c r="Q275" s="79"/>
      <c r="R275" s="79"/>
      <c r="S275" s="79"/>
      <c r="T275" s="79"/>
      <c r="U275" s="79"/>
      <c r="V275" s="79"/>
      <c r="W275" s="79"/>
      <c r="X275" s="79"/>
      <c r="Y275" s="79"/>
      <c r="Z275" s="79"/>
    </row>
    <row r="276" ht="11.25" customHeight="1">
      <c r="A276" s="79" t="s">
        <v>3701</v>
      </c>
      <c r="B276" s="79" t="s">
        <v>204</v>
      </c>
      <c r="C276" s="79">
        <v>214.772727</v>
      </c>
      <c r="J276" s="79"/>
      <c r="K276" s="79"/>
      <c r="L276" s="79"/>
      <c r="M276" s="79"/>
      <c r="N276" s="79"/>
      <c r="O276" s="79"/>
      <c r="P276" s="79"/>
      <c r="Q276" s="79"/>
      <c r="R276" s="79"/>
      <c r="S276" s="79"/>
      <c r="T276" s="79"/>
      <c r="U276" s="79"/>
      <c r="V276" s="79"/>
      <c r="W276" s="79"/>
      <c r="X276" s="79"/>
      <c r="Y276" s="79"/>
      <c r="Z276" s="79"/>
    </row>
    <row r="277" ht="11.25" customHeight="1">
      <c r="A277" s="79" t="s">
        <v>3704</v>
      </c>
      <c r="B277" s="79" t="s">
        <v>204</v>
      </c>
      <c r="C277" s="79">
        <v>10800.0</v>
      </c>
      <c r="J277" s="79"/>
      <c r="K277" s="79"/>
      <c r="L277" s="79"/>
      <c r="M277" s="79"/>
      <c r="N277" s="79"/>
      <c r="O277" s="79"/>
      <c r="P277" s="79"/>
      <c r="Q277" s="79"/>
      <c r="R277" s="79"/>
      <c r="S277" s="79"/>
      <c r="T277" s="79"/>
      <c r="U277" s="79"/>
      <c r="V277" s="79"/>
      <c r="W277" s="79"/>
      <c r="X277" s="79"/>
      <c r="Y277" s="79"/>
      <c r="Z277" s="79"/>
    </row>
    <row r="278" ht="11.25" customHeight="1">
      <c r="A278" s="79" t="s">
        <v>3719</v>
      </c>
      <c r="B278" s="79" t="s">
        <v>141</v>
      </c>
      <c r="C278" s="79">
        <v>217.0</v>
      </c>
      <c r="J278" s="79"/>
      <c r="K278" s="79"/>
      <c r="L278" s="79"/>
      <c r="M278" s="79"/>
      <c r="N278" s="79"/>
      <c r="O278" s="79"/>
      <c r="P278" s="79"/>
      <c r="Q278" s="79"/>
      <c r="R278" s="79"/>
      <c r="S278" s="79"/>
      <c r="T278" s="79"/>
      <c r="U278" s="79"/>
      <c r="V278" s="79"/>
      <c r="W278" s="79"/>
      <c r="X278" s="79"/>
      <c r="Y278" s="79"/>
      <c r="Z278" s="79"/>
    </row>
    <row r="279" ht="11.25" customHeight="1">
      <c r="A279" s="79" t="s">
        <v>3735</v>
      </c>
      <c r="B279" s="79" t="s">
        <v>154</v>
      </c>
      <c r="C279" s="79">
        <v>2095.27125</v>
      </c>
      <c r="J279" s="79"/>
      <c r="K279" s="79"/>
      <c r="L279" s="79"/>
      <c r="M279" s="79"/>
      <c r="N279" s="79"/>
      <c r="O279" s="79"/>
      <c r="P279" s="79"/>
      <c r="Q279" s="79"/>
      <c r="R279" s="79"/>
      <c r="S279" s="79"/>
      <c r="T279" s="79"/>
      <c r="U279" s="79"/>
      <c r="V279" s="79"/>
      <c r="W279" s="79"/>
      <c r="X279" s="79"/>
      <c r="Y279" s="79"/>
      <c r="Z279" s="79"/>
    </row>
    <row r="280" ht="11.25" customHeight="1">
      <c r="A280" s="79"/>
      <c r="B280" s="79" t="s">
        <v>186</v>
      </c>
      <c r="C280" s="79">
        <v>2095.27125</v>
      </c>
      <c r="J280" s="79"/>
      <c r="K280" s="79"/>
      <c r="L280" s="79"/>
      <c r="M280" s="79"/>
      <c r="N280" s="79"/>
      <c r="O280" s="79"/>
      <c r="P280" s="79"/>
      <c r="Q280" s="79"/>
      <c r="R280" s="79"/>
      <c r="S280" s="79"/>
      <c r="T280" s="79"/>
      <c r="U280" s="79"/>
      <c r="V280" s="79"/>
      <c r="W280" s="79"/>
      <c r="X280" s="79"/>
      <c r="Y280" s="79"/>
      <c r="Z280" s="79"/>
    </row>
    <row r="281" ht="11.25" customHeight="1">
      <c r="A281" s="79" t="s">
        <v>3765</v>
      </c>
      <c r="B281" s="79" t="s">
        <v>204</v>
      </c>
      <c r="C281" s="79">
        <v>7349.61</v>
      </c>
      <c r="J281" s="79"/>
      <c r="K281" s="79"/>
      <c r="L281" s="79"/>
      <c r="M281" s="79"/>
      <c r="N281" s="79"/>
      <c r="O281" s="79"/>
      <c r="P281" s="79"/>
      <c r="Q281" s="79"/>
      <c r="R281" s="79"/>
      <c r="S281" s="79"/>
      <c r="T281" s="79"/>
      <c r="U281" s="79"/>
      <c r="V281" s="79"/>
      <c r="W281" s="79"/>
      <c r="X281" s="79"/>
      <c r="Y281" s="79"/>
      <c r="Z281" s="79"/>
    </row>
    <row r="282" ht="11.25" customHeight="1">
      <c r="A282" s="79"/>
      <c r="B282" s="79" t="s">
        <v>189</v>
      </c>
      <c r="C282" s="79">
        <v>4686.707826</v>
      </c>
      <c r="J282" s="79"/>
      <c r="K282" s="79"/>
      <c r="L282" s="79"/>
      <c r="M282" s="79"/>
      <c r="N282" s="79"/>
      <c r="O282" s="79"/>
      <c r="P282" s="79"/>
      <c r="Q282" s="79"/>
      <c r="R282" s="79"/>
      <c r="S282" s="79"/>
      <c r="T282" s="79"/>
      <c r="U282" s="79"/>
      <c r="V282" s="79"/>
      <c r="W282" s="79"/>
      <c r="X282" s="79"/>
      <c r="Y282" s="79"/>
      <c r="Z282" s="79"/>
    </row>
    <row r="283" ht="11.25" customHeight="1">
      <c r="A283" s="79" t="s">
        <v>3768</v>
      </c>
      <c r="B283" s="79" t="s">
        <v>204</v>
      </c>
      <c r="C283" s="79">
        <v>12188.9125</v>
      </c>
      <c r="J283" s="79"/>
      <c r="K283" s="79"/>
      <c r="L283" s="79"/>
      <c r="M283" s="79"/>
      <c r="N283" s="79"/>
      <c r="O283" s="79"/>
      <c r="P283" s="79"/>
      <c r="Q283" s="79"/>
      <c r="R283" s="79"/>
      <c r="S283" s="79"/>
      <c r="T283" s="79"/>
      <c r="U283" s="79"/>
      <c r="V283" s="79"/>
      <c r="W283" s="79"/>
      <c r="X283" s="79"/>
      <c r="Y283" s="79"/>
      <c r="Z283" s="79"/>
    </row>
    <row r="284" ht="11.25" customHeight="1">
      <c r="A284" s="79"/>
      <c r="B284" s="79" t="s">
        <v>154</v>
      </c>
      <c r="C284" s="79">
        <v>27116.156027</v>
      </c>
      <c r="J284" s="79"/>
      <c r="K284" s="79"/>
      <c r="L284" s="79"/>
      <c r="M284" s="79"/>
      <c r="N284" s="79"/>
      <c r="O284" s="79"/>
      <c r="P284" s="79"/>
      <c r="Q284" s="79"/>
      <c r="R284" s="79"/>
      <c r="S284" s="79"/>
      <c r="T284" s="79"/>
      <c r="U284" s="79"/>
      <c r="V284" s="79"/>
      <c r="W284" s="79"/>
      <c r="X284" s="79"/>
      <c r="Y284" s="79"/>
      <c r="Z284" s="79"/>
    </row>
    <row r="285" ht="11.25" customHeight="1">
      <c r="A285" s="79"/>
      <c r="B285" s="79" t="s">
        <v>141</v>
      </c>
      <c r="C285" s="79">
        <v>10637.596363</v>
      </c>
      <c r="J285" s="79"/>
      <c r="K285" s="79"/>
      <c r="L285" s="79"/>
      <c r="M285" s="79"/>
      <c r="N285" s="79"/>
      <c r="O285" s="79"/>
      <c r="P285" s="79"/>
      <c r="Q285" s="79"/>
      <c r="R285" s="79"/>
      <c r="S285" s="79"/>
      <c r="T285" s="79"/>
      <c r="U285" s="79"/>
      <c r="V285" s="79"/>
      <c r="W285" s="79"/>
      <c r="X285" s="79"/>
      <c r="Y285" s="79"/>
      <c r="Z285" s="79"/>
    </row>
    <row r="286" ht="11.25" customHeight="1">
      <c r="A286" s="79"/>
      <c r="B286" s="79" t="s">
        <v>189</v>
      </c>
      <c r="C286" s="79">
        <v>10194.363181</v>
      </c>
      <c r="J286" s="79"/>
      <c r="K286" s="79"/>
      <c r="L286" s="79"/>
      <c r="M286" s="79"/>
      <c r="N286" s="79"/>
      <c r="O286" s="79"/>
      <c r="P286" s="79"/>
      <c r="Q286" s="79"/>
      <c r="R286" s="79"/>
      <c r="S286" s="79"/>
      <c r="T286" s="79"/>
      <c r="U286" s="79"/>
      <c r="V286" s="79"/>
      <c r="W286" s="79"/>
      <c r="X286" s="79"/>
      <c r="Y286" s="79"/>
      <c r="Z286" s="79"/>
    </row>
    <row r="287" ht="11.25" customHeight="1">
      <c r="A287" s="79" t="s">
        <v>3774</v>
      </c>
      <c r="B287" s="79" t="s">
        <v>204</v>
      </c>
      <c r="C287" s="79">
        <v>9218.553333</v>
      </c>
      <c r="J287" s="79"/>
      <c r="K287" s="79"/>
      <c r="L287" s="79"/>
      <c r="M287" s="79"/>
      <c r="N287" s="79"/>
      <c r="O287" s="79"/>
      <c r="P287" s="79"/>
      <c r="Q287" s="79"/>
      <c r="R287" s="79"/>
      <c r="S287" s="79"/>
      <c r="T287" s="79"/>
      <c r="U287" s="79"/>
      <c r="V287" s="79"/>
      <c r="W287" s="79"/>
      <c r="X287" s="79"/>
      <c r="Y287" s="79"/>
      <c r="Z287" s="79"/>
    </row>
    <row r="288" ht="11.25" customHeight="1">
      <c r="A288" s="79" t="s">
        <v>3743</v>
      </c>
      <c r="B288" s="79" t="s">
        <v>141</v>
      </c>
      <c r="C288" s="79">
        <v>4605.097647</v>
      </c>
      <c r="J288" s="79"/>
      <c r="K288" s="79"/>
      <c r="L288" s="79"/>
      <c r="M288" s="79"/>
      <c r="N288" s="79"/>
      <c r="O288" s="79"/>
      <c r="P288" s="79"/>
      <c r="Q288" s="79"/>
      <c r="R288" s="79"/>
      <c r="S288" s="79"/>
      <c r="T288" s="79"/>
      <c r="U288" s="79"/>
      <c r="V288" s="79"/>
      <c r="W288" s="79"/>
      <c r="X288" s="79"/>
      <c r="Y288" s="79"/>
      <c r="Z288" s="79"/>
    </row>
    <row r="289" ht="11.25" customHeight="1">
      <c r="A289" s="79"/>
      <c r="B289" s="79" t="s">
        <v>186</v>
      </c>
      <c r="C289" s="79">
        <v>2223.150588</v>
      </c>
      <c r="J289" s="79"/>
      <c r="K289" s="79"/>
      <c r="L289" s="79"/>
      <c r="M289" s="79"/>
      <c r="N289" s="79"/>
      <c r="O289" s="79"/>
      <c r="P289" s="79"/>
      <c r="Q289" s="79"/>
      <c r="R289" s="79"/>
      <c r="S289" s="79"/>
      <c r="T289" s="79"/>
      <c r="U289" s="79"/>
      <c r="V289" s="79"/>
      <c r="W289" s="79"/>
      <c r="X289" s="79"/>
      <c r="Y289" s="79"/>
      <c r="Z289" s="79"/>
    </row>
    <row r="290" ht="11.25" customHeight="1">
      <c r="A290" s="79" t="s">
        <v>3740</v>
      </c>
      <c r="B290" s="79" t="s">
        <v>154</v>
      </c>
      <c r="C290" s="79">
        <v>1846.614</v>
      </c>
      <c r="J290" s="79"/>
      <c r="K290" s="79"/>
      <c r="L290" s="79"/>
      <c r="M290" s="79"/>
      <c r="N290" s="79"/>
      <c r="O290" s="79"/>
      <c r="P290" s="79"/>
      <c r="Q290" s="79"/>
      <c r="R290" s="79"/>
      <c r="S290" s="79"/>
      <c r="T290" s="79"/>
      <c r="U290" s="79"/>
      <c r="V290" s="79"/>
      <c r="W290" s="79"/>
      <c r="X290" s="79"/>
      <c r="Y290" s="79"/>
      <c r="Z290" s="79"/>
    </row>
    <row r="291" ht="11.25" customHeight="1">
      <c r="A291" s="79"/>
      <c r="B291" s="79" t="s">
        <v>186</v>
      </c>
      <c r="C291" s="79">
        <v>1846.614</v>
      </c>
      <c r="J291" s="79"/>
      <c r="K291" s="79"/>
      <c r="L291" s="79"/>
      <c r="M291" s="79"/>
      <c r="N291" s="79"/>
      <c r="O291" s="79"/>
      <c r="P291" s="79"/>
      <c r="Q291" s="79"/>
      <c r="R291" s="79"/>
      <c r="S291" s="79"/>
      <c r="T291" s="79"/>
      <c r="U291" s="79"/>
      <c r="V291" s="79"/>
      <c r="W291" s="79"/>
      <c r="X291" s="79"/>
      <c r="Y291" s="79"/>
      <c r="Z291" s="79"/>
    </row>
    <row r="292" ht="11.25" customHeight="1">
      <c r="A292" s="79" t="s">
        <v>3756</v>
      </c>
      <c r="B292" s="79" t="s">
        <v>204</v>
      </c>
      <c r="C292" s="79">
        <v>9513.667057</v>
      </c>
      <c r="J292" s="79"/>
      <c r="K292" s="79"/>
      <c r="L292" s="79"/>
      <c r="M292" s="79"/>
      <c r="N292" s="79"/>
      <c r="O292" s="79"/>
      <c r="P292" s="79"/>
      <c r="Q292" s="79"/>
      <c r="R292" s="79"/>
      <c r="S292" s="79"/>
      <c r="T292" s="79"/>
      <c r="U292" s="79"/>
      <c r="V292" s="79"/>
      <c r="W292" s="79"/>
      <c r="X292" s="79"/>
      <c r="Y292" s="79"/>
      <c r="Z292" s="79"/>
    </row>
    <row r="293" ht="11.25" customHeight="1">
      <c r="A293" s="79" t="s">
        <v>3715</v>
      </c>
      <c r="B293" s="79" t="s">
        <v>141</v>
      </c>
      <c r="C293" s="79">
        <v>652.235294</v>
      </c>
      <c r="J293" s="79"/>
      <c r="K293" s="79"/>
      <c r="L293" s="79"/>
      <c r="M293" s="79"/>
      <c r="N293" s="79"/>
      <c r="O293" s="79"/>
      <c r="P293" s="79"/>
      <c r="Q293" s="79"/>
      <c r="R293" s="79"/>
      <c r="S293" s="79"/>
      <c r="T293" s="79"/>
      <c r="U293" s="79"/>
      <c r="V293" s="79"/>
      <c r="W293" s="79"/>
      <c r="X293" s="79"/>
      <c r="Y293" s="79"/>
      <c r="Z293" s="79"/>
    </row>
    <row r="294" ht="11.25" customHeight="1">
      <c r="A294" s="79"/>
      <c r="B294" s="79" t="s">
        <v>186</v>
      </c>
      <c r="C294" s="79">
        <v>355.764705</v>
      </c>
      <c r="J294" s="79"/>
      <c r="K294" s="79"/>
      <c r="L294" s="79"/>
      <c r="M294" s="79"/>
      <c r="N294" s="79"/>
      <c r="O294" s="79"/>
      <c r="P294" s="79"/>
      <c r="Q294" s="79"/>
      <c r="R294" s="79"/>
      <c r="S294" s="79"/>
      <c r="T294" s="79"/>
      <c r="U294" s="79"/>
      <c r="V294" s="79"/>
      <c r="W294" s="79"/>
      <c r="X294" s="79"/>
      <c r="Y294" s="79"/>
      <c r="Z294" s="79"/>
    </row>
    <row r="295" ht="11.25" customHeight="1">
      <c r="A295" s="79" t="s">
        <v>3711</v>
      </c>
      <c r="B295" s="79" t="s">
        <v>186</v>
      </c>
      <c r="C295" s="79">
        <v>11466.0</v>
      </c>
      <c r="J295" s="79"/>
      <c r="K295" s="79"/>
      <c r="L295" s="79"/>
      <c r="M295" s="79"/>
      <c r="N295" s="79"/>
      <c r="O295" s="79"/>
      <c r="P295" s="79"/>
      <c r="Q295" s="79"/>
      <c r="R295" s="79"/>
      <c r="S295" s="79"/>
      <c r="T295" s="79"/>
      <c r="U295" s="79"/>
      <c r="V295" s="79"/>
      <c r="W295" s="79"/>
      <c r="X295" s="79"/>
      <c r="Y295" s="79"/>
      <c r="Z295" s="79"/>
    </row>
    <row r="296" ht="11.25" customHeight="1">
      <c r="A296" s="79" t="s">
        <v>3781</v>
      </c>
      <c r="B296" s="79" t="s">
        <v>154</v>
      </c>
      <c r="C296" s="79">
        <v>1181.090909</v>
      </c>
      <c r="J296" s="79"/>
      <c r="K296" s="79"/>
      <c r="L296" s="79"/>
      <c r="M296" s="79"/>
      <c r="N296" s="79"/>
      <c r="O296" s="79"/>
      <c r="P296" s="79"/>
      <c r="Q296" s="79"/>
      <c r="R296" s="79"/>
      <c r="S296" s="79"/>
      <c r="T296" s="79"/>
      <c r="U296" s="79"/>
      <c r="V296" s="79"/>
      <c r="W296" s="79"/>
      <c r="X296" s="79"/>
      <c r="Y296" s="79"/>
      <c r="Z296" s="79"/>
    </row>
    <row r="297" ht="11.25" customHeight="1">
      <c r="A297" s="79"/>
      <c r="B297" s="79" t="s">
        <v>141</v>
      </c>
      <c r="C297" s="79">
        <v>1181.090909</v>
      </c>
      <c r="J297" s="79"/>
      <c r="K297" s="79"/>
      <c r="L297" s="79"/>
      <c r="M297" s="79"/>
      <c r="N297" s="79"/>
      <c r="O297" s="79"/>
      <c r="P297" s="79"/>
      <c r="Q297" s="79"/>
      <c r="R297" s="79"/>
      <c r="S297" s="79"/>
      <c r="T297" s="79"/>
      <c r="U297" s="79"/>
      <c r="V297" s="79"/>
      <c r="W297" s="79"/>
      <c r="X297" s="79"/>
      <c r="Y297" s="79"/>
      <c r="Z297" s="79"/>
    </row>
    <row r="298" ht="11.25" customHeight="1">
      <c r="A298" s="79" t="s">
        <v>3724</v>
      </c>
      <c r="B298" s="79" t="s">
        <v>141</v>
      </c>
      <c r="C298" s="79">
        <v>1382.0625</v>
      </c>
      <c r="J298" s="79"/>
      <c r="K298" s="79"/>
      <c r="L298" s="79"/>
      <c r="M298" s="79"/>
      <c r="N298" s="79"/>
      <c r="O298" s="79"/>
      <c r="P298" s="79"/>
      <c r="Q298" s="79"/>
      <c r="R298" s="79"/>
      <c r="S298" s="79"/>
      <c r="T298" s="79"/>
      <c r="U298" s="79"/>
      <c r="V298" s="79"/>
      <c r="W298" s="79"/>
      <c r="X298" s="79"/>
      <c r="Y298" s="79"/>
      <c r="Z298" s="79"/>
    </row>
    <row r="299" ht="11.25" customHeight="1">
      <c r="A299" s="79" t="s">
        <v>3759</v>
      </c>
      <c r="B299" s="79" t="s">
        <v>204</v>
      </c>
      <c r="C299" s="79">
        <v>318.315789</v>
      </c>
      <c r="J299" s="79"/>
      <c r="K299" s="79"/>
      <c r="L299" s="79"/>
      <c r="M299" s="79"/>
      <c r="N299" s="79"/>
      <c r="O299" s="79"/>
      <c r="P299" s="79"/>
      <c r="Q299" s="79"/>
      <c r="R299" s="79"/>
      <c r="S299" s="79"/>
      <c r="T299" s="79"/>
      <c r="U299" s="79"/>
      <c r="V299" s="79"/>
      <c r="W299" s="79"/>
      <c r="X299" s="79"/>
      <c r="Y299" s="79"/>
      <c r="Z299" s="79"/>
    </row>
    <row r="300" ht="11.25" customHeight="1">
      <c r="A300" s="79" t="s">
        <v>3816</v>
      </c>
      <c r="B300" s="79" t="s">
        <v>154</v>
      </c>
      <c r="C300" s="79">
        <v>340.590909</v>
      </c>
      <c r="J300" s="79"/>
      <c r="K300" s="79"/>
      <c r="L300" s="79"/>
      <c r="M300" s="79"/>
      <c r="N300" s="79"/>
      <c r="O300" s="79"/>
      <c r="P300" s="79"/>
      <c r="Q300" s="79"/>
      <c r="R300" s="79"/>
      <c r="S300" s="79"/>
      <c r="T300" s="79"/>
      <c r="U300" s="79"/>
      <c r="V300" s="79"/>
      <c r="W300" s="79"/>
      <c r="X300" s="79"/>
      <c r="Y300" s="79"/>
      <c r="Z300" s="79"/>
    </row>
    <row r="301" ht="11.25" customHeight="1">
      <c r="A301" s="79"/>
      <c r="B301" s="79" t="s">
        <v>141</v>
      </c>
      <c r="C301" s="79">
        <v>340.590909</v>
      </c>
      <c r="J301" s="79"/>
      <c r="K301" s="79"/>
      <c r="L301" s="79"/>
      <c r="M301" s="79"/>
      <c r="N301" s="79"/>
      <c r="O301" s="79"/>
      <c r="P301" s="79"/>
      <c r="Q301" s="79"/>
      <c r="R301" s="79"/>
      <c r="S301" s="79"/>
      <c r="T301" s="79"/>
      <c r="U301" s="79"/>
      <c r="V301" s="79"/>
      <c r="W301" s="79"/>
      <c r="X301" s="79"/>
      <c r="Y301" s="79"/>
      <c r="Z301" s="79"/>
    </row>
    <row r="302" ht="11.25" customHeight="1">
      <c r="A302" s="79"/>
      <c r="B302" s="79" t="s">
        <v>186</v>
      </c>
      <c r="C302" s="79">
        <v>340.590909</v>
      </c>
      <c r="J302" s="79"/>
      <c r="K302" s="79"/>
      <c r="L302" s="79"/>
      <c r="M302" s="79"/>
      <c r="N302" s="79"/>
      <c r="O302" s="79"/>
      <c r="P302" s="79"/>
      <c r="Q302" s="79"/>
      <c r="R302" s="79"/>
      <c r="S302" s="79"/>
      <c r="T302" s="79"/>
      <c r="U302" s="79"/>
      <c r="V302" s="79"/>
      <c r="W302" s="79"/>
      <c r="X302" s="79"/>
      <c r="Y302" s="79"/>
      <c r="Z302" s="79"/>
    </row>
    <row r="303" ht="11.25" customHeight="1">
      <c r="A303" s="79" t="s">
        <v>3823</v>
      </c>
      <c r="B303" s="79" t="s">
        <v>186</v>
      </c>
      <c r="C303" s="79">
        <v>4394.953225</v>
      </c>
      <c r="J303" s="79"/>
      <c r="K303" s="79"/>
      <c r="L303" s="79"/>
      <c r="M303" s="79"/>
      <c r="N303" s="79"/>
      <c r="O303" s="79"/>
      <c r="P303" s="79"/>
      <c r="Q303" s="79"/>
      <c r="R303" s="79"/>
      <c r="S303" s="79"/>
      <c r="T303" s="79"/>
      <c r="U303" s="79"/>
      <c r="V303" s="79"/>
      <c r="W303" s="79"/>
      <c r="X303" s="79"/>
      <c r="Y303" s="79"/>
      <c r="Z303" s="79"/>
    </row>
    <row r="304" ht="11.25" customHeight="1">
      <c r="A304" s="79" t="s">
        <v>3819</v>
      </c>
      <c r="B304" s="79" t="s">
        <v>186</v>
      </c>
      <c r="C304" s="79">
        <v>821.333333</v>
      </c>
      <c r="J304" s="79"/>
      <c r="K304" s="79"/>
      <c r="L304" s="79"/>
      <c r="M304" s="79"/>
      <c r="N304" s="79"/>
      <c r="O304" s="79"/>
      <c r="P304" s="79"/>
      <c r="Q304" s="79"/>
      <c r="R304" s="79"/>
      <c r="S304" s="79"/>
      <c r="T304" s="79"/>
      <c r="U304" s="79"/>
      <c r="V304" s="79"/>
      <c r="W304" s="79"/>
      <c r="X304" s="79"/>
      <c r="Y304" s="79"/>
      <c r="Z304" s="79"/>
    </row>
    <row r="305" ht="11.25" customHeight="1">
      <c r="A305" s="79" t="s">
        <v>3827</v>
      </c>
      <c r="B305" s="79" t="s">
        <v>186</v>
      </c>
      <c r="C305" s="79">
        <v>248.68421</v>
      </c>
      <c r="J305" s="79"/>
      <c r="K305" s="79"/>
      <c r="L305" s="79"/>
      <c r="M305" s="79"/>
      <c r="N305" s="79"/>
      <c r="O305" s="79"/>
      <c r="P305" s="79"/>
      <c r="Q305" s="79"/>
      <c r="R305" s="79"/>
      <c r="S305" s="79"/>
      <c r="T305" s="79"/>
      <c r="U305" s="79"/>
      <c r="V305" s="79"/>
      <c r="W305" s="79"/>
      <c r="X305" s="79"/>
      <c r="Y305" s="79"/>
      <c r="Z305" s="79"/>
    </row>
    <row r="306" ht="11.25" customHeight="1">
      <c r="A306" s="79" t="s">
        <v>3794</v>
      </c>
      <c r="B306" s="79" t="s">
        <v>141</v>
      </c>
      <c r="C306" s="79">
        <v>3843.0</v>
      </c>
      <c r="J306" s="79"/>
      <c r="K306" s="79"/>
      <c r="L306" s="79"/>
      <c r="M306" s="79"/>
      <c r="N306" s="79"/>
      <c r="O306" s="79"/>
      <c r="P306" s="79"/>
      <c r="Q306" s="79"/>
      <c r="R306" s="79"/>
      <c r="S306" s="79"/>
      <c r="T306" s="79"/>
      <c r="U306" s="79"/>
      <c r="V306" s="79"/>
      <c r="W306" s="79"/>
      <c r="X306" s="79"/>
      <c r="Y306" s="79"/>
      <c r="Z306" s="79"/>
    </row>
    <row r="307" ht="11.25" customHeight="1">
      <c r="A307" s="79" t="s">
        <v>3798</v>
      </c>
      <c r="B307" s="79" t="s">
        <v>141</v>
      </c>
      <c r="C307" s="79">
        <v>271.25</v>
      </c>
      <c r="J307" s="79"/>
      <c r="K307" s="79"/>
      <c r="L307" s="79"/>
      <c r="M307" s="79"/>
      <c r="N307" s="79"/>
      <c r="O307" s="79"/>
      <c r="P307" s="79"/>
      <c r="Q307" s="79"/>
      <c r="R307" s="79"/>
      <c r="S307" s="79"/>
      <c r="T307" s="79"/>
      <c r="U307" s="79"/>
      <c r="V307" s="79"/>
      <c r="W307" s="79"/>
      <c r="X307" s="79"/>
      <c r="Y307" s="79"/>
      <c r="Z307" s="79"/>
    </row>
    <row r="308" ht="11.25" customHeight="1">
      <c r="A308" s="79" t="s">
        <v>3802</v>
      </c>
      <c r="B308" s="79" t="s">
        <v>141</v>
      </c>
      <c r="C308" s="79">
        <v>3969.0</v>
      </c>
      <c r="J308" s="79"/>
      <c r="K308" s="79"/>
      <c r="L308" s="79"/>
      <c r="M308" s="79"/>
      <c r="N308" s="79"/>
      <c r="O308" s="79"/>
      <c r="P308" s="79"/>
      <c r="Q308" s="79"/>
      <c r="R308" s="79"/>
      <c r="S308" s="79"/>
      <c r="T308" s="79"/>
      <c r="U308" s="79"/>
      <c r="V308" s="79"/>
      <c r="W308" s="79"/>
      <c r="X308" s="79"/>
      <c r="Y308" s="79"/>
      <c r="Z308" s="79"/>
    </row>
    <row r="309" ht="11.25" customHeight="1">
      <c r="A309" s="79" t="s">
        <v>3835</v>
      </c>
      <c r="B309" s="79" t="s">
        <v>204</v>
      </c>
      <c r="C309" s="79">
        <v>1612.8</v>
      </c>
      <c r="J309" s="79"/>
      <c r="K309" s="79"/>
      <c r="L309" s="79"/>
      <c r="M309" s="79"/>
      <c r="N309" s="79"/>
      <c r="O309" s="79"/>
      <c r="P309" s="79"/>
      <c r="Q309" s="79"/>
      <c r="R309" s="79"/>
      <c r="S309" s="79"/>
      <c r="T309" s="79"/>
      <c r="U309" s="79"/>
      <c r="V309" s="79"/>
      <c r="W309" s="79"/>
      <c r="X309" s="79"/>
      <c r="Y309" s="79"/>
      <c r="Z309" s="79"/>
    </row>
    <row r="310" ht="11.25" customHeight="1">
      <c r="A310" s="79" t="s">
        <v>3844</v>
      </c>
      <c r="B310" s="79" t="s">
        <v>204</v>
      </c>
      <c r="C310" s="79">
        <v>368.941176</v>
      </c>
      <c r="J310" s="79"/>
      <c r="K310" s="79"/>
      <c r="L310" s="79"/>
      <c r="M310" s="79"/>
      <c r="N310" s="79"/>
      <c r="O310" s="79"/>
      <c r="P310" s="79"/>
      <c r="Q310" s="79"/>
      <c r="R310" s="79"/>
      <c r="S310" s="79"/>
      <c r="T310" s="79"/>
      <c r="U310" s="79"/>
      <c r="V310" s="79"/>
      <c r="W310" s="79"/>
      <c r="X310" s="79"/>
      <c r="Y310" s="79"/>
      <c r="Z310" s="79"/>
    </row>
    <row r="311" ht="11.25" customHeight="1">
      <c r="A311" s="79" t="s">
        <v>3841</v>
      </c>
      <c r="B311" s="79" t="s">
        <v>141</v>
      </c>
      <c r="C311" s="79">
        <v>9639.0</v>
      </c>
      <c r="J311" s="79"/>
      <c r="K311" s="79"/>
      <c r="L311" s="79"/>
      <c r="M311" s="79"/>
      <c r="N311" s="79"/>
      <c r="O311" s="79"/>
      <c r="P311" s="79"/>
      <c r="Q311" s="79"/>
      <c r="R311" s="79"/>
      <c r="S311" s="79"/>
      <c r="T311" s="79"/>
      <c r="U311" s="79"/>
      <c r="V311" s="79"/>
      <c r="W311" s="79"/>
      <c r="X311" s="79"/>
      <c r="Y311" s="79"/>
      <c r="Z311" s="79"/>
    </row>
    <row r="312" ht="11.25" customHeight="1">
      <c r="A312" s="79" t="s">
        <v>3850</v>
      </c>
      <c r="B312" s="79" t="s">
        <v>154</v>
      </c>
      <c r="C312" s="79">
        <v>9065.0</v>
      </c>
      <c r="J312" s="79"/>
      <c r="K312" s="79"/>
      <c r="L312" s="79"/>
      <c r="M312" s="79"/>
      <c r="N312" s="79"/>
      <c r="O312" s="79"/>
      <c r="P312" s="79"/>
      <c r="Q312" s="79"/>
      <c r="R312" s="79"/>
      <c r="S312" s="79"/>
      <c r="T312" s="79"/>
      <c r="U312" s="79"/>
      <c r="V312" s="79"/>
      <c r="W312" s="79"/>
      <c r="X312" s="79"/>
      <c r="Y312" s="79"/>
      <c r="Z312" s="79"/>
    </row>
    <row r="313" ht="11.25" customHeight="1">
      <c r="A313" s="79"/>
      <c r="B313" s="79" t="s">
        <v>141</v>
      </c>
      <c r="C313" s="79">
        <v>9065.0</v>
      </c>
      <c r="J313" s="79"/>
      <c r="K313" s="79"/>
      <c r="L313" s="79"/>
      <c r="M313" s="79"/>
      <c r="N313" s="79"/>
      <c r="O313" s="79"/>
      <c r="P313" s="79"/>
      <c r="Q313" s="79"/>
      <c r="R313" s="79"/>
      <c r="S313" s="79"/>
      <c r="T313" s="79"/>
      <c r="U313" s="79"/>
      <c r="V313" s="79"/>
      <c r="W313" s="79"/>
      <c r="X313" s="79"/>
      <c r="Y313" s="79"/>
      <c r="Z313" s="79"/>
    </row>
    <row r="314" ht="11.25" customHeight="1">
      <c r="A314" s="79" t="s">
        <v>3872</v>
      </c>
      <c r="B314" s="79" t="s">
        <v>186</v>
      </c>
      <c r="C314" s="79">
        <v>970.666666</v>
      </c>
      <c r="J314" s="79"/>
      <c r="K314" s="79"/>
      <c r="L314" s="79"/>
      <c r="M314" s="79"/>
      <c r="N314" s="79"/>
      <c r="O314" s="79"/>
      <c r="P314" s="79"/>
      <c r="Q314" s="79"/>
      <c r="R314" s="79"/>
      <c r="S314" s="79"/>
      <c r="T314" s="79"/>
      <c r="U314" s="79"/>
      <c r="V314" s="79"/>
      <c r="W314" s="79"/>
      <c r="X314" s="79"/>
      <c r="Y314" s="79"/>
      <c r="Z314" s="79"/>
    </row>
    <row r="315" ht="11.25" customHeight="1">
      <c r="A315" s="79" t="s">
        <v>3865</v>
      </c>
      <c r="B315" s="79" t="s">
        <v>154</v>
      </c>
      <c r="C315" s="79">
        <v>793.8</v>
      </c>
      <c r="J315" s="79"/>
      <c r="K315" s="79"/>
      <c r="L315" s="79"/>
      <c r="M315" s="79"/>
      <c r="N315" s="79"/>
      <c r="O315" s="79"/>
      <c r="P315" s="79"/>
      <c r="Q315" s="79"/>
      <c r="R315" s="79"/>
      <c r="S315" s="79"/>
      <c r="T315" s="79"/>
      <c r="U315" s="79"/>
      <c r="V315" s="79"/>
      <c r="W315" s="79"/>
      <c r="X315" s="79"/>
      <c r="Y315" s="79"/>
      <c r="Z315" s="79"/>
    </row>
    <row r="316" ht="11.25" customHeight="1">
      <c r="A316" s="79" t="s">
        <v>3919</v>
      </c>
      <c r="B316" s="79" t="s">
        <v>204</v>
      </c>
      <c r="C316" s="79">
        <v>12720.208421</v>
      </c>
      <c r="J316" s="79"/>
      <c r="K316" s="79"/>
      <c r="L316" s="79"/>
      <c r="M316" s="79"/>
      <c r="N316" s="79"/>
      <c r="O316" s="79"/>
      <c r="P316" s="79"/>
      <c r="Q316" s="79"/>
      <c r="R316" s="79"/>
      <c r="S316" s="79"/>
      <c r="T316" s="79"/>
      <c r="U316" s="79"/>
      <c r="V316" s="79"/>
      <c r="W316" s="79"/>
      <c r="X316" s="79"/>
      <c r="Y316" s="79"/>
      <c r="Z316" s="79"/>
    </row>
    <row r="317" ht="11.25" customHeight="1">
      <c r="A317" s="79"/>
      <c r="B317" s="79" t="s">
        <v>189</v>
      </c>
      <c r="C317" s="79">
        <v>12720.208421</v>
      </c>
      <c r="J317" s="79"/>
      <c r="K317" s="79"/>
      <c r="L317" s="79"/>
      <c r="M317" s="79"/>
      <c r="N317" s="79"/>
      <c r="O317" s="79"/>
      <c r="P317" s="79"/>
      <c r="Q317" s="79"/>
      <c r="R317" s="79"/>
      <c r="S317" s="79"/>
      <c r="T317" s="79"/>
      <c r="U317" s="79"/>
      <c r="V317" s="79"/>
      <c r="W317" s="79"/>
      <c r="X317" s="79"/>
      <c r="Y317" s="79"/>
      <c r="Z317" s="79"/>
    </row>
    <row r="318" ht="11.25" customHeight="1">
      <c r="A318" s="79" t="s">
        <v>3949</v>
      </c>
      <c r="B318" s="79" t="s">
        <v>204</v>
      </c>
      <c r="C318" s="79">
        <v>3708.554914</v>
      </c>
      <c r="J318" s="79"/>
      <c r="K318" s="79"/>
      <c r="L318" s="79"/>
      <c r="M318" s="79"/>
      <c r="N318" s="79"/>
      <c r="O318" s="79"/>
      <c r="P318" s="79"/>
      <c r="Q318" s="79"/>
      <c r="R318" s="79"/>
      <c r="S318" s="79"/>
      <c r="T318" s="79"/>
      <c r="U318" s="79"/>
      <c r="V318" s="79"/>
      <c r="W318" s="79"/>
      <c r="X318" s="79"/>
      <c r="Y318" s="79"/>
      <c r="Z318" s="79"/>
    </row>
    <row r="319" ht="11.25" customHeight="1">
      <c r="A319" s="79" t="s">
        <v>3892</v>
      </c>
      <c r="B319" s="79" t="s">
        <v>186</v>
      </c>
      <c r="C319" s="79">
        <v>6787.0125</v>
      </c>
      <c r="J319" s="79"/>
      <c r="K319" s="79"/>
      <c r="L319" s="79"/>
      <c r="M319" s="79"/>
      <c r="N319" s="79"/>
      <c r="O319" s="79"/>
      <c r="P319" s="79"/>
      <c r="Q319" s="79"/>
      <c r="R319" s="79"/>
      <c r="S319" s="79"/>
      <c r="T319" s="79"/>
      <c r="U319" s="79"/>
      <c r="V319" s="79"/>
      <c r="W319" s="79"/>
      <c r="X319" s="79"/>
      <c r="Y319" s="79"/>
      <c r="Z319" s="79"/>
    </row>
    <row r="320" ht="11.25" customHeight="1">
      <c r="A320" s="79" t="s">
        <v>3895</v>
      </c>
      <c r="B320" s="79" t="s">
        <v>141</v>
      </c>
      <c r="C320" s="79">
        <v>3654.323529</v>
      </c>
      <c r="J320" s="79"/>
      <c r="K320" s="79"/>
      <c r="L320" s="79"/>
      <c r="M320" s="79"/>
      <c r="N320" s="79"/>
      <c r="O320" s="79"/>
      <c r="P320" s="79"/>
      <c r="Q320" s="79"/>
      <c r="R320" s="79"/>
      <c r="S320" s="79"/>
      <c r="T320" s="79"/>
      <c r="U320" s="79"/>
      <c r="V320" s="79"/>
      <c r="W320" s="79"/>
      <c r="X320" s="79"/>
      <c r="Y320" s="79"/>
      <c r="Z320" s="79"/>
    </row>
    <row r="321" ht="11.25" customHeight="1">
      <c r="A321" s="79" t="s">
        <v>3898</v>
      </c>
      <c r="B321" s="79" t="s">
        <v>141</v>
      </c>
      <c r="C321" s="79">
        <v>8306.811428</v>
      </c>
      <c r="J321" s="79"/>
      <c r="K321" s="79"/>
      <c r="L321" s="79"/>
      <c r="M321" s="79"/>
      <c r="N321" s="79"/>
      <c r="O321" s="79"/>
      <c r="P321" s="79"/>
      <c r="Q321" s="79"/>
      <c r="R321" s="79"/>
      <c r="S321" s="79"/>
      <c r="T321" s="79"/>
      <c r="U321" s="79"/>
      <c r="V321" s="79"/>
      <c r="W321" s="79"/>
      <c r="X321" s="79"/>
      <c r="Y321" s="79"/>
      <c r="Z321" s="79"/>
    </row>
    <row r="322" ht="11.25" customHeight="1">
      <c r="A322" s="79" t="s">
        <v>3901</v>
      </c>
      <c r="B322" s="79" t="s">
        <v>154</v>
      </c>
      <c r="C322" s="79">
        <v>4813.829948</v>
      </c>
      <c r="J322" s="79"/>
      <c r="K322" s="79"/>
      <c r="L322" s="79"/>
      <c r="M322" s="79"/>
      <c r="N322" s="79"/>
      <c r="O322" s="79"/>
      <c r="P322" s="79"/>
      <c r="Q322" s="79"/>
      <c r="R322" s="79"/>
      <c r="S322" s="79"/>
      <c r="T322" s="79"/>
      <c r="U322" s="79"/>
      <c r="V322" s="79"/>
      <c r="W322" s="79"/>
      <c r="X322" s="79"/>
      <c r="Y322" s="79"/>
      <c r="Z322" s="79"/>
    </row>
    <row r="323" ht="11.25" customHeight="1">
      <c r="A323" s="79"/>
      <c r="B323" s="79" t="s">
        <v>141</v>
      </c>
      <c r="C323" s="79">
        <v>3329.724272</v>
      </c>
      <c r="J323" s="79"/>
      <c r="K323" s="79"/>
      <c r="L323" s="79"/>
      <c r="M323" s="79"/>
      <c r="N323" s="79"/>
      <c r="O323" s="79"/>
      <c r="P323" s="79"/>
      <c r="Q323" s="79"/>
      <c r="R323" s="79"/>
      <c r="S323" s="79"/>
      <c r="T323" s="79"/>
      <c r="U323" s="79"/>
      <c r="V323" s="79"/>
      <c r="W323" s="79"/>
      <c r="X323" s="79"/>
      <c r="Y323" s="79"/>
      <c r="Z323" s="79"/>
    </row>
    <row r="324" ht="11.25" customHeight="1">
      <c r="A324" s="79" t="s">
        <v>3940</v>
      </c>
      <c r="B324" s="79" t="s">
        <v>204</v>
      </c>
      <c r="C324" s="79">
        <v>3306.394944</v>
      </c>
      <c r="J324" s="79"/>
      <c r="K324" s="79"/>
      <c r="L324" s="79"/>
      <c r="M324" s="79"/>
      <c r="N324" s="79"/>
      <c r="O324" s="79"/>
      <c r="P324" s="79"/>
      <c r="Q324" s="79"/>
      <c r="R324" s="79"/>
      <c r="S324" s="79"/>
      <c r="T324" s="79"/>
      <c r="U324" s="79"/>
      <c r="V324" s="79"/>
      <c r="W324" s="79"/>
      <c r="X324" s="79"/>
      <c r="Y324" s="79"/>
      <c r="Z324" s="79"/>
    </row>
    <row r="325" ht="11.25" customHeight="1">
      <c r="A325" s="79" t="s">
        <v>3943</v>
      </c>
      <c r="B325" s="79" t="s">
        <v>204</v>
      </c>
      <c r="C325" s="79">
        <v>2133.055384</v>
      </c>
      <c r="J325" s="79"/>
      <c r="K325" s="79"/>
      <c r="L325" s="79"/>
      <c r="M325" s="79"/>
      <c r="N325" s="79"/>
      <c r="O325" s="79"/>
      <c r="P325" s="79"/>
      <c r="Q325" s="79"/>
      <c r="R325" s="79"/>
      <c r="S325" s="79"/>
      <c r="T325" s="79"/>
      <c r="U325" s="79"/>
      <c r="V325" s="79"/>
      <c r="W325" s="79"/>
      <c r="X325" s="79"/>
      <c r="Y325" s="79"/>
      <c r="Z325" s="79"/>
    </row>
    <row r="326" ht="11.25" customHeight="1">
      <c r="A326" s="79" t="s">
        <v>3904</v>
      </c>
      <c r="B326" s="79" t="s">
        <v>189</v>
      </c>
      <c r="C326" s="79">
        <v>434.125</v>
      </c>
      <c r="J326" s="79"/>
      <c r="K326" s="79"/>
      <c r="L326" s="79"/>
      <c r="M326" s="79"/>
      <c r="N326" s="79"/>
      <c r="O326" s="79"/>
      <c r="P326" s="79"/>
      <c r="Q326" s="79"/>
      <c r="R326" s="79"/>
      <c r="S326" s="79"/>
      <c r="T326" s="79"/>
      <c r="U326" s="79"/>
      <c r="V326" s="79"/>
      <c r="W326" s="79"/>
      <c r="X326" s="79"/>
      <c r="Y326" s="79"/>
      <c r="Z326" s="79"/>
    </row>
    <row r="327" ht="11.25" customHeight="1">
      <c r="A327" s="79" t="s">
        <v>3908</v>
      </c>
      <c r="B327" s="79" t="s">
        <v>189</v>
      </c>
      <c r="C327" s="79">
        <v>276.230769</v>
      </c>
      <c r="J327" s="79"/>
      <c r="K327" s="79"/>
      <c r="L327" s="79"/>
      <c r="M327" s="79"/>
      <c r="N327" s="79"/>
      <c r="O327" s="79"/>
      <c r="P327" s="79"/>
      <c r="Q327" s="79"/>
      <c r="R327" s="79"/>
      <c r="S327" s="79"/>
      <c r="T327" s="79"/>
      <c r="U327" s="79"/>
      <c r="V327" s="79"/>
      <c r="W327" s="79"/>
      <c r="X327" s="79"/>
      <c r="Y327" s="79"/>
      <c r="Z327" s="79"/>
    </row>
    <row r="328" ht="11.25" customHeight="1">
      <c r="A328" s="79" t="s">
        <v>3858</v>
      </c>
      <c r="B328" s="79" t="s">
        <v>189</v>
      </c>
      <c r="C328" s="79">
        <v>972.0</v>
      </c>
      <c r="J328" s="79"/>
      <c r="K328" s="79"/>
      <c r="L328" s="79"/>
      <c r="M328" s="79"/>
      <c r="N328" s="79"/>
      <c r="O328" s="79"/>
      <c r="P328" s="79"/>
      <c r="Q328" s="79"/>
      <c r="R328" s="79"/>
      <c r="S328" s="79"/>
      <c r="T328" s="79"/>
      <c r="U328" s="79"/>
      <c r="V328" s="79"/>
      <c r="W328" s="79"/>
      <c r="X328" s="79"/>
      <c r="Y328" s="79"/>
      <c r="Z328" s="79"/>
    </row>
    <row r="329" ht="11.25" customHeight="1">
      <c r="A329" s="79" t="s">
        <v>3879</v>
      </c>
      <c r="B329" s="79" t="s">
        <v>204</v>
      </c>
      <c r="C329" s="79">
        <v>8568.0</v>
      </c>
      <c r="J329" s="79"/>
      <c r="K329" s="79"/>
      <c r="L329" s="79"/>
      <c r="M329" s="79"/>
      <c r="N329" s="79"/>
      <c r="O329" s="79"/>
      <c r="P329" s="79"/>
      <c r="Q329" s="79"/>
      <c r="R329" s="79"/>
      <c r="S329" s="79"/>
      <c r="T329" s="79"/>
      <c r="U329" s="79"/>
      <c r="V329" s="79"/>
      <c r="W329" s="79"/>
      <c r="X329" s="79"/>
      <c r="Y329" s="79"/>
      <c r="Z329" s="79"/>
    </row>
    <row r="330" ht="11.25" customHeight="1">
      <c r="A330" s="79" t="s">
        <v>3869</v>
      </c>
      <c r="B330" s="79" t="s">
        <v>204</v>
      </c>
      <c r="C330" s="79">
        <v>8635.846153</v>
      </c>
      <c r="J330" s="79"/>
      <c r="K330" s="79"/>
      <c r="L330" s="79"/>
      <c r="M330" s="79"/>
      <c r="N330" s="79"/>
      <c r="O330" s="79"/>
      <c r="P330" s="79"/>
      <c r="Q330" s="79"/>
      <c r="R330" s="79"/>
      <c r="S330" s="79"/>
      <c r="T330" s="79"/>
      <c r="U330" s="79"/>
      <c r="V330" s="79"/>
      <c r="W330" s="79"/>
      <c r="X330" s="79"/>
      <c r="Y330" s="79"/>
      <c r="Z330" s="79"/>
    </row>
    <row r="331" ht="11.25" customHeight="1">
      <c r="A331" s="79" t="s">
        <v>3935</v>
      </c>
      <c r="B331" s="79" t="s">
        <v>186</v>
      </c>
      <c r="C331" s="79">
        <v>433.066666</v>
      </c>
      <c r="J331" s="79"/>
      <c r="K331" s="79"/>
      <c r="L331" s="79"/>
      <c r="M331" s="79"/>
      <c r="N331" s="79"/>
      <c r="O331" s="79"/>
      <c r="P331" s="79"/>
      <c r="Q331" s="79"/>
      <c r="R331" s="79"/>
      <c r="S331" s="79"/>
      <c r="T331" s="79"/>
      <c r="U331" s="79"/>
      <c r="V331" s="79"/>
      <c r="W331" s="79"/>
      <c r="X331" s="79"/>
      <c r="Y331" s="79"/>
      <c r="Z331" s="79"/>
    </row>
    <row r="332" ht="11.25" customHeight="1">
      <c r="A332" s="79" t="s">
        <v>3929</v>
      </c>
      <c r="B332" s="79" t="s">
        <v>141</v>
      </c>
      <c r="C332" s="79">
        <v>988.909091</v>
      </c>
      <c r="J332" s="79"/>
      <c r="K332" s="79"/>
      <c r="L332" s="79"/>
      <c r="M332" s="79"/>
      <c r="N332" s="79"/>
      <c r="O332" s="79"/>
      <c r="P332" s="79"/>
      <c r="Q332" s="79"/>
      <c r="R332" s="79"/>
      <c r="S332" s="79"/>
      <c r="T332" s="79"/>
      <c r="U332" s="79"/>
      <c r="V332" s="79"/>
      <c r="W332" s="79"/>
      <c r="X332" s="79"/>
      <c r="Y332" s="79"/>
      <c r="Z332" s="79"/>
    </row>
    <row r="333" ht="11.25" customHeight="1">
      <c r="A333" s="79" t="s">
        <v>3911</v>
      </c>
      <c r="B333" s="79" t="s">
        <v>186</v>
      </c>
      <c r="C333" s="79">
        <v>4652.307692</v>
      </c>
      <c r="J333" s="79"/>
      <c r="K333" s="79"/>
      <c r="L333" s="79"/>
      <c r="M333" s="79"/>
      <c r="N333" s="79"/>
      <c r="O333" s="79"/>
      <c r="P333" s="79"/>
      <c r="Q333" s="79"/>
      <c r="R333" s="79"/>
      <c r="S333" s="79"/>
      <c r="T333" s="79"/>
      <c r="U333" s="79"/>
      <c r="V333" s="79"/>
      <c r="W333" s="79"/>
      <c r="X333" s="79"/>
      <c r="Y333" s="79"/>
      <c r="Z333" s="79"/>
    </row>
    <row r="334" ht="11.25" customHeight="1">
      <c r="A334" s="79" t="s">
        <v>3861</v>
      </c>
      <c r="B334" s="79" t="s">
        <v>204</v>
      </c>
      <c r="C334" s="79">
        <v>924.0</v>
      </c>
      <c r="J334" s="79"/>
      <c r="K334" s="79"/>
      <c r="L334" s="79"/>
      <c r="M334" s="79"/>
      <c r="N334" s="79"/>
      <c r="O334" s="79"/>
      <c r="P334" s="79"/>
      <c r="Q334" s="79"/>
      <c r="R334" s="79"/>
      <c r="S334" s="79"/>
      <c r="T334" s="79"/>
      <c r="U334" s="79"/>
      <c r="V334" s="79"/>
      <c r="W334" s="79"/>
      <c r="X334" s="79"/>
      <c r="Y334" s="79"/>
      <c r="Z334" s="79"/>
    </row>
    <row r="335" ht="11.25" customHeight="1">
      <c r="A335" s="79" t="s">
        <v>3916</v>
      </c>
      <c r="B335" s="79" t="s">
        <v>204</v>
      </c>
      <c r="C335" s="79">
        <v>350.0</v>
      </c>
      <c r="J335" s="79"/>
      <c r="K335" s="79"/>
      <c r="L335" s="79"/>
      <c r="M335" s="79"/>
      <c r="N335" s="79"/>
      <c r="O335" s="79"/>
      <c r="P335" s="79"/>
      <c r="Q335" s="79"/>
      <c r="R335" s="79"/>
      <c r="S335" s="79"/>
      <c r="T335" s="79"/>
      <c r="U335" s="79"/>
      <c r="V335" s="79"/>
      <c r="W335" s="79"/>
      <c r="X335" s="79"/>
      <c r="Y335" s="79"/>
      <c r="Z335" s="79"/>
    </row>
    <row r="336" ht="11.25" customHeight="1">
      <c r="A336" s="79" t="s">
        <v>3959</v>
      </c>
      <c r="B336" s="79" t="s">
        <v>189</v>
      </c>
      <c r="C336" s="79">
        <v>480.876</v>
      </c>
      <c r="J336" s="79"/>
      <c r="K336" s="79"/>
      <c r="L336" s="79"/>
      <c r="M336" s="79"/>
      <c r="N336" s="79"/>
      <c r="O336" s="79"/>
      <c r="P336" s="79"/>
      <c r="Q336" s="79"/>
      <c r="R336" s="79"/>
      <c r="S336" s="79"/>
      <c r="T336" s="79"/>
      <c r="U336" s="79"/>
      <c r="V336" s="79"/>
      <c r="W336" s="79"/>
      <c r="X336" s="79"/>
      <c r="Y336" s="79"/>
      <c r="Z336" s="79"/>
    </row>
    <row r="337" ht="11.25" customHeight="1">
      <c r="A337" s="79" t="s">
        <v>3980</v>
      </c>
      <c r="B337" s="79" t="s">
        <v>204</v>
      </c>
      <c r="C337" s="79">
        <v>9691.095466</v>
      </c>
      <c r="J337" s="79"/>
      <c r="K337" s="79"/>
      <c r="L337" s="79"/>
      <c r="M337" s="79"/>
      <c r="N337" s="79"/>
      <c r="O337" s="79"/>
      <c r="P337" s="79"/>
      <c r="Q337" s="79"/>
      <c r="R337" s="79"/>
      <c r="S337" s="79"/>
      <c r="T337" s="79"/>
      <c r="U337" s="79"/>
      <c r="V337" s="79"/>
      <c r="W337" s="79"/>
      <c r="X337" s="79"/>
      <c r="Y337" s="79"/>
      <c r="Z337" s="79"/>
    </row>
    <row r="338" ht="11.25" customHeight="1">
      <c r="A338" s="79" t="s">
        <v>3977</v>
      </c>
      <c r="B338" s="79" t="s">
        <v>204</v>
      </c>
      <c r="C338" s="79">
        <v>471.0936</v>
      </c>
      <c r="J338" s="79"/>
      <c r="K338" s="79"/>
      <c r="L338" s="79"/>
      <c r="M338" s="79"/>
      <c r="N338" s="79"/>
      <c r="O338" s="79"/>
      <c r="P338" s="79"/>
      <c r="Q338" s="79"/>
      <c r="R338" s="79"/>
      <c r="S338" s="79"/>
      <c r="T338" s="79"/>
      <c r="U338" s="79"/>
      <c r="V338" s="79"/>
      <c r="W338" s="79"/>
      <c r="X338" s="79"/>
      <c r="Y338" s="79"/>
      <c r="Z338" s="79"/>
    </row>
    <row r="339" ht="11.25" customHeight="1">
      <c r="A339" s="79" t="s">
        <v>3963</v>
      </c>
      <c r="B339" s="79" t="s">
        <v>204</v>
      </c>
      <c r="C339" s="79">
        <v>5725.389999</v>
      </c>
      <c r="J339" s="79"/>
      <c r="K339" s="79"/>
      <c r="L339" s="79"/>
      <c r="M339" s="79"/>
      <c r="N339" s="79"/>
      <c r="O339" s="79"/>
      <c r="P339" s="79"/>
      <c r="Q339" s="79"/>
      <c r="R339" s="79"/>
      <c r="S339" s="79"/>
      <c r="T339" s="79"/>
      <c r="U339" s="79"/>
      <c r="V339" s="79"/>
      <c r="W339" s="79"/>
      <c r="X339" s="79"/>
      <c r="Y339" s="79"/>
      <c r="Z339" s="79"/>
    </row>
    <row r="340" ht="11.25" customHeight="1">
      <c r="A340" s="79" t="s">
        <v>3926</v>
      </c>
      <c r="B340" s="79" t="s">
        <v>204</v>
      </c>
      <c r="C340" s="79">
        <v>1045.333333</v>
      </c>
      <c r="J340" s="79"/>
      <c r="K340" s="79"/>
      <c r="L340" s="79"/>
      <c r="M340" s="79"/>
      <c r="N340" s="79"/>
      <c r="O340" s="79"/>
      <c r="P340" s="79"/>
      <c r="Q340" s="79"/>
      <c r="R340" s="79"/>
      <c r="S340" s="79"/>
      <c r="T340" s="79"/>
      <c r="U340" s="79"/>
      <c r="V340" s="79"/>
      <c r="W340" s="79"/>
      <c r="X340" s="79"/>
      <c r="Y340" s="79"/>
      <c r="Z340" s="79"/>
    </row>
    <row r="341" ht="11.25" customHeight="1">
      <c r="A341" s="79" t="s">
        <v>3966</v>
      </c>
      <c r="B341" s="79" t="s">
        <v>154</v>
      </c>
      <c r="C341" s="79">
        <v>8040.0</v>
      </c>
      <c r="J341" s="79"/>
      <c r="K341" s="79"/>
      <c r="L341" s="79"/>
      <c r="M341" s="79"/>
      <c r="N341" s="79"/>
      <c r="O341" s="79"/>
      <c r="P341" s="79"/>
      <c r="Q341" s="79"/>
      <c r="R341" s="79"/>
      <c r="S341" s="79"/>
      <c r="T341" s="79"/>
      <c r="U341" s="79"/>
      <c r="V341" s="79"/>
      <c r="W341" s="79"/>
      <c r="X341" s="79"/>
      <c r="Y341" s="79"/>
      <c r="Z341" s="79"/>
    </row>
    <row r="342" ht="11.25" customHeight="1">
      <c r="A342" s="79" t="s">
        <v>3922</v>
      </c>
      <c r="B342" s="79" t="s">
        <v>204</v>
      </c>
      <c r="C342" s="79">
        <v>850.5</v>
      </c>
      <c r="J342" s="79"/>
      <c r="K342" s="79"/>
      <c r="L342" s="79"/>
      <c r="M342" s="79"/>
      <c r="N342" s="79"/>
      <c r="O342" s="79"/>
      <c r="P342" s="79"/>
      <c r="Q342" s="79"/>
      <c r="R342" s="79"/>
      <c r="S342" s="79"/>
      <c r="T342" s="79"/>
      <c r="U342" s="79"/>
      <c r="V342" s="79"/>
      <c r="W342" s="79"/>
      <c r="X342" s="79"/>
      <c r="Y342" s="79"/>
      <c r="Z342" s="79"/>
    </row>
    <row r="343" ht="11.25" customHeight="1">
      <c r="A343" s="79" t="s">
        <v>3970</v>
      </c>
      <c r="B343" s="79" t="s">
        <v>141</v>
      </c>
      <c r="C343" s="79">
        <v>448.0</v>
      </c>
      <c r="J343" s="79"/>
      <c r="K343" s="79"/>
      <c r="L343" s="79"/>
      <c r="M343" s="79"/>
      <c r="N343" s="79"/>
      <c r="O343" s="79"/>
      <c r="P343" s="79"/>
      <c r="Q343" s="79"/>
      <c r="R343" s="79"/>
      <c r="S343" s="79"/>
      <c r="T343" s="79"/>
      <c r="U343" s="79"/>
      <c r="V343" s="79"/>
      <c r="W343" s="79"/>
      <c r="X343" s="79"/>
      <c r="Y343" s="79"/>
      <c r="Z343" s="79"/>
    </row>
    <row r="344" ht="11.25" customHeight="1">
      <c r="A344" s="79" t="s">
        <v>3983</v>
      </c>
      <c r="B344" s="79" t="s">
        <v>141</v>
      </c>
      <c r="C344" s="79">
        <v>252.0</v>
      </c>
      <c r="J344" s="79"/>
      <c r="K344" s="79"/>
      <c r="L344" s="79"/>
      <c r="M344" s="79"/>
      <c r="N344" s="79"/>
      <c r="O344" s="79"/>
      <c r="P344" s="79"/>
      <c r="Q344" s="79"/>
      <c r="R344" s="79"/>
      <c r="S344" s="79"/>
      <c r="T344" s="79"/>
      <c r="U344" s="79"/>
      <c r="V344" s="79"/>
      <c r="W344" s="79"/>
      <c r="X344" s="79"/>
      <c r="Y344" s="79"/>
      <c r="Z344" s="79"/>
    </row>
    <row r="345" ht="11.25" customHeight="1">
      <c r="A345" s="79" t="s">
        <v>3988</v>
      </c>
      <c r="B345" s="79" t="s">
        <v>141</v>
      </c>
      <c r="C345" s="79">
        <v>730.8</v>
      </c>
      <c r="J345" s="79"/>
      <c r="K345" s="79"/>
      <c r="L345" s="79"/>
      <c r="M345" s="79"/>
      <c r="N345" s="79"/>
      <c r="O345" s="79"/>
      <c r="P345" s="79"/>
      <c r="Q345" s="79"/>
      <c r="R345" s="79"/>
      <c r="S345" s="79"/>
      <c r="T345" s="79"/>
      <c r="U345" s="79"/>
      <c r="V345" s="79"/>
      <c r="W345" s="79"/>
      <c r="X345" s="79"/>
      <c r="Y345" s="79"/>
      <c r="Z345" s="79"/>
    </row>
    <row r="346" ht="11.25" customHeight="1">
      <c r="A346" s="79" t="s">
        <v>4004</v>
      </c>
      <c r="B346" s="79" t="s">
        <v>204</v>
      </c>
      <c r="C346" s="79">
        <v>7147.26923</v>
      </c>
      <c r="J346" s="79"/>
      <c r="K346" s="79"/>
      <c r="L346" s="79"/>
      <c r="M346" s="79"/>
      <c r="N346" s="79"/>
      <c r="O346" s="79"/>
      <c r="P346" s="79"/>
      <c r="Q346" s="79"/>
      <c r="R346" s="79"/>
      <c r="S346" s="79"/>
      <c r="T346" s="79"/>
      <c r="U346" s="79"/>
      <c r="V346" s="79"/>
      <c r="W346" s="79"/>
      <c r="X346" s="79"/>
      <c r="Y346" s="79"/>
      <c r="Z346" s="79"/>
    </row>
    <row r="347" ht="11.25" customHeight="1">
      <c r="A347" s="79" t="s">
        <v>4035</v>
      </c>
      <c r="B347" s="79" t="s">
        <v>141</v>
      </c>
      <c r="C347" s="79">
        <v>5382.992</v>
      </c>
      <c r="J347" s="79"/>
      <c r="K347" s="79"/>
      <c r="L347" s="79"/>
      <c r="M347" s="79"/>
      <c r="N347" s="79"/>
      <c r="O347" s="79"/>
      <c r="P347" s="79"/>
      <c r="Q347" s="79"/>
      <c r="R347" s="79"/>
      <c r="S347" s="79"/>
      <c r="T347" s="79"/>
      <c r="U347" s="79"/>
      <c r="V347" s="79"/>
      <c r="W347" s="79"/>
      <c r="X347" s="79"/>
      <c r="Y347" s="79"/>
      <c r="Z347" s="79"/>
    </row>
    <row r="348" ht="11.25" customHeight="1">
      <c r="A348" s="79" t="s">
        <v>4025</v>
      </c>
      <c r="B348" s="79" t="s">
        <v>204</v>
      </c>
      <c r="C348" s="79">
        <v>271.0575</v>
      </c>
      <c r="J348" s="79"/>
      <c r="K348" s="79"/>
      <c r="L348" s="79"/>
      <c r="M348" s="79"/>
      <c r="N348" s="79"/>
      <c r="O348" s="79"/>
      <c r="P348" s="79"/>
      <c r="Q348" s="79"/>
      <c r="R348" s="79"/>
      <c r="S348" s="79"/>
      <c r="T348" s="79"/>
      <c r="U348" s="79"/>
      <c r="V348" s="79"/>
      <c r="W348" s="79"/>
      <c r="X348" s="79"/>
      <c r="Y348" s="79"/>
      <c r="Z348" s="79"/>
    </row>
    <row r="349" ht="11.25" customHeight="1">
      <c r="A349" s="79" t="s">
        <v>4032</v>
      </c>
      <c r="B349" s="79" t="s">
        <v>204</v>
      </c>
      <c r="C349" s="79">
        <v>10410.597142</v>
      </c>
      <c r="J349" s="79"/>
      <c r="K349" s="79"/>
      <c r="L349" s="79"/>
      <c r="M349" s="79"/>
      <c r="N349" s="79"/>
      <c r="O349" s="79"/>
      <c r="P349" s="79"/>
      <c r="Q349" s="79"/>
      <c r="R349" s="79"/>
      <c r="S349" s="79"/>
      <c r="T349" s="79"/>
      <c r="U349" s="79"/>
      <c r="V349" s="79"/>
      <c r="W349" s="79"/>
      <c r="X349" s="79"/>
      <c r="Y349" s="79"/>
      <c r="Z349" s="79"/>
    </row>
    <row r="350" ht="11.25" customHeight="1">
      <c r="A350" s="79" t="s">
        <v>3992</v>
      </c>
      <c r="B350" s="79" t="s">
        <v>154</v>
      </c>
      <c r="C350" s="79">
        <v>11585.58</v>
      </c>
      <c r="J350" s="79"/>
      <c r="K350" s="79"/>
      <c r="L350" s="79"/>
      <c r="M350" s="79"/>
      <c r="N350" s="79"/>
      <c r="O350" s="79"/>
      <c r="P350" s="79"/>
      <c r="Q350" s="79"/>
      <c r="R350" s="79"/>
      <c r="S350" s="79"/>
      <c r="T350" s="79"/>
      <c r="U350" s="79"/>
      <c r="V350" s="79"/>
      <c r="W350" s="79"/>
      <c r="X350" s="79"/>
      <c r="Y350" s="79"/>
      <c r="Z350" s="79"/>
    </row>
    <row r="351" ht="11.25" customHeight="1">
      <c r="A351" s="79" t="s">
        <v>4022</v>
      </c>
      <c r="B351" s="79" t="s">
        <v>204</v>
      </c>
      <c r="C351" s="79">
        <v>6392.519563</v>
      </c>
      <c r="J351" s="79"/>
      <c r="K351" s="79"/>
      <c r="L351" s="79"/>
      <c r="M351" s="79"/>
      <c r="N351" s="79"/>
      <c r="O351" s="79"/>
      <c r="P351" s="79"/>
      <c r="Q351" s="79"/>
      <c r="R351" s="79"/>
      <c r="S351" s="79"/>
      <c r="T351" s="79"/>
      <c r="U351" s="79"/>
      <c r="V351" s="79"/>
      <c r="W351" s="79"/>
      <c r="X351" s="79"/>
      <c r="Y351" s="79"/>
      <c r="Z351" s="79"/>
    </row>
    <row r="352" ht="11.25" customHeight="1">
      <c r="A352" s="79" t="s">
        <v>4013</v>
      </c>
      <c r="B352" s="79" t="s">
        <v>204</v>
      </c>
      <c r="C352" s="79">
        <v>1527.272727</v>
      </c>
      <c r="J352" s="79"/>
      <c r="K352" s="79"/>
      <c r="L352" s="79"/>
      <c r="M352" s="79"/>
      <c r="N352" s="79"/>
      <c r="O352" s="79"/>
      <c r="P352" s="79"/>
      <c r="Q352" s="79"/>
      <c r="R352" s="79"/>
      <c r="S352" s="79"/>
      <c r="T352" s="79"/>
      <c r="U352" s="79"/>
      <c r="V352" s="79"/>
      <c r="W352" s="79"/>
      <c r="X352" s="79"/>
      <c r="Y352" s="79"/>
      <c r="Z352" s="79"/>
    </row>
    <row r="353" ht="11.25" customHeight="1">
      <c r="A353" s="79" t="s">
        <v>3974</v>
      </c>
      <c r="B353" s="79" t="s">
        <v>204</v>
      </c>
      <c r="C353" s="79">
        <v>12127.5</v>
      </c>
      <c r="J353" s="79"/>
      <c r="K353" s="79"/>
      <c r="L353" s="79"/>
      <c r="M353" s="79"/>
      <c r="N353" s="79"/>
      <c r="O353" s="79"/>
      <c r="P353" s="79"/>
      <c r="Q353" s="79"/>
      <c r="R353" s="79"/>
      <c r="S353" s="79"/>
      <c r="T353" s="79"/>
      <c r="U353" s="79"/>
      <c r="V353" s="79"/>
      <c r="W353" s="79"/>
      <c r="X353" s="79"/>
      <c r="Y353" s="79"/>
      <c r="Z353" s="79"/>
    </row>
    <row r="354" ht="11.25" customHeight="1">
      <c r="A354" s="79" t="s">
        <v>4001</v>
      </c>
      <c r="B354" s="79" t="s">
        <v>204</v>
      </c>
      <c r="C354" s="79">
        <v>3969.0</v>
      </c>
      <c r="J354" s="79"/>
      <c r="K354" s="79"/>
      <c r="L354" s="79"/>
      <c r="M354" s="79"/>
      <c r="N354" s="79"/>
      <c r="O354" s="79"/>
      <c r="P354" s="79"/>
      <c r="Q354" s="79"/>
      <c r="R354" s="79"/>
      <c r="S354" s="79"/>
      <c r="T354" s="79"/>
      <c r="U354" s="79"/>
      <c r="V354" s="79"/>
      <c r="W354" s="79"/>
      <c r="X354" s="79"/>
      <c r="Y354" s="79"/>
      <c r="Z354" s="79"/>
    </row>
    <row r="355" ht="11.25" customHeight="1">
      <c r="A355" s="79" t="s">
        <v>4059</v>
      </c>
      <c r="B355" s="79" t="s">
        <v>154</v>
      </c>
      <c r="C355" s="79">
        <v>3192.0</v>
      </c>
      <c r="J355" s="79"/>
      <c r="K355" s="79"/>
      <c r="L355" s="79"/>
      <c r="M355" s="79"/>
      <c r="N355" s="79"/>
      <c r="O355" s="79"/>
      <c r="P355" s="79"/>
      <c r="Q355" s="79"/>
      <c r="R355" s="79"/>
      <c r="S355" s="79"/>
      <c r="T355" s="79"/>
      <c r="U355" s="79"/>
      <c r="V355" s="79"/>
      <c r="W355" s="79"/>
      <c r="X355" s="79"/>
      <c r="Y355" s="79"/>
      <c r="Z355" s="79"/>
    </row>
    <row r="356" ht="11.25" customHeight="1">
      <c r="A356" s="79"/>
      <c r="B356" s="79" t="s">
        <v>141</v>
      </c>
      <c r="C356" s="79">
        <v>3192.0</v>
      </c>
      <c r="J356" s="79"/>
      <c r="K356" s="79"/>
      <c r="L356" s="79"/>
      <c r="M356" s="79"/>
      <c r="N356" s="79"/>
      <c r="O356" s="79"/>
      <c r="P356" s="79"/>
      <c r="Q356" s="79"/>
      <c r="R356" s="79"/>
      <c r="S356" s="79"/>
      <c r="T356" s="79"/>
      <c r="U356" s="79"/>
      <c r="V356" s="79"/>
      <c r="W356" s="79"/>
      <c r="X356" s="79"/>
      <c r="Y356" s="79"/>
      <c r="Z356" s="79"/>
    </row>
    <row r="357" ht="11.25" customHeight="1">
      <c r="A357" s="79" t="s">
        <v>4055</v>
      </c>
      <c r="B357" s="79" t="s">
        <v>204</v>
      </c>
      <c r="C357" s="79">
        <v>348.444444</v>
      </c>
      <c r="J357" s="79"/>
      <c r="K357" s="79"/>
      <c r="L357" s="79"/>
      <c r="M357" s="79"/>
      <c r="N357" s="79"/>
      <c r="O357" s="79"/>
      <c r="P357" s="79"/>
      <c r="Q357" s="79"/>
      <c r="R357" s="79"/>
      <c r="S357" s="79"/>
      <c r="T357" s="79"/>
      <c r="U357" s="79"/>
      <c r="V357" s="79"/>
      <c r="W357" s="79"/>
      <c r="X357" s="79"/>
      <c r="Y357" s="79"/>
      <c r="Z357" s="79"/>
    </row>
    <row r="358" ht="11.25" customHeight="1">
      <c r="A358" s="79" t="s">
        <v>4045</v>
      </c>
      <c r="B358" s="79" t="s">
        <v>141</v>
      </c>
      <c r="C358" s="79">
        <v>3360.0</v>
      </c>
      <c r="J358" s="79"/>
      <c r="K358" s="79"/>
      <c r="L358" s="79"/>
      <c r="M358" s="79"/>
      <c r="N358" s="79"/>
      <c r="O358" s="79"/>
      <c r="P358" s="79"/>
      <c r="Q358" s="79"/>
      <c r="R358" s="79"/>
      <c r="S358" s="79"/>
      <c r="T358" s="79"/>
      <c r="U358" s="79"/>
      <c r="V358" s="79"/>
      <c r="W358" s="79"/>
      <c r="X358" s="79"/>
      <c r="Y358" s="79"/>
      <c r="Z358" s="79"/>
    </row>
    <row r="359" ht="11.25" customHeight="1">
      <c r="A359" s="79" t="s">
        <v>4048</v>
      </c>
      <c r="B359" s="79" t="s">
        <v>186</v>
      </c>
      <c r="C359" s="79">
        <v>3969.0</v>
      </c>
      <c r="J359" s="79"/>
      <c r="K359" s="79"/>
      <c r="L359" s="79"/>
      <c r="M359" s="79"/>
      <c r="N359" s="79"/>
      <c r="O359" s="79"/>
      <c r="P359" s="79"/>
      <c r="Q359" s="79"/>
      <c r="R359" s="79"/>
      <c r="S359" s="79"/>
      <c r="T359" s="79"/>
      <c r="U359" s="79"/>
      <c r="V359" s="79"/>
      <c r="W359" s="79"/>
      <c r="X359" s="79"/>
      <c r="Y359" s="79"/>
      <c r="Z359" s="79"/>
    </row>
    <row r="360" ht="11.25" customHeight="1">
      <c r="A360" s="79" t="s">
        <v>4051</v>
      </c>
      <c r="B360" s="79" t="s">
        <v>141</v>
      </c>
      <c r="C360" s="79">
        <v>3864.0</v>
      </c>
      <c r="J360" s="79"/>
      <c r="K360" s="79"/>
      <c r="L360" s="79"/>
      <c r="M360" s="79"/>
      <c r="N360" s="79"/>
      <c r="O360" s="79"/>
      <c r="P360" s="79"/>
      <c r="Q360" s="79"/>
      <c r="R360" s="79"/>
      <c r="S360" s="79"/>
      <c r="T360" s="79"/>
      <c r="U360" s="79"/>
      <c r="V360" s="79"/>
      <c r="W360" s="79"/>
      <c r="X360" s="79"/>
      <c r="Y360" s="79"/>
      <c r="Z360" s="79"/>
    </row>
    <row r="361" ht="11.25" customHeight="1">
      <c r="A361" s="79" t="s">
        <v>4067</v>
      </c>
      <c r="B361" s="79" t="s">
        <v>141</v>
      </c>
      <c r="C361" s="79">
        <v>672.0</v>
      </c>
      <c r="J361" s="79"/>
      <c r="K361" s="79"/>
      <c r="L361" s="79"/>
      <c r="M361" s="79"/>
      <c r="N361" s="79"/>
      <c r="O361" s="79"/>
      <c r="P361" s="79"/>
      <c r="Q361" s="79"/>
      <c r="R361" s="79"/>
      <c r="S361" s="79"/>
      <c r="T361" s="79"/>
      <c r="U361" s="79"/>
      <c r="V361" s="79"/>
      <c r="W361" s="79"/>
      <c r="X361" s="79"/>
      <c r="Y361" s="79"/>
      <c r="Z361" s="79"/>
    </row>
    <row r="362" ht="11.25" customHeight="1">
      <c r="A362" s="79" t="s">
        <v>4094</v>
      </c>
      <c r="B362" s="79" t="s">
        <v>141</v>
      </c>
      <c r="C362" s="79">
        <v>4368.200981</v>
      </c>
      <c r="J362" s="79"/>
      <c r="K362" s="79"/>
      <c r="L362" s="79"/>
      <c r="M362" s="79"/>
      <c r="N362" s="79"/>
      <c r="O362" s="79"/>
      <c r="P362" s="79"/>
      <c r="Q362" s="79"/>
      <c r="R362" s="79"/>
      <c r="S362" s="79"/>
      <c r="T362" s="79"/>
      <c r="U362" s="79"/>
      <c r="V362" s="79"/>
      <c r="W362" s="79"/>
      <c r="X362" s="79"/>
      <c r="Y362" s="79"/>
      <c r="Z362" s="79"/>
    </row>
    <row r="363" ht="11.25" customHeight="1">
      <c r="A363" s="79" t="s">
        <v>4156</v>
      </c>
      <c r="B363" s="79" t="s">
        <v>204</v>
      </c>
      <c r="C363" s="79">
        <v>4982.001595</v>
      </c>
      <c r="J363" s="79"/>
      <c r="K363" s="79"/>
      <c r="L363" s="79"/>
      <c r="M363" s="79"/>
      <c r="N363" s="79"/>
      <c r="O363" s="79"/>
      <c r="P363" s="79"/>
      <c r="Q363" s="79"/>
      <c r="R363" s="79"/>
      <c r="S363" s="79"/>
      <c r="T363" s="79"/>
      <c r="U363" s="79"/>
      <c r="V363" s="79"/>
      <c r="W363" s="79"/>
      <c r="X363" s="79"/>
      <c r="Y363" s="79"/>
      <c r="Z363" s="79"/>
    </row>
    <row r="364" ht="11.25" customHeight="1">
      <c r="A364" s="79" t="s">
        <v>4123</v>
      </c>
      <c r="B364" s="79" t="s">
        <v>141</v>
      </c>
      <c r="C364" s="79">
        <v>3695.855635</v>
      </c>
      <c r="J364" s="79"/>
      <c r="K364" s="79"/>
      <c r="L364" s="79"/>
      <c r="M364" s="79"/>
      <c r="N364" s="79"/>
      <c r="O364" s="79"/>
      <c r="P364" s="79"/>
      <c r="Q364" s="79"/>
      <c r="R364" s="79"/>
      <c r="S364" s="79"/>
      <c r="T364" s="79"/>
      <c r="U364" s="79"/>
      <c r="V364" s="79"/>
      <c r="W364" s="79"/>
      <c r="X364" s="79"/>
      <c r="Y364" s="79"/>
      <c r="Z364" s="79"/>
    </row>
    <row r="365" ht="11.25" customHeight="1">
      <c r="A365" s="79" t="s">
        <v>4133</v>
      </c>
      <c r="B365" s="79" t="s">
        <v>154</v>
      </c>
      <c r="C365" s="79">
        <v>8662.7844</v>
      </c>
      <c r="J365" s="79"/>
      <c r="K365" s="79"/>
      <c r="L365" s="79"/>
      <c r="M365" s="79"/>
      <c r="N365" s="79"/>
      <c r="O365" s="79"/>
      <c r="P365" s="79"/>
      <c r="Q365" s="79"/>
      <c r="R365" s="79"/>
      <c r="S365" s="79"/>
      <c r="T365" s="79"/>
      <c r="U365" s="79"/>
      <c r="V365" s="79"/>
      <c r="W365" s="79"/>
      <c r="X365" s="79"/>
      <c r="Y365" s="79"/>
      <c r="Z365" s="79"/>
    </row>
    <row r="366" ht="11.25" customHeight="1">
      <c r="A366" s="79"/>
      <c r="B366" s="79" t="s">
        <v>186</v>
      </c>
      <c r="C366" s="79">
        <v>8662.7844</v>
      </c>
      <c r="J366" s="79"/>
      <c r="K366" s="79"/>
      <c r="L366" s="79"/>
      <c r="M366" s="79"/>
      <c r="N366" s="79"/>
      <c r="O366" s="79"/>
      <c r="P366" s="79"/>
      <c r="Q366" s="79"/>
      <c r="R366" s="79"/>
      <c r="S366" s="79"/>
      <c r="T366" s="79"/>
      <c r="U366" s="79"/>
      <c r="V366" s="79"/>
      <c r="W366" s="79"/>
      <c r="X366" s="79"/>
      <c r="Y366" s="79"/>
      <c r="Z366" s="79"/>
    </row>
    <row r="367" ht="11.25" customHeight="1">
      <c r="A367" s="79" t="s">
        <v>4099</v>
      </c>
      <c r="B367" s="79" t="s">
        <v>154</v>
      </c>
      <c r="C367" s="79">
        <v>8499.8938</v>
      </c>
      <c r="J367" s="79"/>
      <c r="K367" s="79"/>
      <c r="L367" s="79"/>
      <c r="M367" s="79"/>
      <c r="N367" s="79"/>
      <c r="O367" s="79"/>
      <c r="P367" s="79"/>
      <c r="Q367" s="79"/>
      <c r="R367" s="79"/>
      <c r="S367" s="79"/>
      <c r="T367" s="79"/>
      <c r="U367" s="79"/>
      <c r="V367" s="79"/>
      <c r="W367" s="79"/>
      <c r="X367" s="79"/>
      <c r="Y367" s="79"/>
      <c r="Z367" s="79"/>
    </row>
    <row r="368" ht="11.25" customHeight="1">
      <c r="A368" s="79"/>
      <c r="B368" s="79" t="s">
        <v>186</v>
      </c>
      <c r="C368" s="79">
        <v>8499.8938</v>
      </c>
      <c r="J368" s="79"/>
      <c r="K368" s="79"/>
      <c r="L368" s="79"/>
      <c r="M368" s="79"/>
      <c r="N368" s="79"/>
      <c r="O368" s="79"/>
      <c r="P368" s="79"/>
      <c r="Q368" s="79"/>
      <c r="R368" s="79"/>
      <c r="S368" s="79"/>
      <c r="T368" s="79"/>
      <c r="U368" s="79"/>
      <c r="V368" s="79"/>
      <c r="W368" s="79"/>
      <c r="X368" s="79"/>
      <c r="Y368" s="79"/>
      <c r="Z368" s="79"/>
    </row>
    <row r="369" ht="11.25" customHeight="1">
      <c r="A369" s="79" t="s">
        <v>4102</v>
      </c>
      <c r="B369" s="79" t="s">
        <v>154</v>
      </c>
      <c r="C369" s="79">
        <v>8559.128</v>
      </c>
      <c r="J369" s="79"/>
      <c r="K369" s="79"/>
      <c r="L369" s="79"/>
      <c r="M369" s="79"/>
      <c r="N369" s="79"/>
      <c r="O369" s="79"/>
      <c r="P369" s="79"/>
      <c r="Q369" s="79"/>
      <c r="R369" s="79"/>
      <c r="S369" s="79"/>
      <c r="T369" s="79"/>
      <c r="U369" s="79"/>
      <c r="V369" s="79"/>
      <c r="W369" s="79"/>
      <c r="X369" s="79"/>
      <c r="Y369" s="79"/>
      <c r="Z369" s="79"/>
    </row>
    <row r="370" ht="11.25" customHeight="1">
      <c r="A370" s="79"/>
      <c r="B370" s="79" t="s">
        <v>186</v>
      </c>
      <c r="C370" s="79">
        <v>8559.128</v>
      </c>
      <c r="J370" s="79"/>
      <c r="K370" s="79"/>
      <c r="L370" s="79"/>
      <c r="M370" s="79"/>
      <c r="N370" s="79"/>
      <c r="O370" s="79"/>
      <c r="P370" s="79"/>
      <c r="Q370" s="79"/>
      <c r="R370" s="79"/>
      <c r="S370" s="79"/>
      <c r="T370" s="79"/>
      <c r="U370" s="79"/>
      <c r="V370" s="79"/>
      <c r="W370" s="79"/>
      <c r="X370" s="79"/>
      <c r="Y370" s="79"/>
      <c r="Z370" s="79"/>
    </row>
    <row r="371" ht="11.25" customHeight="1">
      <c r="A371" s="79" t="s">
        <v>4105</v>
      </c>
      <c r="B371" s="79" t="s">
        <v>154</v>
      </c>
      <c r="C371" s="79">
        <v>7625.5662</v>
      </c>
      <c r="J371" s="79"/>
      <c r="K371" s="79"/>
      <c r="L371" s="79"/>
      <c r="M371" s="79"/>
      <c r="N371" s="79"/>
      <c r="O371" s="79"/>
      <c r="P371" s="79"/>
      <c r="Q371" s="79"/>
      <c r="R371" s="79"/>
      <c r="S371" s="79"/>
      <c r="T371" s="79"/>
      <c r="U371" s="79"/>
      <c r="V371" s="79"/>
      <c r="W371" s="79"/>
      <c r="X371" s="79"/>
      <c r="Y371" s="79"/>
      <c r="Z371" s="79"/>
    </row>
    <row r="372" ht="11.25" customHeight="1">
      <c r="A372" s="79"/>
      <c r="B372" s="79" t="s">
        <v>186</v>
      </c>
      <c r="C372" s="79">
        <v>7625.5662</v>
      </c>
      <c r="J372" s="79"/>
      <c r="K372" s="79"/>
      <c r="L372" s="79"/>
      <c r="M372" s="79"/>
      <c r="N372" s="79"/>
      <c r="O372" s="79"/>
      <c r="P372" s="79"/>
      <c r="Q372" s="79"/>
      <c r="R372" s="79"/>
      <c r="S372" s="79"/>
      <c r="T372" s="79"/>
      <c r="U372" s="79"/>
      <c r="V372" s="79"/>
      <c r="W372" s="79"/>
      <c r="X372" s="79"/>
      <c r="Y372" s="79"/>
      <c r="Z372" s="79"/>
    </row>
    <row r="373" ht="11.25" customHeight="1">
      <c r="A373" s="79" t="s">
        <v>4108</v>
      </c>
      <c r="B373" s="79" t="s">
        <v>186</v>
      </c>
      <c r="C373" s="79">
        <v>10557.41055</v>
      </c>
      <c r="J373" s="79"/>
      <c r="K373" s="79"/>
      <c r="L373" s="79"/>
      <c r="M373" s="79"/>
      <c r="N373" s="79"/>
      <c r="O373" s="79"/>
      <c r="P373" s="79"/>
      <c r="Q373" s="79"/>
      <c r="R373" s="79"/>
      <c r="S373" s="79"/>
      <c r="T373" s="79"/>
      <c r="U373" s="79"/>
      <c r="V373" s="79"/>
      <c r="W373" s="79"/>
      <c r="X373" s="79"/>
      <c r="Y373" s="79"/>
      <c r="Z373" s="79"/>
    </row>
    <row r="374" ht="11.25" customHeight="1">
      <c r="A374" s="79" t="s">
        <v>4115</v>
      </c>
      <c r="B374" s="79" t="s">
        <v>189</v>
      </c>
      <c r="C374" s="79">
        <v>1122.545454</v>
      </c>
      <c r="J374" s="79"/>
      <c r="K374" s="79"/>
      <c r="L374" s="79"/>
      <c r="M374" s="79"/>
      <c r="N374" s="79"/>
      <c r="O374" s="79"/>
      <c r="P374" s="79"/>
      <c r="Q374" s="79"/>
      <c r="R374" s="79"/>
      <c r="S374" s="79"/>
      <c r="T374" s="79"/>
      <c r="U374" s="79"/>
      <c r="V374" s="79"/>
      <c r="W374" s="79"/>
      <c r="X374" s="79"/>
      <c r="Y374" s="79"/>
      <c r="Z374" s="79"/>
    </row>
    <row r="375" ht="11.25" customHeight="1">
      <c r="A375" s="79" t="s">
        <v>4112</v>
      </c>
      <c r="B375" s="79" t="s">
        <v>186</v>
      </c>
      <c r="C375" s="79">
        <v>1978.666666</v>
      </c>
      <c r="J375" s="79"/>
      <c r="K375" s="79"/>
      <c r="L375" s="79"/>
      <c r="M375" s="79"/>
      <c r="N375" s="79"/>
      <c r="O375" s="79"/>
      <c r="P375" s="79"/>
      <c r="Q375" s="79"/>
      <c r="R375" s="79"/>
      <c r="S375" s="79"/>
      <c r="T375" s="79"/>
      <c r="U375" s="79"/>
      <c r="V375" s="79"/>
      <c r="W375" s="79"/>
      <c r="X375" s="79"/>
      <c r="Y375" s="79"/>
      <c r="Z375" s="79"/>
    </row>
    <row r="376" ht="11.25" customHeight="1">
      <c r="A376" s="79" t="s">
        <v>4208</v>
      </c>
      <c r="B376" s="79" t="s">
        <v>141</v>
      </c>
      <c r="C376" s="79">
        <v>7054.730857</v>
      </c>
      <c r="J376" s="79"/>
      <c r="K376" s="79"/>
      <c r="L376" s="79"/>
      <c r="M376" s="79"/>
      <c r="N376" s="79"/>
      <c r="O376" s="79"/>
      <c r="P376" s="79"/>
      <c r="Q376" s="79"/>
      <c r="R376" s="79"/>
      <c r="S376" s="79"/>
      <c r="T376" s="79"/>
      <c r="U376" s="79"/>
      <c r="V376" s="79"/>
      <c r="W376" s="79"/>
      <c r="X376" s="79"/>
      <c r="Y376" s="79"/>
      <c r="Z376" s="79"/>
    </row>
    <row r="377" ht="11.25" customHeight="1">
      <c r="A377" s="79" t="s">
        <v>4212</v>
      </c>
      <c r="B377" s="79" t="s">
        <v>141</v>
      </c>
      <c r="C377" s="79">
        <v>1217.518991</v>
      </c>
      <c r="J377" s="79"/>
      <c r="K377" s="79"/>
      <c r="L377" s="79"/>
      <c r="M377" s="79"/>
      <c r="N377" s="79"/>
      <c r="O377" s="79"/>
      <c r="P377" s="79"/>
      <c r="Q377" s="79"/>
      <c r="R377" s="79"/>
      <c r="S377" s="79"/>
      <c r="T377" s="79"/>
      <c r="U377" s="79"/>
      <c r="V377" s="79"/>
      <c r="W377" s="79"/>
      <c r="X377" s="79"/>
      <c r="Y377" s="79"/>
      <c r="Z377" s="79"/>
    </row>
    <row r="378" ht="11.25" customHeight="1">
      <c r="A378" s="79" t="s">
        <v>4194</v>
      </c>
      <c r="B378" s="79" t="s">
        <v>141</v>
      </c>
      <c r="C378" s="79">
        <v>1918.3443</v>
      </c>
      <c r="J378" s="79"/>
      <c r="K378" s="79"/>
      <c r="L378" s="79"/>
      <c r="M378" s="79"/>
      <c r="N378" s="79"/>
      <c r="O378" s="79"/>
      <c r="P378" s="79"/>
      <c r="Q378" s="79"/>
      <c r="R378" s="79"/>
      <c r="S378" s="79"/>
      <c r="T378" s="79"/>
      <c r="U378" s="79"/>
      <c r="V378" s="79"/>
      <c r="W378" s="79"/>
      <c r="X378" s="79"/>
      <c r="Y378" s="79"/>
      <c r="Z378" s="79"/>
    </row>
    <row r="379" ht="11.25" customHeight="1">
      <c r="A379" s="79" t="s">
        <v>4239</v>
      </c>
      <c r="B379" s="79" t="s">
        <v>141</v>
      </c>
      <c r="C379" s="79">
        <v>2363.636363</v>
      </c>
      <c r="J379" s="79"/>
      <c r="K379" s="79"/>
      <c r="L379" s="79"/>
      <c r="M379" s="79"/>
      <c r="N379" s="79"/>
      <c r="O379" s="79"/>
      <c r="P379" s="79"/>
      <c r="Q379" s="79"/>
      <c r="R379" s="79"/>
      <c r="S379" s="79"/>
      <c r="T379" s="79"/>
      <c r="U379" s="79"/>
      <c r="V379" s="79"/>
      <c r="W379" s="79"/>
      <c r="X379" s="79"/>
      <c r="Y379" s="79"/>
      <c r="Z379" s="79"/>
    </row>
    <row r="380" ht="11.25" customHeight="1">
      <c r="A380" s="79" t="s">
        <v>4225</v>
      </c>
      <c r="B380" s="79" t="s">
        <v>141</v>
      </c>
      <c r="C380" s="79">
        <v>3509.013333</v>
      </c>
      <c r="J380" s="79"/>
      <c r="K380" s="79"/>
      <c r="L380" s="79"/>
      <c r="M380" s="79"/>
      <c r="N380" s="79"/>
      <c r="O380" s="79"/>
      <c r="P380" s="79"/>
      <c r="Q380" s="79"/>
      <c r="R380" s="79"/>
      <c r="S380" s="79"/>
      <c r="T380" s="79"/>
      <c r="U380" s="79"/>
      <c r="V380" s="79"/>
      <c r="W380" s="79"/>
      <c r="X380" s="79"/>
      <c r="Y380" s="79"/>
      <c r="Z380" s="79"/>
    </row>
    <row r="381" ht="11.25" customHeight="1">
      <c r="A381" s="79" t="s">
        <v>4233</v>
      </c>
      <c r="B381" s="79" t="s">
        <v>141</v>
      </c>
      <c r="C381" s="79">
        <v>1854.073309</v>
      </c>
      <c r="J381" s="79"/>
      <c r="K381" s="79"/>
      <c r="L381" s="79"/>
      <c r="M381" s="79"/>
      <c r="N381" s="79"/>
      <c r="O381" s="79"/>
      <c r="P381" s="79"/>
      <c r="Q381" s="79"/>
      <c r="R381" s="79"/>
      <c r="S381" s="79"/>
      <c r="T381" s="79"/>
      <c r="U381" s="79"/>
      <c r="V381" s="79"/>
      <c r="W381" s="79"/>
      <c r="X381" s="79"/>
      <c r="Y381" s="79"/>
      <c r="Z381" s="79"/>
    </row>
    <row r="382" ht="11.25" customHeight="1">
      <c r="A382" s="79" t="s">
        <v>4176</v>
      </c>
      <c r="B382" s="79" t="s">
        <v>141</v>
      </c>
      <c r="C382" s="79">
        <v>3505.897666</v>
      </c>
      <c r="J382" s="79"/>
      <c r="K382" s="79"/>
      <c r="L382" s="79"/>
      <c r="M382" s="79"/>
      <c r="N382" s="79"/>
      <c r="O382" s="79"/>
      <c r="P382" s="79"/>
      <c r="Q382" s="79"/>
      <c r="R382" s="79"/>
      <c r="S382" s="79"/>
      <c r="T382" s="79"/>
      <c r="U382" s="79"/>
      <c r="V382" s="79"/>
      <c r="W382" s="79"/>
      <c r="X382" s="79"/>
      <c r="Y382" s="79"/>
      <c r="Z382" s="79"/>
    </row>
    <row r="383" ht="11.25" customHeight="1">
      <c r="A383" s="79"/>
      <c r="B383" s="79" t="s">
        <v>186</v>
      </c>
      <c r="C383" s="79">
        <v>3505.897666</v>
      </c>
      <c r="J383" s="79"/>
      <c r="K383" s="79"/>
      <c r="L383" s="79"/>
      <c r="M383" s="79"/>
      <c r="N383" s="79"/>
      <c r="O383" s="79"/>
      <c r="P383" s="79"/>
      <c r="Q383" s="79"/>
      <c r="R383" s="79"/>
      <c r="S383" s="79"/>
      <c r="T383" s="79"/>
      <c r="U383" s="79"/>
      <c r="V383" s="79"/>
      <c r="W383" s="79"/>
      <c r="X383" s="79"/>
      <c r="Y383" s="79"/>
      <c r="Z383" s="79"/>
    </row>
    <row r="384" ht="11.25" customHeight="1">
      <c r="A384" s="79" t="s">
        <v>4180</v>
      </c>
      <c r="B384" s="79" t="s">
        <v>186</v>
      </c>
      <c r="C384" s="79">
        <v>3012.24</v>
      </c>
      <c r="J384" s="79"/>
      <c r="K384" s="79"/>
      <c r="L384" s="79"/>
      <c r="M384" s="79"/>
      <c r="N384" s="79"/>
      <c r="O384" s="79"/>
      <c r="P384" s="79"/>
      <c r="Q384" s="79"/>
      <c r="R384" s="79"/>
      <c r="S384" s="79"/>
      <c r="T384" s="79"/>
      <c r="U384" s="79"/>
      <c r="V384" s="79"/>
      <c r="W384" s="79"/>
      <c r="X384" s="79"/>
      <c r="Y384" s="79"/>
      <c r="Z384" s="79"/>
    </row>
    <row r="385" ht="11.25" customHeight="1">
      <c r="A385" s="79" t="s">
        <v>4228</v>
      </c>
      <c r="B385" s="79" t="s">
        <v>141</v>
      </c>
      <c r="C385" s="79">
        <v>5544.0</v>
      </c>
      <c r="J385" s="79"/>
      <c r="K385" s="79"/>
      <c r="L385" s="79"/>
      <c r="M385" s="79"/>
      <c r="N385" s="79"/>
      <c r="O385" s="79"/>
      <c r="P385" s="79"/>
      <c r="Q385" s="79"/>
      <c r="R385" s="79"/>
      <c r="S385" s="79"/>
      <c r="T385" s="79"/>
      <c r="U385" s="79"/>
      <c r="V385" s="79"/>
      <c r="W385" s="79"/>
      <c r="X385" s="79"/>
      <c r="Y385" s="79"/>
      <c r="Z385" s="79"/>
    </row>
    <row r="386" ht="11.25" customHeight="1">
      <c r="A386" s="79" t="s">
        <v>4215</v>
      </c>
      <c r="B386" s="79" t="s">
        <v>154</v>
      </c>
      <c r="C386" s="79">
        <v>448.0</v>
      </c>
      <c r="J386" s="79"/>
      <c r="K386" s="79"/>
      <c r="L386" s="79"/>
      <c r="M386" s="79"/>
      <c r="N386" s="79"/>
      <c r="O386" s="79"/>
      <c r="P386" s="79"/>
      <c r="Q386" s="79"/>
      <c r="R386" s="79"/>
      <c r="S386" s="79"/>
      <c r="T386" s="79"/>
      <c r="U386" s="79"/>
      <c r="V386" s="79"/>
      <c r="W386" s="79"/>
      <c r="X386" s="79"/>
      <c r="Y386" s="79"/>
      <c r="Z386" s="79"/>
    </row>
    <row r="387" ht="11.25" customHeight="1">
      <c r="A387" s="79"/>
      <c r="B387" s="79" t="s">
        <v>141</v>
      </c>
      <c r="C387" s="79">
        <v>448.0</v>
      </c>
      <c r="J387" s="79"/>
      <c r="K387" s="79"/>
      <c r="L387" s="79"/>
      <c r="M387" s="79"/>
      <c r="N387" s="79"/>
      <c r="O387" s="79"/>
      <c r="P387" s="79"/>
      <c r="Q387" s="79"/>
      <c r="R387" s="79"/>
      <c r="S387" s="79"/>
      <c r="T387" s="79"/>
      <c r="U387" s="79"/>
      <c r="V387" s="79"/>
      <c r="W387" s="79"/>
      <c r="X387" s="79"/>
      <c r="Y387" s="79"/>
      <c r="Z387" s="79"/>
    </row>
    <row r="388" ht="11.25" customHeight="1">
      <c r="A388" s="79" t="s">
        <v>4255</v>
      </c>
      <c r="B388" s="79" t="s">
        <v>204</v>
      </c>
      <c r="C388" s="79">
        <v>1918.01085</v>
      </c>
      <c r="J388" s="79"/>
      <c r="K388" s="79"/>
      <c r="L388" s="79"/>
      <c r="M388" s="79"/>
      <c r="N388" s="79"/>
      <c r="O388" s="79"/>
      <c r="P388" s="79"/>
      <c r="Q388" s="79"/>
      <c r="R388" s="79"/>
      <c r="S388" s="79"/>
      <c r="T388" s="79"/>
      <c r="U388" s="79"/>
      <c r="V388" s="79"/>
      <c r="W388" s="79"/>
      <c r="X388" s="79"/>
      <c r="Y388" s="79"/>
      <c r="Z388" s="79"/>
    </row>
    <row r="389" ht="11.25" customHeight="1">
      <c r="A389" s="79" t="s">
        <v>4284</v>
      </c>
      <c r="B389" s="79" t="s">
        <v>154</v>
      </c>
      <c r="C389" s="79">
        <v>1367.1504</v>
      </c>
      <c r="J389" s="79"/>
      <c r="K389" s="79"/>
      <c r="L389" s="79"/>
      <c r="M389" s="79"/>
      <c r="N389" s="79"/>
      <c r="O389" s="79"/>
      <c r="P389" s="79"/>
      <c r="Q389" s="79"/>
      <c r="R389" s="79"/>
      <c r="S389" s="79"/>
      <c r="T389" s="79"/>
      <c r="U389" s="79"/>
      <c r="V389" s="79"/>
      <c r="W389" s="79"/>
      <c r="X389" s="79"/>
      <c r="Y389" s="79"/>
      <c r="Z389" s="79"/>
    </row>
    <row r="390" ht="11.25" customHeight="1">
      <c r="A390" s="79"/>
      <c r="B390" s="79" t="s">
        <v>141</v>
      </c>
      <c r="C390" s="79">
        <v>1367.1504</v>
      </c>
      <c r="J390" s="79"/>
      <c r="K390" s="79"/>
      <c r="L390" s="79"/>
      <c r="M390" s="79"/>
      <c r="N390" s="79"/>
      <c r="O390" s="79"/>
      <c r="P390" s="79"/>
      <c r="Q390" s="79"/>
      <c r="R390" s="79"/>
      <c r="S390" s="79"/>
      <c r="T390" s="79"/>
      <c r="U390" s="79"/>
      <c r="V390" s="79"/>
      <c r="W390" s="79"/>
      <c r="X390" s="79"/>
      <c r="Y390" s="79"/>
      <c r="Z390" s="79"/>
    </row>
    <row r="391" ht="11.25" customHeight="1">
      <c r="A391" s="79"/>
      <c r="B391" s="79" t="s">
        <v>186</v>
      </c>
      <c r="C391" s="79">
        <v>1367.1504</v>
      </c>
      <c r="J391" s="79"/>
      <c r="K391" s="79"/>
      <c r="L391" s="79"/>
      <c r="M391" s="79"/>
      <c r="N391" s="79"/>
      <c r="O391" s="79"/>
      <c r="P391" s="79"/>
      <c r="Q391" s="79"/>
      <c r="R391" s="79"/>
      <c r="S391" s="79"/>
      <c r="T391" s="79"/>
      <c r="U391" s="79"/>
      <c r="V391" s="79"/>
      <c r="W391" s="79"/>
      <c r="X391" s="79"/>
      <c r="Y391" s="79"/>
      <c r="Z391" s="79"/>
    </row>
    <row r="392" ht="11.25" customHeight="1">
      <c r="A392" s="79" t="s">
        <v>4281</v>
      </c>
      <c r="B392" s="79" t="s">
        <v>141</v>
      </c>
      <c r="C392" s="79">
        <v>1024.0</v>
      </c>
      <c r="J392" s="79"/>
      <c r="K392" s="79"/>
      <c r="L392" s="79"/>
      <c r="M392" s="79"/>
      <c r="N392" s="79"/>
      <c r="O392" s="79"/>
      <c r="P392" s="79"/>
      <c r="Q392" s="79"/>
      <c r="R392" s="79"/>
      <c r="S392" s="79"/>
      <c r="T392" s="79"/>
      <c r="U392" s="79"/>
      <c r="V392" s="79"/>
      <c r="W392" s="79"/>
      <c r="X392" s="79"/>
      <c r="Y392" s="79"/>
      <c r="Z392" s="79"/>
    </row>
    <row r="393" ht="11.25" customHeight="1">
      <c r="A393" s="79" t="s">
        <v>4184</v>
      </c>
      <c r="B393" s="79" t="s">
        <v>204</v>
      </c>
      <c r="C393" s="79">
        <v>378.0</v>
      </c>
      <c r="J393" s="79"/>
      <c r="K393" s="79"/>
      <c r="L393" s="79"/>
      <c r="M393" s="79"/>
      <c r="N393" s="79"/>
      <c r="O393" s="79"/>
      <c r="P393" s="79"/>
      <c r="Q393" s="79"/>
      <c r="R393" s="79"/>
      <c r="S393" s="79"/>
      <c r="T393" s="79"/>
      <c r="U393" s="79"/>
      <c r="V393" s="79"/>
      <c r="W393" s="79"/>
      <c r="X393" s="79"/>
      <c r="Y393" s="79"/>
      <c r="Z393" s="79"/>
    </row>
    <row r="394" ht="11.25" customHeight="1">
      <c r="A394" s="79" t="s">
        <v>4267</v>
      </c>
      <c r="B394" s="79" t="s">
        <v>154</v>
      </c>
      <c r="C394" s="79">
        <v>244.363636</v>
      </c>
      <c r="J394" s="79"/>
      <c r="K394" s="79"/>
      <c r="L394" s="79"/>
      <c r="M394" s="79"/>
      <c r="N394" s="79"/>
      <c r="O394" s="79"/>
      <c r="P394" s="79"/>
      <c r="Q394" s="79"/>
      <c r="R394" s="79"/>
      <c r="S394" s="79"/>
      <c r="T394" s="79"/>
      <c r="U394" s="79"/>
      <c r="V394" s="79"/>
      <c r="W394" s="79"/>
      <c r="X394" s="79"/>
      <c r="Y394" s="79"/>
      <c r="Z394" s="79"/>
    </row>
    <row r="395" ht="11.25" customHeight="1">
      <c r="A395" s="79"/>
      <c r="B395" s="79" t="s">
        <v>141</v>
      </c>
      <c r="C395" s="79">
        <v>244.363636</v>
      </c>
      <c r="J395" s="79"/>
      <c r="K395" s="79"/>
      <c r="L395" s="79"/>
      <c r="M395" s="79"/>
      <c r="N395" s="79"/>
      <c r="O395" s="79"/>
      <c r="P395" s="79"/>
      <c r="Q395" s="79"/>
      <c r="R395" s="79"/>
      <c r="S395" s="79"/>
      <c r="T395" s="79"/>
      <c r="U395" s="79"/>
      <c r="V395" s="79"/>
      <c r="W395" s="79"/>
      <c r="X395" s="79"/>
      <c r="Y395" s="79"/>
      <c r="Z395" s="79"/>
    </row>
    <row r="396" ht="11.25" customHeight="1">
      <c r="A396" s="79"/>
      <c r="B396" s="79" t="s">
        <v>189</v>
      </c>
      <c r="C396" s="79">
        <v>244.363636</v>
      </c>
      <c r="J396" s="79"/>
      <c r="K396" s="79"/>
      <c r="L396" s="79"/>
      <c r="M396" s="79"/>
      <c r="N396" s="79"/>
      <c r="O396" s="79"/>
      <c r="P396" s="79"/>
      <c r="Q396" s="79"/>
      <c r="R396" s="79"/>
      <c r="S396" s="79"/>
      <c r="T396" s="79"/>
      <c r="U396" s="79"/>
      <c r="V396" s="79"/>
      <c r="W396" s="79"/>
      <c r="X396" s="79"/>
      <c r="Y396" s="79"/>
      <c r="Z396" s="79"/>
    </row>
    <row r="397" ht="11.25" customHeight="1">
      <c r="A397" s="79" t="s">
        <v>4264</v>
      </c>
      <c r="B397" s="79" t="s">
        <v>204</v>
      </c>
      <c r="C397" s="79">
        <v>2079.0</v>
      </c>
      <c r="J397" s="79"/>
      <c r="K397" s="79"/>
      <c r="L397" s="79"/>
      <c r="M397" s="79"/>
      <c r="N397" s="79"/>
      <c r="O397" s="79"/>
      <c r="P397" s="79"/>
      <c r="Q397" s="79"/>
      <c r="R397" s="79"/>
      <c r="S397" s="79"/>
      <c r="T397" s="79"/>
      <c r="U397" s="79"/>
      <c r="V397" s="79"/>
      <c r="W397" s="79"/>
      <c r="X397" s="79"/>
      <c r="Y397" s="79"/>
      <c r="Z397" s="79"/>
    </row>
    <row r="398" ht="11.25" customHeight="1">
      <c r="A398" s="79" t="s">
        <v>4288</v>
      </c>
      <c r="B398" s="79" t="s">
        <v>204</v>
      </c>
      <c r="C398" s="79">
        <v>3270.9734</v>
      </c>
      <c r="J398" s="79"/>
      <c r="K398" s="79"/>
      <c r="L398" s="79"/>
      <c r="M398" s="79"/>
      <c r="N398" s="79"/>
      <c r="O398" s="79"/>
      <c r="P398" s="79"/>
      <c r="Q398" s="79"/>
      <c r="R398" s="79"/>
      <c r="S398" s="79"/>
      <c r="T398" s="79"/>
      <c r="U398" s="79"/>
      <c r="V398" s="79"/>
      <c r="W398" s="79"/>
      <c r="X398" s="79"/>
      <c r="Y398" s="79"/>
      <c r="Z398" s="79"/>
    </row>
    <row r="399" ht="11.25" customHeight="1">
      <c r="A399" s="79" t="s">
        <v>4292</v>
      </c>
      <c r="B399" s="79" t="s">
        <v>141</v>
      </c>
      <c r="C399" s="79">
        <v>2536.555</v>
      </c>
      <c r="J399" s="79"/>
      <c r="K399" s="79"/>
      <c r="L399" s="79"/>
      <c r="M399" s="79"/>
      <c r="N399" s="79"/>
      <c r="O399" s="79"/>
      <c r="P399" s="79"/>
      <c r="Q399" s="79"/>
      <c r="R399" s="79"/>
      <c r="S399" s="79"/>
      <c r="T399" s="79"/>
      <c r="U399" s="79"/>
      <c r="V399" s="79"/>
      <c r="W399" s="79"/>
      <c r="X399" s="79"/>
      <c r="Y399" s="79"/>
      <c r="Z399" s="79"/>
    </row>
    <row r="400" ht="11.25" customHeight="1">
      <c r="A400" s="79"/>
      <c r="B400" s="79" t="s">
        <v>186</v>
      </c>
      <c r="C400" s="79">
        <v>6498.9375</v>
      </c>
      <c r="J400" s="79"/>
      <c r="K400" s="79"/>
      <c r="L400" s="79"/>
      <c r="M400" s="79"/>
      <c r="N400" s="79"/>
      <c r="O400" s="79"/>
      <c r="P400" s="79"/>
      <c r="Q400" s="79"/>
      <c r="R400" s="79"/>
      <c r="S400" s="79"/>
      <c r="T400" s="79"/>
      <c r="U400" s="79"/>
      <c r="V400" s="79"/>
      <c r="W400" s="79"/>
      <c r="X400" s="79"/>
      <c r="Y400" s="79"/>
      <c r="Z400" s="79"/>
    </row>
    <row r="401" ht="11.25" customHeight="1">
      <c r="A401" s="79" t="s">
        <v>4295</v>
      </c>
      <c r="B401" s="79" t="s">
        <v>186</v>
      </c>
      <c r="C401" s="79">
        <v>6453.999999</v>
      </c>
      <c r="J401" s="79"/>
      <c r="K401" s="79"/>
      <c r="L401" s="79"/>
      <c r="M401" s="79"/>
      <c r="N401" s="79"/>
      <c r="O401" s="79"/>
      <c r="P401" s="79"/>
      <c r="Q401" s="79"/>
      <c r="R401" s="79"/>
      <c r="S401" s="79"/>
      <c r="T401" s="79"/>
      <c r="U401" s="79"/>
      <c r="V401" s="79"/>
      <c r="W401" s="79"/>
      <c r="X401" s="79"/>
      <c r="Y401" s="79"/>
      <c r="Z401" s="79"/>
    </row>
    <row r="402" ht="11.25" customHeight="1">
      <c r="A402" s="79" t="s">
        <v>4278</v>
      </c>
      <c r="B402" s="79" t="s">
        <v>204</v>
      </c>
      <c r="C402" s="79">
        <v>2799.999999</v>
      </c>
      <c r="J402" s="79"/>
      <c r="K402" s="79"/>
      <c r="L402" s="79"/>
      <c r="M402" s="79"/>
      <c r="N402" s="79"/>
      <c r="O402" s="79"/>
      <c r="P402" s="79"/>
      <c r="Q402" s="79"/>
      <c r="R402" s="79"/>
      <c r="S402" s="79"/>
      <c r="T402" s="79"/>
      <c r="U402" s="79"/>
      <c r="V402" s="79"/>
      <c r="W402" s="79"/>
      <c r="X402" s="79"/>
      <c r="Y402" s="79"/>
      <c r="Z402" s="79"/>
    </row>
    <row r="403" ht="11.25" customHeight="1">
      <c r="A403" s="79" t="s">
        <v>4274</v>
      </c>
      <c r="B403" s="79" t="s">
        <v>186</v>
      </c>
      <c r="C403" s="79">
        <v>513.0</v>
      </c>
      <c r="J403" s="79"/>
      <c r="K403" s="79"/>
      <c r="L403" s="79"/>
      <c r="M403" s="79"/>
      <c r="N403" s="79"/>
      <c r="O403" s="79"/>
      <c r="P403" s="79"/>
      <c r="Q403" s="79"/>
      <c r="R403" s="79"/>
      <c r="S403" s="79"/>
      <c r="T403" s="79"/>
      <c r="U403" s="79"/>
      <c r="V403" s="79"/>
      <c r="W403" s="79"/>
      <c r="X403" s="79"/>
      <c r="Y403" s="79"/>
      <c r="Z403" s="79"/>
    </row>
    <row r="404" ht="11.25" customHeight="1">
      <c r="A404" s="79" t="s">
        <v>4299</v>
      </c>
      <c r="B404" s="79" t="s">
        <v>204</v>
      </c>
      <c r="C404" s="79">
        <v>1323.0</v>
      </c>
      <c r="J404" s="79"/>
      <c r="K404" s="79"/>
      <c r="L404" s="79"/>
      <c r="M404" s="79"/>
      <c r="N404" s="79"/>
      <c r="O404" s="79"/>
      <c r="P404" s="79"/>
      <c r="Q404" s="79"/>
      <c r="R404" s="79"/>
      <c r="S404" s="79"/>
      <c r="T404" s="79"/>
      <c r="U404" s="79"/>
      <c r="V404" s="79"/>
      <c r="W404" s="79"/>
      <c r="X404" s="79"/>
      <c r="Y404" s="79"/>
      <c r="Z404" s="79"/>
    </row>
    <row r="405" ht="11.25" customHeight="1">
      <c r="A405" s="79"/>
      <c r="B405" s="79" t="s">
        <v>186</v>
      </c>
      <c r="C405" s="79">
        <v>1323.0</v>
      </c>
      <c r="J405" s="79"/>
      <c r="K405" s="79"/>
      <c r="L405" s="79"/>
      <c r="M405" s="79"/>
      <c r="N405" s="79"/>
      <c r="O405" s="79"/>
      <c r="P405" s="79"/>
      <c r="Q405" s="79"/>
      <c r="R405" s="79"/>
      <c r="S405" s="79"/>
      <c r="T405" s="79"/>
      <c r="U405" s="79"/>
      <c r="V405" s="79"/>
      <c r="W405" s="79"/>
      <c r="X405" s="79"/>
      <c r="Y405" s="79"/>
      <c r="Z405" s="79"/>
    </row>
    <row r="406" ht="11.25" customHeight="1">
      <c r="A406" s="79" t="s">
        <v>4302</v>
      </c>
      <c r="B406" s="79" t="s">
        <v>141</v>
      </c>
      <c r="C406" s="79">
        <v>661.5</v>
      </c>
      <c r="J406" s="79"/>
      <c r="K406" s="79"/>
      <c r="L406" s="79"/>
      <c r="M406" s="79"/>
      <c r="N406" s="79"/>
      <c r="O406" s="79"/>
      <c r="P406" s="79"/>
      <c r="Q406" s="79"/>
      <c r="R406" s="79"/>
      <c r="S406" s="79"/>
      <c r="T406" s="79"/>
      <c r="U406" s="79"/>
      <c r="V406" s="79"/>
      <c r="W406" s="79"/>
      <c r="X406" s="79"/>
      <c r="Y406" s="79"/>
      <c r="Z406" s="79"/>
    </row>
    <row r="407" ht="11.25" customHeight="1">
      <c r="A407" s="79" t="s">
        <v>4314</v>
      </c>
      <c r="B407" s="79" t="s">
        <v>204</v>
      </c>
      <c r="C407" s="79">
        <v>3024.0</v>
      </c>
      <c r="J407" s="79"/>
      <c r="K407" s="79"/>
      <c r="L407" s="79"/>
      <c r="M407" s="79"/>
      <c r="N407" s="79"/>
      <c r="O407" s="79"/>
      <c r="P407" s="79"/>
      <c r="Q407" s="79"/>
      <c r="R407" s="79"/>
      <c r="S407" s="79"/>
      <c r="T407" s="79"/>
      <c r="U407" s="79"/>
      <c r="V407" s="79"/>
      <c r="W407" s="79"/>
      <c r="X407" s="79"/>
      <c r="Y407" s="79"/>
      <c r="Z407" s="79"/>
    </row>
    <row r="408" ht="11.25" customHeight="1">
      <c r="A408" s="79" t="s">
        <v>4338</v>
      </c>
      <c r="B408" s="79" t="s">
        <v>204</v>
      </c>
      <c r="C408" s="79">
        <v>456.449523</v>
      </c>
      <c r="J408" s="79"/>
      <c r="K408" s="79"/>
      <c r="L408" s="79"/>
      <c r="M408" s="79"/>
      <c r="N408" s="79"/>
      <c r="O408" s="79"/>
      <c r="P408" s="79"/>
      <c r="Q408" s="79"/>
      <c r="R408" s="79"/>
      <c r="S408" s="79"/>
      <c r="T408" s="79"/>
      <c r="U408" s="79"/>
      <c r="V408" s="79"/>
      <c r="W408" s="79"/>
      <c r="X408" s="79"/>
      <c r="Y408" s="79"/>
      <c r="Z408" s="79"/>
    </row>
    <row r="409" ht="11.25" customHeight="1">
      <c r="A409" s="79" t="s">
        <v>4321</v>
      </c>
      <c r="B409" s="79" t="s">
        <v>186</v>
      </c>
      <c r="C409" s="79">
        <v>4938.96</v>
      </c>
      <c r="J409" s="79"/>
      <c r="K409" s="79"/>
      <c r="L409" s="79"/>
      <c r="M409" s="79"/>
      <c r="N409" s="79"/>
      <c r="O409" s="79"/>
      <c r="P409" s="79"/>
      <c r="Q409" s="79"/>
      <c r="R409" s="79"/>
      <c r="S409" s="79"/>
      <c r="T409" s="79"/>
      <c r="U409" s="79"/>
      <c r="V409" s="79"/>
      <c r="W409" s="79"/>
      <c r="X409" s="79"/>
      <c r="Y409" s="79"/>
      <c r="Z409" s="79"/>
    </row>
    <row r="410" ht="11.25" customHeight="1">
      <c r="A410" s="79" t="s">
        <v>4324</v>
      </c>
      <c r="B410" s="79" t="s">
        <v>154</v>
      </c>
      <c r="C410" s="79">
        <v>297.648</v>
      </c>
      <c r="J410" s="79"/>
      <c r="K410" s="79"/>
      <c r="L410" s="79"/>
      <c r="M410" s="79"/>
      <c r="N410" s="79"/>
      <c r="O410" s="79"/>
      <c r="P410" s="79"/>
      <c r="Q410" s="79"/>
      <c r="R410" s="79"/>
      <c r="S410" s="79"/>
      <c r="T410" s="79"/>
      <c r="U410" s="79"/>
      <c r="V410" s="79"/>
      <c r="W410" s="79"/>
      <c r="X410" s="79"/>
      <c r="Y410" s="79"/>
      <c r="Z410" s="79"/>
    </row>
    <row r="411" ht="11.25" customHeight="1">
      <c r="A411" s="79"/>
      <c r="B411" s="79" t="s">
        <v>141</v>
      </c>
      <c r="C411" s="79">
        <v>297.648</v>
      </c>
      <c r="J411" s="79"/>
      <c r="K411" s="79"/>
      <c r="L411" s="79"/>
      <c r="M411" s="79"/>
      <c r="N411" s="79"/>
      <c r="O411" s="79"/>
      <c r="P411" s="79"/>
      <c r="Q411" s="79"/>
      <c r="R411" s="79"/>
      <c r="S411" s="79"/>
      <c r="T411" s="79"/>
      <c r="U411" s="79"/>
      <c r="V411" s="79"/>
      <c r="W411" s="79"/>
      <c r="X411" s="79"/>
      <c r="Y411" s="79"/>
      <c r="Z411" s="79"/>
    </row>
    <row r="412" ht="11.25" customHeight="1">
      <c r="A412" s="79" t="s">
        <v>4328</v>
      </c>
      <c r="B412" s="79" t="s">
        <v>186</v>
      </c>
      <c r="C412" s="79">
        <v>1829.772</v>
      </c>
      <c r="J412" s="79"/>
      <c r="K412" s="79"/>
      <c r="L412" s="79"/>
      <c r="M412" s="79"/>
      <c r="N412" s="79"/>
      <c r="O412" s="79"/>
      <c r="P412" s="79"/>
      <c r="Q412" s="79"/>
      <c r="R412" s="79"/>
      <c r="S412" s="79"/>
      <c r="T412" s="79"/>
      <c r="U412" s="79"/>
      <c r="V412" s="79"/>
      <c r="W412" s="79"/>
      <c r="X412" s="79"/>
      <c r="Y412" s="79"/>
      <c r="Z412" s="79"/>
    </row>
    <row r="413" ht="11.25" customHeight="1">
      <c r="A413" s="79" t="s">
        <v>4353</v>
      </c>
      <c r="B413" s="79" t="s">
        <v>204</v>
      </c>
      <c r="C413" s="79">
        <v>709.191818</v>
      </c>
      <c r="J413" s="79"/>
      <c r="K413" s="79"/>
      <c r="L413" s="79"/>
      <c r="M413" s="79"/>
      <c r="N413" s="79"/>
      <c r="O413" s="79"/>
      <c r="P413" s="79"/>
      <c r="Q413" s="79"/>
      <c r="R413" s="79"/>
      <c r="S413" s="79"/>
      <c r="T413" s="79"/>
      <c r="U413" s="79"/>
      <c r="V413" s="79"/>
      <c r="W413" s="79"/>
      <c r="X413" s="79"/>
      <c r="Y413" s="79"/>
      <c r="Z413" s="79"/>
    </row>
    <row r="414" ht="11.25" customHeight="1">
      <c r="A414" s="79" t="s">
        <v>4341</v>
      </c>
      <c r="B414" s="79" t="s">
        <v>204</v>
      </c>
      <c r="C414" s="79">
        <v>1728.0</v>
      </c>
      <c r="J414" s="79"/>
      <c r="K414" s="79"/>
      <c r="L414" s="79"/>
      <c r="M414" s="79"/>
      <c r="N414" s="79"/>
      <c r="O414" s="79"/>
      <c r="P414" s="79"/>
      <c r="Q414" s="79"/>
      <c r="R414" s="79"/>
      <c r="S414" s="79"/>
      <c r="T414" s="79"/>
      <c r="U414" s="79"/>
      <c r="V414" s="79"/>
      <c r="W414" s="79"/>
      <c r="X414" s="79"/>
      <c r="Y414" s="79"/>
      <c r="Z414" s="79"/>
    </row>
    <row r="415" ht="11.25" customHeight="1">
      <c r="A415" s="79" t="s">
        <v>4381</v>
      </c>
      <c r="B415" s="79" t="s">
        <v>186</v>
      </c>
      <c r="C415" s="79">
        <v>8778.502</v>
      </c>
      <c r="J415" s="79"/>
      <c r="K415" s="79"/>
      <c r="L415" s="79"/>
      <c r="M415" s="79"/>
      <c r="N415" s="79"/>
      <c r="O415" s="79"/>
      <c r="P415" s="79"/>
      <c r="Q415" s="79"/>
      <c r="R415" s="79"/>
      <c r="S415" s="79"/>
      <c r="T415" s="79"/>
      <c r="U415" s="79"/>
      <c r="V415" s="79"/>
      <c r="W415" s="79"/>
      <c r="X415" s="79"/>
      <c r="Y415" s="79"/>
      <c r="Z415" s="79"/>
    </row>
    <row r="416" ht="11.25" customHeight="1">
      <c r="A416" s="79" t="s">
        <v>4378</v>
      </c>
      <c r="B416" s="79" t="s">
        <v>204</v>
      </c>
      <c r="C416" s="79">
        <v>10437.76</v>
      </c>
      <c r="J416" s="79"/>
      <c r="K416" s="79"/>
      <c r="L416" s="79"/>
      <c r="M416" s="79"/>
      <c r="N416" s="79"/>
      <c r="O416" s="79"/>
      <c r="P416" s="79"/>
      <c r="Q416" s="79"/>
      <c r="R416" s="79"/>
      <c r="S416" s="79"/>
      <c r="T416" s="79"/>
      <c r="U416" s="79"/>
      <c r="V416" s="79"/>
      <c r="W416" s="79"/>
      <c r="X416" s="79"/>
      <c r="Y416" s="79"/>
      <c r="Z416" s="79"/>
    </row>
    <row r="417" ht="11.25" customHeight="1">
      <c r="A417" s="79" t="s">
        <v>4389</v>
      </c>
      <c r="B417" s="79" t="s">
        <v>141</v>
      </c>
      <c r="C417" s="79">
        <v>856.8</v>
      </c>
      <c r="J417" s="79"/>
      <c r="K417" s="79"/>
      <c r="L417" s="79"/>
      <c r="M417" s="79"/>
      <c r="N417" s="79"/>
      <c r="O417" s="79"/>
      <c r="P417" s="79"/>
      <c r="Q417" s="79"/>
      <c r="R417" s="79"/>
      <c r="S417" s="79"/>
      <c r="T417" s="79"/>
      <c r="U417" s="79"/>
      <c r="V417" s="79"/>
      <c r="W417" s="79"/>
      <c r="X417" s="79"/>
      <c r="Y417" s="79"/>
      <c r="Z417" s="79"/>
    </row>
    <row r="418" ht="11.25" customHeight="1">
      <c r="A418" s="79" t="s">
        <v>4400</v>
      </c>
      <c r="B418" s="79" t="s">
        <v>141</v>
      </c>
      <c r="C418" s="79">
        <v>6525.514</v>
      </c>
      <c r="J418" s="79"/>
      <c r="K418" s="79"/>
      <c r="L418" s="79"/>
      <c r="M418" s="79"/>
      <c r="N418" s="79"/>
      <c r="O418" s="79"/>
      <c r="P418" s="79"/>
      <c r="Q418" s="79"/>
      <c r="R418" s="79"/>
      <c r="S418" s="79"/>
      <c r="T418" s="79"/>
      <c r="U418" s="79"/>
      <c r="V418" s="79"/>
      <c r="W418" s="79"/>
      <c r="X418" s="79"/>
      <c r="Y418" s="79"/>
      <c r="Z418" s="79"/>
    </row>
    <row r="419" ht="11.25" customHeight="1">
      <c r="A419" s="79"/>
      <c r="B419" s="79" t="s">
        <v>186</v>
      </c>
      <c r="C419" s="79">
        <v>6525.514</v>
      </c>
      <c r="J419" s="79"/>
      <c r="K419" s="79"/>
      <c r="L419" s="79"/>
      <c r="M419" s="79"/>
      <c r="N419" s="79"/>
      <c r="O419" s="79"/>
      <c r="P419" s="79"/>
      <c r="Q419" s="79"/>
      <c r="R419" s="79"/>
      <c r="S419" s="79"/>
      <c r="T419" s="79"/>
      <c r="U419" s="79"/>
      <c r="V419" s="79"/>
      <c r="W419" s="79"/>
      <c r="X419" s="79"/>
      <c r="Y419" s="79"/>
      <c r="Z419" s="79"/>
    </row>
    <row r="420" ht="11.25" customHeight="1">
      <c r="A420" s="79" t="s">
        <v>4413</v>
      </c>
      <c r="B420" s="79" t="s">
        <v>186</v>
      </c>
      <c r="C420" s="79">
        <v>263.863636</v>
      </c>
      <c r="J420" s="79"/>
      <c r="K420" s="79"/>
      <c r="L420" s="79"/>
      <c r="M420" s="79"/>
      <c r="N420" s="79"/>
      <c r="O420" s="79"/>
      <c r="P420" s="79"/>
      <c r="Q420" s="79"/>
      <c r="R420" s="79"/>
      <c r="S420" s="79"/>
      <c r="T420" s="79"/>
      <c r="U420" s="79"/>
      <c r="V420" s="79"/>
      <c r="W420" s="79"/>
      <c r="X420" s="79"/>
      <c r="Y420" s="79"/>
      <c r="Z420" s="79"/>
    </row>
    <row r="421" ht="11.25" customHeight="1">
      <c r="A421" s="79" t="s">
        <v>4407</v>
      </c>
      <c r="B421" s="79" t="s">
        <v>189</v>
      </c>
      <c r="C421" s="79">
        <v>12385.003399</v>
      </c>
      <c r="J421" s="79"/>
      <c r="K421" s="79"/>
      <c r="L421" s="79"/>
      <c r="M421" s="79"/>
      <c r="N421" s="79"/>
      <c r="O421" s="79"/>
      <c r="P421" s="79"/>
      <c r="Q421" s="79"/>
      <c r="R421" s="79"/>
      <c r="S421" s="79"/>
      <c r="T421" s="79"/>
      <c r="U421" s="79"/>
      <c r="V421" s="79"/>
      <c r="W421" s="79"/>
      <c r="X421" s="79"/>
      <c r="Y421" s="79"/>
      <c r="Z421" s="79"/>
    </row>
    <row r="422" ht="11.25" customHeight="1">
      <c r="A422" s="79" t="s">
        <v>4410</v>
      </c>
      <c r="B422" s="79" t="s">
        <v>189</v>
      </c>
      <c r="C422" s="79">
        <v>279.0</v>
      </c>
      <c r="J422" s="79"/>
      <c r="K422" s="79"/>
      <c r="L422" s="79"/>
      <c r="M422" s="79"/>
      <c r="N422" s="79"/>
      <c r="O422" s="79"/>
      <c r="P422" s="79"/>
      <c r="Q422" s="79"/>
      <c r="R422" s="79"/>
      <c r="S422" s="79"/>
      <c r="T422" s="79"/>
      <c r="U422" s="79"/>
      <c r="V422" s="79"/>
      <c r="W422" s="79"/>
      <c r="X422" s="79"/>
      <c r="Y422" s="79"/>
      <c r="Z422" s="79"/>
    </row>
    <row r="423" ht="11.25" customHeight="1">
      <c r="A423" s="79" t="s">
        <v>4422</v>
      </c>
      <c r="B423" s="79" t="s">
        <v>141</v>
      </c>
      <c r="C423" s="79">
        <v>9765.0</v>
      </c>
      <c r="J423" s="79"/>
      <c r="K423" s="79"/>
      <c r="L423" s="79"/>
      <c r="M423" s="79"/>
      <c r="N423" s="79"/>
      <c r="O423" s="79"/>
      <c r="P423" s="79"/>
      <c r="Q423" s="79"/>
      <c r="R423" s="79"/>
      <c r="S423" s="79"/>
      <c r="T423" s="79"/>
      <c r="U423" s="79"/>
      <c r="V423" s="79"/>
      <c r="W423" s="79"/>
      <c r="X423" s="79"/>
      <c r="Y423" s="79"/>
      <c r="Z423" s="79"/>
    </row>
    <row r="424" ht="11.25" customHeight="1">
      <c r="A424" s="79" t="s">
        <v>4447</v>
      </c>
      <c r="B424" s="79" t="s">
        <v>186</v>
      </c>
      <c r="C424" s="79">
        <v>1852.47636</v>
      </c>
      <c r="J424" s="79"/>
      <c r="K424" s="79"/>
      <c r="L424" s="79"/>
      <c r="M424" s="79"/>
      <c r="N424" s="79"/>
      <c r="O424" s="79"/>
      <c r="P424" s="79"/>
      <c r="Q424" s="79"/>
      <c r="R424" s="79"/>
      <c r="S424" s="79"/>
      <c r="T424" s="79"/>
      <c r="U424" s="79"/>
      <c r="V424" s="79"/>
      <c r="W424" s="79"/>
      <c r="X424" s="79"/>
      <c r="Y424" s="79"/>
      <c r="Z424" s="79"/>
    </row>
    <row r="425" ht="11.25" customHeight="1">
      <c r="A425" s="79" t="s">
        <v>4450</v>
      </c>
      <c r="B425" s="79" t="s">
        <v>154</v>
      </c>
      <c r="C425" s="79">
        <v>2992.8842</v>
      </c>
      <c r="J425" s="79"/>
      <c r="K425" s="79"/>
      <c r="L425" s="79"/>
      <c r="M425" s="79"/>
      <c r="N425" s="79"/>
      <c r="O425" s="79"/>
      <c r="P425" s="79"/>
      <c r="Q425" s="79"/>
      <c r="R425" s="79"/>
      <c r="S425" s="79"/>
      <c r="T425" s="79"/>
      <c r="U425" s="79"/>
      <c r="V425" s="79"/>
      <c r="W425" s="79"/>
      <c r="X425" s="79"/>
      <c r="Y425" s="79"/>
      <c r="Z425" s="79"/>
    </row>
    <row r="426" ht="11.25" customHeight="1">
      <c r="A426" s="79" t="s">
        <v>4500</v>
      </c>
      <c r="B426" s="79" t="s">
        <v>186</v>
      </c>
      <c r="C426" s="79">
        <v>795.953263</v>
      </c>
      <c r="J426" s="79"/>
      <c r="K426" s="79"/>
      <c r="L426" s="79"/>
      <c r="M426" s="79"/>
      <c r="N426" s="79"/>
      <c r="O426" s="79"/>
      <c r="P426" s="79"/>
      <c r="Q426" s="79"/>
      <c r="R426" s="79"/>
      <c r="S426" s="79"/>
      <c r="T426" s="79"/>
      <c r="U426" s="79"/>
      <c r="V426" s="79"/>
      <c r="W426" s="79"/>
      <c r="X426" s="79"/>
      <c r="Y426" s="79"/>
      <c r="Z426" s="79"/>
    </row>
    <row r="427" ht="11.25" customHeight="1">
      <c r="A427" s="79" t="s">
        <v>4453</v>
      </c>
      <c r="B427" s="79" t="s">
        <v>154</v>
      </c>
      <c r="C427" s="79">
        <v>2284.485454</v>
      </c>
      <c r="J427" s="79"/>
      <c r="K427" s="79"/>
      <c r="L427" s="79"/>
      <c r="M427" s="79"/>
      <c r="N427" s="79"/>
      <c r="O427" s="79"/>
      <c r="P427" s="79"/>
      <c r="Q427" s="79"/>
      <c r="R427" s="79"/>
      <c r="S427" s="79"/>
      <c r="T427" s="79"/>
      <c r="U427" s="79"/>
      <c r="V427" s="79"/>
      <c r="W427" s="79"/>
      <c r="X427" s="79"/>
      <c r="Y427" s="79"/>
      <c r="Z427" s="79"/>
    </row>
    <row r="428" ht="11.25" customHeight="1">
      <c r="A428" s="79"/>
      <c r="B428" s="79" t="s">
        <v>141</v>
      </c>
      <c r="C428" s="79">
        <v>5651.275862</v>
      </c>
      <c r="J428" s="79"/>
      <c r="K428" s="79"/>
      <c r="L428" s="79"/>
      <c r="M428" s="79"/>
      <c r="N428" s="79"/>
      <c r="O428" s="79"/>
      <c r="P428" s="79"/>
      <c r="Q428" s="79"/>
      <c r="R428" s="79"/>
      <c r="S428" s="79"/>
      <c r="T428" s="79"/>
      <c r="U428" s="79"/>
      <c r="V428" s="79"/>
      <c r="W428" s="79"/>
      <c r="X428" s="79"/>
      <c r="Y428" s="79"/>
      <c r="Z428" s="79"/>
    </row>
    <row r="429" ht="11.25" customHeight="1">
      <c r="A429" s="79"/>
      <c r="B429" s="79" t="s">
        <v>189</v>
      </c>
      <c r="C429" s="79">
        <v>5651.275862</v>
      </c>
      <c r="J429" s="79"/>
      <c r="K429" s="79"/>
      <c r="L429" s="79"/>
      <c r="M429" s="79"/>
      <c r="N429" s="79"/>
      <c r="O429" s="79"/>
      <c r="P429" s="79"/>
      <c r="Q429" s="79"/>
      <c r="R429" s="79"/>
      <c r="S429" s="79"/>
      <c r="T429" s="79"/>
      <c r="U429" s="79"/>
      <c r="V429" s="79"/>
      <c r="W429" s="79"/>
      <c r="X429" s="79"/>
      <c r="Y429" s="79"/>
      <c r="Z429" s="79"/>
    </row>
    <row r="430" ht="11.25" customHeight="1">
      <c r="A430" s="79" t="s">
        <v>4456</v>
      </c>
      <c r="B430" s="79" t="s">
        <v>204</v>
      </c>
      <c r="C430" s="79">
        <v>1068.475454</v>
      </c>
      <c r="J430" s="79"/>
      <c r="K430" s="79"/>
      <c r="L430" s="79"/>
      <c r="M430" s="79"/>
      <c r="N430" s="79"/>
      <c r="O430" s="79"/>
      <c r="P430" s="79"/>
      <c r="Q430" s="79"/>
      <c r="R430" s="79"/>
      <c r="S430" s="79"/>
      <c r="T430" s="79"/>
      <c r="U430" s="79"/>
      <c r="V430" s="79"/>
      <c r="W430" s="79"/>
      <c r="X430" s="79"/>
      <c r="Y430" s="79"/>
      <c r="Z430" s="79"/>
    </row>
    <row r="431" ht="11.25" customHeight="1">
      <c r="A431" s="79"/>
      <c r="B431" s="79" t="s">
        <v>154</v>
      </c>
      <c r="C431" s="79">
        <v>2132.911304</v>
      </c>
      <c r="J431" s="79"/>
      <c r="K431" s="79"/>
      <c r="L431" s="79"/>
      <c r="M431" s="79"/>
      <c r="N431" s="79"/>
      <c r="O431" s="79"/>
      <c r="P431" s="79"/>
      <c r="Q431" s="79"/>
      <c r="R431" s="79"/>
      <c r="S431" s="79"/>
      <c r="T431" s="79"/>
      <c r="U431" s="79"/>
      <c r="V431" s="79"/>
      <c r="W431" s="79"/>
      <c r="X431" s="79"/>
      <c r="Y431" s="79"/>
      <c r="Z431" s="79"/>
    </row>
    <row r="432" ht="11.25" customHeight="1">
      <c r="A432" s="79"/>
      <c r="B432" s="79" t="s">
        <v>141</v>
      </c>
      <c r="C432" s="79">
        <v>4621.307826</v>
      </c>
      <c r="J432" s="79"/>
      <c r="K432" s="79"/>
      <c r="L432" s="79"/>
      <c r="M432" s="79"/>
      <c r="N432" s="79"/>
      <c r="O432" s="79"/>
      <c r="P432" s="79"/>
      <c r="Q432" s="79"/>
      <c r="R432" s="79"/>
      <c r="S432" s="79"/>
      <c r="T432" s="79"/>
      <c r="U432" s="79"/>
      <c r="V432" s="79"/>
      <c r="W432" s="79"/>
      <c r="X432" s="79"/>
      <c r="Y432" s="79"/>
      <c r="Z432" s="79"/>
    </row>
    <row r="433" ht="11.25" customHeight="1">
      <c r="A433" s="79"/>
      <c r="B433" s="79" t="s">
        <v>186</v>
      </c>
      <c r="C433" s="79">
        <v>4621.307826</v>
      </c>
      <c r="J433" s="79"/>
      <c r="K433" s="79"/>
      <c r="L433" s="79"/>
      <c r="M433" s="79"/>
      <c r="N433" s="79"/>
      <c r="O433" s="79"/>
      <c r="P433" s="79"/>
      <c r="Q433" s="79"/>
      <c r="R433" s="79"/>
      <c r="S433" s="79"/>
      <c r="T433" s="79"/>
      <c r="U433" s="79"/>
      <c r="V433" s="79"/>
      <c r="W433" s="79"/>
      <c r="X433" s="79"/>
      <c r="Y433" s="79"/>
      <c r="Z433" s="79"/>
    </row>
    <row r="434" ht="11.25" customHeight="1">
      <c r="A434" s="79" t="s">
        <v>4459</v>
      </c>
      <c r="B434" s="79" t="s">
        <v>204</v>
      </c>
      <c r="C434" s="79">
        <v>7557.28</v>
      </c>
      <c r="J434" s="79"/>
      <c r="K434" s="79"/>
      <c r="L434" s="79"/>
      <c r="M434" s="79"/>
      <c r="N434" s="79"/>
      <c r="O434" s="79"/>
      <c r="P434" s="79"/>
      <c r="Q434" s="79"/>
      <c r="R434" s="79"/>
      <c r="S434" s="79"/>
      <c r="T434" s="79"/>
      <c r="U434" s="79"/>
      <c r="V434" s="79"/>
      <c r="W434" s="79"/>
      <c r="X434" s="79"/>
      <c r="Y434" s="79"/>
      <c r="Z434" s="79"/>
    </row>
    <row r="435" ht="11.25" customHeight="1">
      <c r="A435" s="79" t="s">
        <v>4486</v>
      </c>
      <c r="B435" s="79" t="s">
        <v>141</v>
      </c>
      <c r="C435" s="79">
        <v>603.591111</v>
      </c>
      <c r="J435" s="79"/>
      <c r="K435" s="79"/>
      <c r="L435" s="79"/>
      <c r="M435" s="79"/>
      <c r="N435" s="79"/>
      <c r="O435" s="79"/>
      <c r="P435" s="79"/>
      <c r="Q435" s="79"/>
      <c r="R435" s="79"/>
      <c r="S435" s="79"/>
      <c r="T435" s="79"/>
      <c r="U435" s="79"/>
      <c r="V435" s="79"/>
      <c r="W435" s="79"/>
      <c r="X435" s="79"/>
      <c r="Y435" s="79"/>
      <c r="Z435" s="79"/>
    </row>
    <row r="436" ht="11.25" customHeight="1">
      <c r="A436" s="79" t="s">
        <v>4463</v>
      </c>
      <c r="B436" s="79" t="s">
        <v>141</v>
      </c>
      <c r="C436" s="79">
        <v>256.450909</v>
      </c>
      <c r="J436" s="79"/>
      <c r="K436" s="79"/>
      <c r="L436" s="79"/>
      <c r="M436" s="79"/>
      <c r="N436" s="79"/>
      <c r="O436" s="79"/>
      <c r="P436" s="79"/>
      <c r="Q436" s="79"/>
      <c r="R436" s="79"/>
      <c r="S436" s="79"/>
      <c r="T436" s="79"/>
      <c r="U436" s="79"/>
      <c r="V436" s="79"/>
      <c r="W436" s="79"/>
      <c r="X436" s="79"/>
      <c r="Y436" s="79"/>
      <c r="Z436" s="79"/>
    </row>
    <row r="437" ht="11.25" customHeight="1">
      <c r="A437" s="79" t="s">
        <v>4491</v>
      </c>
      <c r="B437" s="79" t="s">
        <v>141</v>
      </c>
      <c r="C437" s="79">
        <v>546.64</v>
      </c>
      <c r="J437" s="79"/>
      <c r="K437" s="79"/>
      <c r="L437" s="79"/>
      <c r="M437" s="79"/>
      <c r="N437" s="79"/>
      <c r="O437" s="79"/>
      <c r="P437" s="79"/>
      <c r="Q437" s="79"/>
      <c r="R437" s="79"/>
      <c r="S437" s="79"/>
      <c r="T437" s="79"/>
      <c r="U437" s="79"/>
      <c r="V437" s="79"/>
      <c r="W437" s="79"/>
      <c r="X437" s="79"/>
      <c r="Y437" s="79"/>
      <c r="Z437" s="79"/>
    </row>
    <row r="438" ht="11.25" customHeight="1">
      <c r="A438" s="79" t="s">
        <v>4466</v>
      </c>
      <c r="B438" s="79" t="s">
        <v>186</v>
      </c>
      <c r="C438" s="79">
        <v>291.666666</v>
      </c>
      <c r="J438" s="79"/>
      <c r="K438" s="79"/>
      <c r="L438" s="79"/>
      <c r="M438" s="79"/>
      <c r="N438" s="79"/>
      <c r="O438" s="79"/>
      <c r="P438" s="79"/>
      <c r="Q438" s="79"/>
      <c r="R438" s="79"/>
      <c r="S438" s="79"/>
      <c r="T438" s="79"/>
      <c r="U438" s="79"/>
      <c r="V438" s="79"/>
      <c r="W438" s="79"/>
      <c r="X438" s="79"/>
      <c r="Y438" s="79"/>
      <c r="Z438" s="79"/>
    </row>
    <row r="439" ht="11.25" customHeight="1">
      <c r="A439" s="79" t="s">
        <v>4495</v>
      </c>
      <c r="B439" s="79" t="s">
        <v>154</v>
      </c>
      <c r="C439" s="79">
        <v>504.0</v>
      </c>
      <c r="J439" s="79"/>
      <c r="K439" s="79"/>
      <c r="L439" s="79"/>
      <c r="M439" s="79"/>
      <c r="N439" s="79"/>
      <c r="O439" s="79"/>
      <c r="P439" s="79"/>
      <c r="Q439" s="79"/>
      <c r="R439" s="79"/>
      <c r="S439" s="79"/>
      <c r="T439" s="79"/>
      <c r="U439" s="79"/>
      <c r="V439" s="79"/>
      <c r="W439" s="79"/>
      <c r="X439" s="79"/>
      <c r="Y439" s="79"/>
      <c r="Z439" s="79"/>
    </row>
    <row r="440" ht="11.25" customHeight="1">
      <c r="A440" s="79"/>
      <c r="B440" s="79" t="s">
        <v>186</v>
      </c>
      <c r="C440" s="79">
        <v>429.333333</v>
      </c>
      <c r="J440" s="79"/>
      <c r="K440" s="79"/>
      <c r="L440" s="79"/>
      <c r="M440" s="79"/>
      <c r="N440" s="79"/>
      <c r="O440" s="79"/>
      <c r="P440" s="79"/>
      <c r="Q440" s="79"/>
      <c r="R440" s="79"/>
      <c r="S440" s="79"/>
      <c r="T440" s="79"/>
      <c r="U440" s="79"/>
      <c r="V440" s="79"/>
      <c r="W440" s="79"/>
      <c r="X440" s="79"/>
      <c r="Y440" s="79"/>
      <c r="Z440" s="79"/>
    </row>
    <row r="441" ht="11.25" customHeight="1">
      <c r="A441" s="79" t="s">
        <v>4469</v>
      </c>
      <c r="B441" s="79" t="s">
        <v>141</v>
      </c>
      <c r="C441" s="79">
        <v>381.818181</v>
      </c>
      <c r="J441" s="79"/>
      <c r="K441" s="79"/>
      <c r="L441" s="79"/>
      <c r="M441" s="79"/>
      <c r="N441" s="79"/>
      <c r="O441" s="79"/>
      <c r="P441" s="79"/>
      <c r="Q441" s="79"/>
      <c r="R441" s="79"/>
      <c r="S441" s="79"/>
      <c r="T441" s="79"/>
      <c r="U441" s="79"/>
      <c r="V441" s="79"/>
      <c r="W441" s="79"/>
      <c r="X441" s="79"/>
      <c r="Y441" s="79"/>
      <c r="Z441" s="79"/>
    </row>
    <row r="442" ht="11.25" customHeight="1">
      <c r="A442" s="79" t="s">
        <v>4426</v>
      </c>
      <c r="B442" s="79" t="s">
        <v>154</v>
      </c>
      <c r="C442" s="79">
        <v>359.1</v>
      </c>
      <c r="J442" s="79"/>
      <c r="K442" s="79"/>
      <c r="L442" s="79"/>
      <c r="M442" s="79"/>
      <c r="N442" s="79"/>
      <c r="O442" s="79"/>
      <c r="P442" s="79"/>
      <c r="Q442" s="79"/>
      <c r="R442" s="79"/>
      <c r="S442" s="79"/>
      <c r="T442" s="79"/>
      <c r="U442" s="79"/>
      <c r="V442" s="79"/>
      <c r="W442" s="79"/>
      <c r="X442" s="79"/>
      <c r="Y442" s="79"/>
      <c r="Z442" s="79"/>
    </row>
    <row r="443" ht="11.25" customHeight="1">
      <c r="A443" s="79"/>
      <c r="B443" s="79" t="s">
        <v>141</v>
      </c>
      <c r="C443" s="79">
        <v>359.1</v>
      </c>
      <c r="J443" s="79"/>
      <c r="K443" s="79"/>
      <c r="L443" s="79"/>
      <c r="M443" s="79"/>
      <c r="N443" s="79"/>
      <c r="O443" s="79"/>
      <c r="P443" s="79"/>
      <c r="Q443" s="79"/>
      <c r="R443" s="79"/>
      <c r="S443" s="79"/>
      <c r="T443" s="79"/>
      <c r="U443" s="79"/>
      <c r="V443" s="79"/>
      <c r="W443" s="79"/>
      <c r="X443" s="79"/>
      <c r="Y443" s="79"/>
      <c r="Z443" s="79"/>
    </row>
    <row r="444" ht="11.25" customHeight="1">
      <c r="A444" s="79"/>
      <c r="B444" s="79" t="s">
        <v>186</v>
      </c>
      <c r="C444" s="79">
        <v>359.1</v>
      </c>
      <c r="J444" s="79"/>
      <c r="K444" s="79"/>
      <c r="L444" s="79"/>
      <c r="M444" s="79"/>
      <c r="N444" s="79"/>
      <c r="O444" s="79"/>
      <c r="P444" s="79"/>
      <c r="Q444" s="79"/>
      <c r="R444" s="79"/>
      <c r="S444" s="79"/>
      <c r="T444" s="79"/>
      <c r="U444" s="79"/>
      <c r="V444" s="79"/>
      <c r="W444" s="79"/>
      <c r="X444" s="79"/>
      <c r="Y444" s="79"/>
      <c r="Z444" s="79"/>
    </row>
    <row r="445" ht="11.25" customHeight="1">
      <c r="A445" s="79" t="s">
        <v>4472</v>
      </c>
      <c r="B445" s="79" t="s">
        <v>141</v>
      </c>
      <c r="C445" s="79">
        <v>2520.0</v>
      </c>
      <c r="J445" s="79"/>
      <c r="K445" s="79"/>
      <c r="L445" s="79"/>
      <c r="M445" s="79"/>
      <c r="N445" s="79"/>
      <c r="O445" s="79"/>
      <c r="P445" s="79"/>
      <c r="Q445" s="79"/>
      <c r="R445" s="79"/>
      <c r="S445" s="79"/>
      <c r="T445" s="79"/>
      <c r="U445" s="79"/>
      <c r="V445" s="79"/>
      <c r="W445" s="79"/>
      <c r="X445" s="79"/>
      <c r="Y445" s="79"/>
      <c r="Z445" s="79"/>
    </row>
    <row r="446" ht="11.25" customHeight="1">
      <c r="A446" s="79" t="s">
        <v>4476</v>
      </c>
      <c r="B446" s="79" t="s">
        <v>141</v>
      </c>
      <c r="C446" s="79">
        <v>9870.0</v>
      </c>
      <c r="J446" s="79"/>
      <c r="K446" s="79"/>
      <c r="L446" s="79"/>
      <c r="M446" s="79"/>
      <c r="N446" s="79"/>
      <c r="O446" s="79"/>
      <c r="P446" s="79"/>
      <c r="Q446" s="79"/>
      <c r="R446" s="79"/>
      <c r="S446" s="79"/>
      <c r="T446" s="79"/>
      <c r="U446" s="79"/>
      <c r="V446" s="79"/>
      <c r="W446" s="79"/>
      <c r="X446" s="79"/>
      <c r="Y446" s="79"/>
      <c r="Z446" s="79"/>
    </row>
    <row r="447" ht="11.25" customHeight="1">
      <c r="A447" s="79" t="s">
        <v>4523</v>
      </c>
      <c r="B447" s="79" t="s">
        <v>141</v>
      </c>
      <c r="C447" s="79">
        <v>13612.99647</v>
      </c>
      <c r="J447" s="79"/>
      <c r="K447" s="79"/>
      <c r="L447" s="79"/>
      <c r="M447" s="79"/>
      <c r="N447" s="79"/>
      <c r="O447" s="79"/>
      <c r="P447" s="79"/>
      <c r="Q447" s="79"/>
      <c r="R447" s="79"/>
      <c r="S447" s="79"/>
      <c r="T447" s="79"/>
      <c r="U447" s="79"/>
      <c r="V447" s="79"/>
      <c r="W447" s="79"/>
      <c r="X447" s="79"/>
      <c r="Y447" s="79"/>
      <c r="Z447" s="79"/>
    </row>
    <row r="448" ht="11.25" customHeight="1">
      <c r="A448" s="79"/>
      <c r="B448" s="79" t="s">
        <v>186</v>
      </c>
      <c r="C448" s="79">
        <v>28409.731764</v>
      </c>
      <c r="J448" s="79"/>
      <c r="K448" s="79"/>
      <c r="L448" s="79"/>
      <c r="M448" s="79"/>
      <c r="N448" s="79"/>
      <c r="O448" s="79"/>
      <c r="P448" s="79"/>
      <c r="Q448" s="79"/>
      <c r="R448" s="79"/>
      <c r="S448" s="79"/>
      <c r="T448" s="79"/>
      <c r="U448" s="79"/>
      <c r="V448" s="79"/>
      <c r="W448" s="79"/>
      <c r="X448" s="79"/>
      <c r="Y448" s="79"/>
      <c r="Z448" s="79"/>
    </row>
    <row r="449" ht="11.25" customHeight="1">
      <c r="A449" s="79" t="s">
        <v>4546</v>
      </c>
      <c r="B449" s="79" t="s">
        <v>204</v>
      </c>
      <c r="C449" s="79">
        <v>9596.273666</v>
      </c>
      <c r="J449" s="79"/>
      <c r="K449" s="79"/>
      <c r="L449" s="79"/>
      <c r="M449" s="79"/>
      <c r="N449" s="79"/>
      <c r="O449" s="79"/>
      <c r="P449" s="79"/>
      <c r="Q449" s="79"/>
      <c r="R449" s="79"/>
      <c r="S449" s="79"/>
      <c r="T449" s="79"/>
      <c r="U449" s="79"/>
      <c r="V449" s="79"/>
      <c r="W449" s="79"/>
      <c r="X449" s="79"/>
      <c r="Y449" s="79"/>
      <c r="Z449" s="79"/>
    </row>
    <row r="450" ht="11.25" customHeight="1">
      <c r="A450" s="79" t="s">
        <v>4528</v>
      </c>
      <c r="B450" s="79" t="s">
        <v>141</v>
      </c>
      <c r="C450" s="79">
        <v>9855.999999</v>
      </c>
      <c r="J450" s="79"/>
      <c r="K450" s="79"/>
      <c r="L450" s="79"/>
      <c r="M450" s="79"/>
      <c r="N450" s="79"/>
      <c r="O450" s="79"/>
      <c r="P450" s="79"/>
      <c r="Q450" s="79"/>
      <c r="R450" s="79"/>
      <c r="S450" s="79"/>
      <c r="T450" s="79"/>
      <c r="U450" s="79"/>
      <c r="V450" s="79"/>
      <c r="W450" s="79"/>
      <c r="X450" s="79"/>
      <c r="Y450" s="79"/>
      <c r="Z450" s="79"/>
    </row>
    <row r="451" ht="11.25" customHeight="1">
      <c r="A451" s="79" t="s">
        <v>4480</v>
      </c>
      <c r="B451" s="79" t="s">
        <v>189</v>
      </c>
      <c r="C451" s="79">
        <v>4500.0</v>
      </c>
      <c r="J451" s="79"/>
      <c r="K451" s="79"/>
      <c r="L451" s="79"/>
      <c r="M451" s="79"/>
      <c r="N451" s="79"/>
      <c r="O451" s="79"/>
      <c r="P451" s="79"/>
      <c r="Q451" s="79"/>
      <c r="R451" s="79"/>
      <c r="S451" s="79"/>
      <c r="T451" s="79"/>
      <c r="U451" s="79"/>
      <c r="V451" s="79"/>
      <c r="W451" s="79"/>
      <c r="X451" s="79"/>
      <c r="Y451" s="79"/>
      <c r="Z451" s="79"/>
    </row>
    <row r="452" ht="11.25" customHeight="1">
      <c r="A452" s="79" t="s">
        <v>4531</v>
      </c>
      <c r="B452" s="79" t="s">
        <v>204</v>
      </c>
      <c r="C452" s="79">
        <v>644.0</v>
      </c>
      <c r="J452" s="79"/>
      <c r="K452" s="79"/>
      <c r="L452" s="79"/>
      <c r="M452" s="79"/>
      <c r="N452" s="79"/>
      <c r="O452" s="79"/>
      <c r="P452" s="79"/>
      <c r="Q452" s="79"/>
      <c r="R452" s="79"/>
      <c r="S452" s="79"/>
      <c r="T452" s="79"/>
      <c r="U452" s="79"/>
      <c r="V452" s="79"/>
      <c r="W452" s="79"/>
      <c r="X452" s="79"/>
      <c r="Y452" s="79"/>
      <c r="Z452" s="79"/>
    </row>
    <row r="453" ht="11.25" customHeight="1">
      <c r="A453" s="79" t="s">
        <v>4535</v>
      </c>
      <c r="B453" s="79" t="s">
        <v>141</v>
      </c>
      <c r="C453" s="79">
        <v>4604.04</v>
      </c>
      <c r="J453" s="79"/>
      <c r="K453" s="79"/>
      <c r="L453" s="79"/>
      <c r="M453" s="79"/>
      <c r="N453" s="79"/>
      <c r="O453" s="79"/>
      <c r="P453" s="79"/>
      <c r="Q453" s="79"/>
      <c r="R453" s="79"/>
      <c r="S453" s="79"/>
      <c r="T453" s="79"/>
      <c r="U453" s="79"/>
      <c r="V453" s="79"/>
      <c r="W453" s="79"/>
      <c r="X453" s="79"/>
      <c r="Y453" s="79"/>
      <c r="Z453" s="79"/>
    </row>
    <row r="454" ht="11.25" customHeight="1">
      <c r="A454" s="79" t="s">
        <v>4483</v>
      </c>
      <c r="B454" s="79" t="s">
        <v>141</v>
      </c>
      <c r="C454" s="79">
        <v>7686.0</v>
      </c>
      <c r="J454" s="79"/>
      <c r="K454" s="79"/>
      <c r="L454" s="79"/>
      <c r="M454" s="79"/>
      <c r="N454" s="79"/>
      <c r="O454" s="79"/>
      <c r="P454" s="79"/>
      <c r="Q454" s="79"/>
      <c r="R454" s="79"/>
      <c r="S454" s="79"/>
      <c r="T454" s="79"/>
      <c r="U454" s="79"/>
      <c r="V454" s="79"/>
      <c r="W454" s="79"/>
      <c r="X454" s="79"/>
      <c r="Y454" s="79"/>
      <c r="Z454" s="79"/>
    </row>
    <row r="455" ht="11.25" customHeight="1">
      <c r="A455" s="79" t="s">
        <v>4573</v>
      </c>
      <c r="B455" s="79" t="s">
        <v>204</v>
      </c>
      <c r="C455" s="79">
        <v>6422.769499</v>
      </c>
      <c r="J455" s="79"/>
      <c r="K455" s="79"/>
      <c r="L455" s="79"/>
      <c r="M455" s="79"/>
      <c r="N455" s="79"/>
      <c r="O455" s="79"/>
      <c r="P455" s="79"/>
      <c r="Q455" s="79"/>
      <c r="R455" s="79"/>
      <c r="S455" s="79"/>
      <c r="T455" s="79"/>
      <c r="U455" s="79"/>
      <c r="V455" s="79"/>
      <c r="W455" s="79"/>
      <c r="X455" s="79"/>
      <c r="Y455" s="79"/>
      <c r="Z455" s="79"/>
    </row>
    <row r="456" ht="11.25" customHeight="1">
      <c r="A456" s="79" t="s">
        <v>4556</v>
      </c>
      <c r="B456" s="79" t="s">
        <v>141</v>
      </c>
      <c r="C456" s="79">
        <v>451.86</v>
      </c>
      <c r="J456" s="79"/>
      <c r="K456" s="79"/>
      <c r="L456" s="79"/>
      <c r="M456" s="79"/>
      <c r="N456" s="79"/>
      <c r="O456" s="79"/>
      <c r="P456" s="79"/>
      <c r="Q456" s="79"/>
      <c r="R456" s="79"/>
      <c r="S456" s="79"/>
      <c r="T456" s="79"/>
      <c r="U456" s="79"/>
      <c r="V456" s="79"/>
      <c r="W456" s="79"/>
      <c r="X456" s="79"/>
      <c r="Y456" s="79"/>
      <c r="Z456" s="79"/>
    </row>
    <row r="457" ht="11.25" customHeight="1">
      <c r="A457" s="79" t="s">
        <v>4559</v>
      </c>
      <c r="B457" s="79" t="s">
        <v>189</v>
      </c>
      <c r="C457" s="79">
        <v>1944.81</v>
      </c>
      <c r="J457" s="79"/>
      <c r="K457" s="79"/>
      <c r="L457" s="79"/>
      <c r="M457" s="79"/>
      <c r="N457" s="79"/>
      <c r="O457" s="79"/>
      <c r="P457" s="79"/>
      <c r="Q457" s="79"/>
      <c r="R457" s="79"/>
      <c r="S457" s="79"/>
      <c r="T457" s="79"/>
      <c r="U457" s="79"/>
      <c r="V457" s="79"/>
      <c r="W457" s="79"/>
      <c r="X457" s="79"/>
      <c r="Y457" s="79"/>
      <c r="Z457" s="79"/>
    </row>
    <row r="458" ht="11.25" customHeight="1">
      <c r="A458" s="79" t="s">
        <v>4563</v>
      </c>
      <c r="B458" s="79" t="s">
        <v>141</v>
      </c>
      <c r="C458" s="79">
        <v>3276.0</v>
      </c>
      <c r="J458" s="79"/>
      <c r="K458" s="79"/>
      <c r="L458" s="79"/>
      <c r="M458" s="79"/>
      <c r="N458" s="79"/>
      <c r="O458" s="79"/>
      <c r="P458" s="79"/>
      <c r="Q458" s="79"/>
      <c r="R458" s="79"/>
      <c r="S458" s="79"/>
      <c r="T458" s="79"/>
      <c r="U458" s="79"/>
      <c r="V458" s="79"/>
      <c r="W458" s="79"/>
      <c r="X458" s="79"/>
      <c r="Y458" s="79"/>
      <c r="Z458" s="79"/>
    </row>
    <row r="459" ht="11.25" customHeight="1">
      <c r="A459" s="79"/>
      <c r="B459" s="79" t="s">
        <v>186</v>
      </c>
      <c r="C459" s="79">
        <v>241.5</v>
      </c>
      <c r="J459" s="79"/>
      <c r="K459" s="79"/>
      <c r="L459" s="79"/>
      <c r="M459" s="79"/>
      <c r="N459" s="79"/>
      <c r="O459" s="79"/>
      <c r="P459" s="79"/>
      <c r="Q459" s="79"/>
      <c r="R459" s="79"/>
      <c r="S459" s="79"/>
      <c r="T459" s="79"/>
      <c r="U459" s="79"/>
      <c r="V459" s="79"/>
      <c r="W459" s="79"/>
      <c r="X459" s="79"/>
      <c r="Y459" s="79"/>
      <c r="Z459" s="79"/>
    </row>
    <row r="460" ht="11.25" customHeight="1">
      <c r="A460" s="79" t="s">
        <v>4542</v>
      </c>
      <c r="B460" s="79" t="s">
        <v>154</v>
      </c>
      <c r="C460" s="79">
        <v>6272.0</v>
      </c>
      <c r="J460" s="79"/>
      <c r="K460" s="79"/>
      <c r="L460" s="79"/>
      <c r="M460" s="79"/>
      <c r="N460" s="79"/>
      <c r="O460" s="79"/>
      <c r="P460" s="79"/>
      <c r="Q460" s="79"/>
      <c r="R460" s="79"/>
      <c r="S460" s="79"/>
      <c r="T460" s="79"/>
      <c r="U460" s="79"/>
      <c r="V460" s="79"/>
      <c r="W460" s="79"/>
      <c r="X460" s="79"/>
      <c r="Y460" s="79"/>
      <c r="Z460" s="79"/>
    </row>
    <row r="461" ht="11.25" customHeight="1">
      <c r="A461" s="79" t="s">
        <v>4550</v>
      </c>
      <c r="B461" s="79" t="s">
        <v>204</v>
      </c>
      <c r="C461" s="79">
        <v>5174.4</v>
      </c>
      <c r="J461" s="79"/>
      <c r="K461" s="79"/>
      <c r="L461" s="79"/>
      <c r="M461" s="79"/>
      <c r="N461" s="79"/>
      <c r="O461" s="79"/>
      <c r="P461" s="79"/>
      <c r="Q461" s="79"/>
      <c r="R461" s="79"/>
      <c r="S461" s="79"/>
      <c r="T461" s="79"/>
      <c r="U461" s="79"/>
      <c r="V461" s="79"/>
      <c r="W461" s="79"/>
      <c r="X461" s="79"/>
      <c r="Y461" s="79"/>
      <c r="Z461" s="79"/>
    </row>
    <row r="462" ht="11.25" customHeight="1">
      <c r="A462" s="79" t="s">
        <v>4566</v>
      </c>
      <c r="B462" s="79" t="s">
        <v>154</v>
      </c>
      <c r="C462" s="79">
        <v>756.0</v>
      </c>
      <c r="J462" s="79"/>
      <c r="K462" s="79"/>
      <c r="L462" s="79"/>
      <c r="M462" s="79"/>
      <c r="N462" s="79"/>
      <c r="O462" s="79"/>
      <c r="P462" s="79"/>
      <c r="Q462" s="79"/>
      <c r="R462" s="79"/>
      <c r="S462" s="79"/>
      <c r="T462" s="79"/>
      <c r="U462" s="79"/>
      <c r="V462" s="79"/>
      <c r="W462" s="79"/>
      <c r="X462" s="79"/>
      <c r="Y462" s="79"/>
      <c r="Z462" s="79"/>
    </row>
    <row r="463" ht="11.25" customHeight="1">
      <c r="A463" s="79"/>
      <c r="B463" s="79" t="s">
        <v>141</v>
      </c>
      <c r="C463" s="79">
        <v>367.5</v>
      </c>
      <c r="J463" s="79"/>
      <c r="K463" s="79"/>
      <c r="L463" s="79"/>
      <c r="M463" s="79"/>
      <c r="N463" s="79"/>
      <c r="O463" s="79"/>
      <c r="P463" s="79"/>
      <c r="Q463" s="79"/>
      <c r="R463" s="79"/>
      <c r="S463" s="79"/>
      <c r="T463" s="79"/>
      <c r="U463" s="79"/>
      <c r="V463" s="79"/>
      <c r="W463" s="79"/>
      <c r="X463" s="79"/>
      <c r="Y463" s="79"/>
      <c r="Z463" s="79"/>
    </row>
    <row r="464" ht="11.25" customHeight="1">
      <c r="A464" s="79" t="s">
        <v>4589</v>
      </c>
      <c r="B464" s="79" t="s">
        <v>186</v>
      </c>
      <c r="C464" s="79">
        <v>13226.4</v>
      </c>
      <c r="J464" s="79"/>
      <c r="K464" s="79"/>
      <c r="L464" s="79"/>
      <c r="M464" s="79"/>
      <c r="N464" s="79"/>
      <c r="O464" s="79"/>
      <c r="P464" s="79"/>
      <c r="Q464" s="79"/>
      <c r="R464" s="79"/>
      <c r="S464" s="79"/>
      <c r="T464" s="79"/>
      <c r="U464" s="79"/>
      <c r="V464" s="79"/>
      <c r="W464" s="79"/>
      <c r="X464" s="79"/>
      <c r="Y464" s="79"/>
      <c r="Z464" s="79"/>
    </row>
    <row r="465" ht="11.25" customHeight="1">
      <c r="A465" s="79" t="s">
        <v>4605</v>
      </c>
      <c r="B465" s="79" t="s">
        <v>141</v>
      </c>
      <c r="C465" s="79">
        <v>7740.846247</v>
      </c>
      <c r="J465" s="79"/>
      <c r="K465" s="79"/>
      <c r="L465" s="79"/>
      <c r="M465" s="79"/>
      <c r="N465" s="79"/>
      <c r="O465" s="79"/>
      <c r="P465" s="79"/>
      <c r="Q465" s="79"/>
      <c r="R465" s="79"/>
      <c r="S465" s="79"/>
      <c r="T465" s="79"/>
      <c r="U465" s="79"/>
      <c r="V465" s="79"/>
      <c r="W465" s="79"/>
      <c r="X465" s="79"/>
      <c r="Y465" s="79"/>
      <c r="Z465" s="79"/>
    </row>
    <row r="466" ht="11.25" customHeight="1">
      <c r="A466" s="79"/>
      <c r="B466" s="79" t="s">
        <v>186</v>
      </c>
      <c r="C466" s="79">
        <v>7740.846247</v>
      </c>
      <c r="J466" s="79"/>
      <c r="K466" s="79"/>
      <c r="L466" s="79"/>
      <c r="M466" s="79"/>
      <c r="N466" s="79"/>
      <c r="O466" s="79"/>
      <c r="P466" s="79"/>
      <c r="Q466" s="79"/>
      <c r="R466" s="79"/>
      <c r="S466" s="79"/>
      <c r="T466" s="79"/>
      <c r="U466" s="79"/>
      <c r="V466" s="79"/>
      <c r="W466" s="79"/>
      <c r="X466" s="79"/>
      <c r="Y466" s="79"/>
      <c r="Z466" s="79"/>
    </row>
    <row r="467" ht="11.25" customHeight="1">
      <c r="A467" s="79" t="s">
        <v>4582</v>
      </c>
      <c r="B467" s="79" t="s">
        <v>189</v>
      </c>
      <c r="C467" s="79">
        <v>2494.1015</v>
      </c>
      <c r="J467" s="79"/>
      <c r="K467" s="79"/>
      <c r="L467" s="79"/>
      <c r="M467" s="79"/>
      <c r="N467" s="79"/>
      <c r="O467" s="79"/>
      <c r="P467" s="79"/>
      <c r="Q467" s="79"/>
      <c r="R467" s="79"/>
      <c r="S467" s="79"/>
      <c r="T467" s="79"/>
      <c r="U467" s="79"/>
      <c r="V467" s="79"/>
      <c r="W467" s="79"/>
      <c r="X467" s="79"/>
      <c r="Y467" s="79"/>
      <c r="Z467" s="79"/>
    </row>
    <row r="468" ht="11.25" customHeight="1">
      <c r="A468" s="79" t="s">
        <v>4628</v>
      </c>
      <c r="B468" s="79" t="s">
        <v>141</v>
      </c>
      <c r="C468" s="79">
        <v>1024.716</v>
      </c>
      <c r="J468" s="79"/>
      <c r="K468" s="79"/>
      <c r="L468" s="79"/>
      <c r="M468" s="79"/>
      <c r="N468" s="79"/>
      <c r="O468" s="79"/>
      <c r="P468" s="79"/>
      <c r="Q468" s="79"/>
      <c r="R468" s="79"/>
      <c r="S468" s="79"/>
      <c r="T468" s="79"/>
      <c r="U468" s="79"/>
      <c r="V468" s="79"/>
      <c r="W468" s="79"/>
      <c r="X468" s="79"/>
      <c r="Y468" s="79"/>
      <c r="Z468" s="79"/>
    </row>
    <row r="469" ht="11.25" customHeight="1">
      <c r="A469" s="79" t="s">
        <v>4632</v>
      </c>
      <c r="B469" s="79" t="s">
        <v>186</v>
      </c>
      <c r="C469" s="79">
        <v>220.43947</v>
      </c>
      <c r="J469" s="79"/>
      <c r="K469" s="79"/>
      <c r="L469" s="79"/>
      <c r="M469" s="79"/>
      <c r="N469" s="79"/>
      <c r="O469" s="79"/>
      <c r="P469" s="79"/>
      <c r="Q469" s="79"/>
      <c r="R469" s="79"/>
      <c r="S469" s="79"/>
      <c r="T469" s="79"/>
      <c r="U469" s="79"/>
      <c r="V469" s="79"/>
      <c r="W469" s="79"/>
      <c r="X469" s="79"/>
      <c r="Y469" s="79"/>
      <c r="Z469" s="79"/>
    </row>
    <row r="470" ht="11.25" customHeight="1">
      <c r="A470" s="79" t="s">
        <v>4621</v>
      </c>
      <c r="B470" s="79" t="s">
        <v>141</v>
      </c>
      <c r="C470" s="79">
        <v>361.846153</v>
      </c>
      <c r="J470" s="79"/>
      <c r="K470" s="79"/>
      <c r="L470" s="79"/>
      <c r="M470" s="79"/>
      <c r="N470" s="79"/>
      <c r="O470" s="79"/>
      <c r="P470" s="79"/>
      <c r="Q470" s="79"/>
      <c r="R470" s="79"/>
      <c r="S470" s="79"/>
      <c r="T470" s="79"/>
      <c r="U470" s="79"/>
      <c r="V470" s="79"/>
      <c r="W470" s="79"/>
      <c r="X470" s="79"/>
      <c r="Y470" s="79"/>
      <c r="Z470" s="79"/>
    </row>
    <row r="471" ht="11.25" customHeight="1">
      <c r="A471" s="79"/>
      <c r="B471" s="79" t="s">
        <v>186</v>
      </c>
      <c r="C471" s="79">
        <v>310.153846</v>
      </c>
      <c r="J471" s="79"/>
      <c r="K471" s="79"/>
      <c r="L471" s="79"/>
      <c r="M471" s="79"/>
      <c r="N471" s="79"/>
      <c r="O471" s="79"/>
      <c r="P471" s="79"/>
      <c r="Q471" s="79"/>
      <c r="R471" s="79"/>
      <c r="S471" s="79"/>
      <c r="T471" s="79"/>
      <c r="U471" s="79"/>
      <c r="V471" s="79"/>
      <c r="W471" s="79"/>
      <c r="X471" s="79"/>
      <c r="Y471" s="79"/>
      <c r="Z471" s="79"/>
    </row>
    <row r="472" ht="11.25" customHeight="1">
      <c r="A472" s="79" t="s">
        <v>4585</v>
      </c>
      <c r="B472" s="79" t="s">
        <v>141</v>
      </c>
      <c r="C472" s="79">
        <v>532.0</v>
      </c>
      <c r="J472" s="79"/>
      <c r="K472" s="79"/>
      <c r="L472" s="79"/>
      <c r="M472" s="79"/>
      <c r="N472" s="79"/>
      <c r="O472" s="79"/>
      <c r="P472" s="79"/>
      <c r="Q472" s="79"/>
      <c r="R472" s="79"/>
      <c r="S472" s="79"/>
      <c r="T472" s="79"/>
      <c r="U472" s="79"/>
      <c r="V472" s="79"/>
      <c r="W472" s="79"/>
      <c r="X472" s="79"/>
      <c r="Y472" s="79"/>
      <c r="Z472" s="79"/>
    </row>
    <row r="473" ht="11.25" customHeight="1">
      <c r="A473" s="79" t="s">
        <v>5680</v>
      </c>
      <c r="B473" s="79"/>
      <c r="C473" s="79">
        <v>1.4036384255597005E7</v>
      </c>
      <c r="J473" s="79"/>
      <c r="K473" s="79"/>
      <c r="L473" s="79"/>
      <c r="M473" s="79"/>
      <c r="N473" s="79"/>
      <c r="O473" s="79"/>
      <c r="P473" s="79"/>
      <c r="Q473" s="79"/>
      <c r="R473" s="79"/>
      <c r="S473" s="79"/>
      <c r="T473" s="79"/>
      <c r="U473" s="79"/>
      <c r="V473" s="79"/>
      <c r="W473" s="79"/>
      <c r="X473" s="79"/>
      <c r="Y473" s="79"/>
      <c r="Z473" s="79"/>
    </row>
    <row r="474" ht="11.25" customHeight="1">
      <c r="J474" s="79"/>
      <c r="K474" s="79"/>
      <c r="L474" s="79"/>
      <c r="M474" s="79"/>
      <c r="N474" s="79"/>
      <c r="O474" s="79"/>
      <c r="P474" s="79"/>
      <c r="Q474" s="79"/>
      <c r="R474" s="79"/>
      <c r="S474" s="79"/>
      <c r="T474" s="79"/>
      <c r="U474" s="79"/>
      <c r="V474" s="79"/>
      <c r="W474" s="79"/>
      <c r="X474" s="79"/>
      <c r="Y474" s="79"/>
      <c r="Z474" s="79"/>
    </row>
    <row r="475" ht="11.25" customHeight="1">
      <c r="J475" s="79"/>
      <c r="K475" s="79"/>
      <c r="L475" s="79"/>
      <c r="M475" s="79"/>
      <c r="N475" s="79"/>
      <c r="O475" s="79"/>
      <c r="P475" s="79"/>
      <c r="Q475" s="79"/>
      <c r="R475" s="79"/>
      <c r="S475" s="79"/>
      <c r="T475" s="79"/>
      <c r="U475" s="79"/>
      <c r="V475" s="79"/>
      <c r="W475" s="79"/>
      <c r="X475" s="79"/>
      <c r="Y475" s="79"/>
      <c r="Z475" s="79"/>
    </row>
    <row r="476" ht="11.25" customHeight="1">
      <c r="J476" s="79"/>
      <c r="K476" s="79"/>
      <c r="L476" s="79"/>
      <c r="M476" s="79"/>
      <c r="N476" s="79"/>
      <c r="O476" s="79"/>
      <c r="P476" s="79"/>
      <c r="Q476" s="79"/>
      <c r="R476" s="79"/>
      <c r="S476" s="79"/>
      <c r="T476" s="79"/>
      <c r="U476" s="79"/>
      <c r="V476" s="79"/>
      <c r="W476" s="79"/>
      <c r="X476" s="79"/>
      <c r="Y476" s="79"/>
      <c r="Z476" s="79"/>
    </row>
    <row r="477" ht="11.25" customHeight="1">
      <c r="J477" s="79"/>
      <c r="K477" s="79"/>
      <c r="L477" s="79"/>
      <c r="M477" s="79"/>
      <c r="N477" s="79"/>
      <c r="O477" s="79"/>
      <c r="P477" s="79"/>
      <c r="Q477" s="79"/>
      <c r="R477" s="79"/>
      <c r="S477" s="79"/>
      <c r="T477" s="79"/>
      <c r="U477" s="79"/>
      <c r="V477" s="79"/>
      <c r="W477" s="79"/>
      <c r="X477" s="79"/>
      <c r="Y477" s="79"/>
      <c r="Z477" s="79"/>
    </row>
    <row r="478" ht="11.25" customHeight="1">
      <c r="F478" s="79"/>
      <c r="G478" s="79"/>
      <c r="H478" s="79"/>
      <c r="I478" s="79"/>
      <c r="J478" s="79"/>
      <c r="K478" s="79"/>
      <c r="L478" s="79"/>
      <c r="M478" s="79"/>
      <c r="N478" s="79"/>
      <c r="O478" s="79"/>
      <c r="P478" s="79"/>
      <c r="Q478" s="79"/>
      <c r="R478" s="79"/>
      <c r="S478" s="79"/>
      <c r="T478" s="79"/>
      <c r="U478" s="79"/>
      <c r="V478" s="79"/>
      <c r="W478" s="79"/>
      <c r="X478" s="79"/>
      <c r="Y478" s="79"/>
      <c r="Z478" s="79"/>
    </row>
    <row r="479" ht="11.25" customHeight="1">
      <c r="F479" s="79"/>
      <c r="G479" s="79"/>
      <c r="H479" s="79"/>
      <c r="I479" s="79"/>
      <c r="J479" s="79"/>
      <c r="K479" s="79"/>
      <c r="L479" s="79"/>
      <c r="M479" s="79"/>
      <c r="N479" s="79"/>
      <c r="O479" s="79"/>
      <c r="P479" s="79"/>
      <c r="Q479" s="79"/>
      <c r="R479" s="79"/>
      <c r="S479" s="79"/>
      <c r="T479" s="79"/>
      <c r="U479" s="79"/>
      <c r="V479" s="79"/>
      <c r="W479" s="79"/>
      <c r="X479" s="79"/>
      <c r="Y479" s="79"/>
      <c r="Z479" s="79"/>
    </row>
    <row r="480" ht="11.25" customHeight="1">
      <c r="F480" s="79"/>
      <c r="G480" s="79"/>
      <c r="H480" s="79"/>
      <c r="I480" s="79"/>
      <c r="J480" s="79"/>
      <c r="K480" s="79"/>
      <c r="L480" s="79"/>
      <c r="M480" s="79"/>
      <c r="N480" s="79"/>
      <c r="O480" s="79"/>
      <c r="P480" s="79"/>
      <c r="Q480" s="79"/>
      <c r="R480" s="79"/>
      <c r="S480" s="79"/>
      <c r="T480" s="79"/>
      <c r="U480" s="79"/>
      <c r="V480" s="79"/>
      <c r="W480" s="79"/>
      <c r="X480" s="79"/>
      <c r="Y480" s="79"/>
      <c r="Z480" s="79"/>
    </row>
    <row r="481" ht="11.25" customHeight="1">
      <c r="F481" s="79"/>
      <c r="G481" s="79"/>
      <c r="H481" s="79"/>
      <c r="I481" s="79"/>
      <c r="J481" s="79"/>
      <c r="K481" s="79"/>
      <c r="L481" s="79"/>
      <c r="M481" s="79"/>
      <c r="N481" s="79"/>
      <c r="O481" s="79"/>
      <c r="P481" s="79"/>
      <c r="Q481" s="79"/>
      <c r="R481" s="79"/>
      <c r="S481" s="79"/>
      <c r="T481" s="79"/>
      <c r="U481" s="79"/>
      <c r="V481" s="79"/>
      <c r="W481" s="79"/>
      <c r="X481" s="79"/>
      <c r="Y481" s="79"/>
      <c r="Z481" s="79"/>
    </row>
    <row r="482" ht="11.25" customHeight="1">
      <c r="F482" s="79"/>
      <c r="G482" s="79"/>
      <c r="H482" s="79"/>
      <c r="I482" s="79"/>
      <c r="J482" s="79"/>
      <c r="K482" s="79"/>
      <c r="L482" s="79"/>
      <c r="M482" s="79"/>
      <c r="N482" s="79"/>
      <c r="O482" s="79"/>
      <c r="P482" s="79"/>
      <c r="Q482" s="79"/>
      <c r="R482" s="79"/>
      <c r="S482" s="79"/>
      <c r="T482" s="79"/>
      <c r="U482" s="79"/>
      <c r="V482" s="79"/>
      <c r="W482" s="79"/>
      <c r="X482" s="79"/>
      <c r="Y482" s="79"/>
      <c r="Z482" s="79"/>
    </row>
    <row r="483" ht="11.25" customHeight="1">
      <c r="F483" s="79"/>
      <c r="G483" s="79"/>
      <c r="H483" s="79"/>
      <c r="I483" s="79"/>
      <c r="J483" s="79"/>
      <c r="K483" s="79"/>
      <c r="L483" s="79"/>
      <c r="M483" s="79"/>
      <c r="N483" s="79"/>
      <c r="O483" s="79"/>
      <c r="P483" s="79"/>
      <c r="Q483" s="79"/>
      <c r="R483" s="79"/>
      <c r="S483" s="79"/>
      <c r="T483" s="79"/>
      <c r="U483" s="79"/>
      <c r="V483" s="79"/>
      <c r="W483" s="79"/>
      <c r="X483" s="79"/>
      <c r="Y483" s="79"/>
      <c r="Z483" s="79"/>
    </row>
    <row r="484" ht="11.25" customHeight="1">
      <c r="F484" s="79"/>
      <c r="G484" s="79"/>
      <c r="H484" s="79"/>
      <c r="I484" s="79"/>
      <c r="J484" s="79"/>
      <c r="K484" s="79"/>
      <c r="L484" s="79"/>
      <c r="M484" s="79"/>
      <c r="N484" s="79"/>
      <c r="O484" s="79"/>
      <c r="P484" s="79"/>
      <c r="Q484" s="79"/>
      <c r="R484" s="79"/>
      <c r="S484" s="79"/>
      <c r="T484" s="79"/>
      <c r="U484" s="79"/>
      <c r="V484" s="79"/>
      <c r="W484" s="79"/>
      <c r="X484" s="79"/>
      <c r="Y484" s="79"/>
      <c r="Z484" s="79"/>
    </row>
    <row r="485" ht="11.25" customHeight="1">
      <c r="F485" s="79"/>
      <c r="G485" s="79"/>
      <c r="H485" s="79"/>
      <c r="I485" s="79"/>
      <c r="J485" s="79"/>
      <c r="K485" s="79"/>
      <c r="L485" s="79"/>
      <c r="M485" s="79"/>
      <c r="N485" s="79"/>
      <c r="O485" s="79"/>
      <c r="P485" s="79"/>
      <c r="Q485" s="79"/>
      <c r="R485" s="79"/>
      <c r="S485" s="79"/>
      <c r="T485" s="79"/>
      <c r="U485" s="79"/>
      <c r="V485" s="79"/>
      <c r="W485" s="79"/>
      <c r="X485" s="79"/>
      <c r="Y485" s="79"/>
      <c r="Z485" s="79"/>
    </row>
    <row r="486" ht="11.25" customHeight="1">
      <c r="F486" s="79"/>
      <c r="G486" s="79"/>
      <c r="H486" s="79"/>
      <c r="I486" s="79"/>
      <c r="J486" s="79"/>
      <c r="K486" s="79"/>
      <c r="L486" s="79"/>
      <c r="M486" s="79"/>
      <c r="N486" s="79"/>
      <c r="O486" s="79"/>
      <c r="P486" s="79"/>
      <c r="Q486" s="79"/>
      <c r="R486" s="79"/>
      <c r="S486" s="79"/>
      <c r="T486" s="79"/>
      <c r="U486" s="79"/>
      <c r="V486" s="79"/>
      <c r="W486" s="79"/>
      <c r="X486" s="79"/>
      <c r="Y486" s="79"/>
      <c r="Z486" s="79"/>
    </row>
    <row r="487" ht="11.25" customHeight="1">
      <c r="F487" s="79"/>
      <c r="G487" s="79"/>
      <c r="H487" s="79"/>
      <c r="I487" s="79"/>
      <c r="J487" s="79"/>
      <c r="K487" s="79"/>
      <c r="L487" s="79"/>
      <c r="M487" s="79"/>
      <c r="N487" s="79"/>
      <c r="O487" s="79"/>
      <c r="P487" s="79"/>
      <c r="Q487" s="79"/>
      <c r="R487" s="79"/>
      <c r="S487" s="79"/>
      <c r="T487" s="79"/>
      <c r="U487" s="79"/>
      <c r="V487" s="79"/>
      <c r="W487" s="79"/>
      <c r="X487" s="79"/>
      <c r="Y487" s="79"/>
      <c r="Z487" s="79"/>
    </row>
    <row r="488" ht="11.25" customHeight="1">
      <c r="F488" s="79"/>
      <c r="G488" s="79"/>
      <c r="H488" s="79"/>
      <c r="I488" s="79"/>
      <c r="J488" s="79"/>
      <c r="K488" s="79"/>
      <c r="L488" s="79"/>
      <c r="M488" s="79"/>
      <c r="N488" s="79"/>
      <c r="O488" s="79"/>
      <c r="P488" s="79"/>
      <c r="Q488" s="79"/>
      <c r="R488" s="79"/>
      <c r="S488" s="79"/>
      <c r="T488" s="79"/>
      <c r="U488" s="79"/>
      <c r="V488" s="79"/>
      <c r="W488" s="79"/>
      <c r="X488" s="79"/>
      <c r="Y488" s="79"/>
      <c r="Z488" s="79"/>
    </row>
    <row r="489" ht="11.25" customHeight="1">
      <c r="F489" s="79"/>
      <c r="G489" s="79"/>
      <c r="H489" s="79"/>
      <c r="I489" s="79"/>
      <c r="J489" s="79"/>
      <c r="K489" s="79"/>
      <c r="L489" s="79"/>
      <c r="M489" s="79"/>
      <c r="N489" s="79"/>
      <c r="O489" s="79"/>
      <c r="P489" s="79"/>
      <c r="Q489" s="79"/>
      <c r="R489" s="79"/>
      <c r="S489" s="79"/>
      <c r="T489" s="79"/>
      <c r="U489" s="79"/>
      <c r="V489" s="79"/>
      <c r="W489" s="79"/>
      <c r="X489" s="79"/>
      <c r="Y489" s="79"/>
      <c r="Z489" s="79"/>
    </row>
    <row r="490" ht="11.25" customHeight="1">
      <c r="F490" s="79"/>
      <c r="G490" s="79"/>
      <c r="H490" s="79"/>
      <c r="I490" s="79"/>
      <c r="J490" s="79"/>
      <c r="K490" s="79"/>
      <c r="L490" s="79"/>
      <c r="M490" s="79"/>
      <c r="N490" s="79"/>
      <c r="O490" s="79"/>
      <c r="P490" s="79"/>
      <c r="Q490" s="79"/>
      <c r="R490" s="79"/>
      <c r="S490" s="79"/>
      <c r="T490" s="79"/>
      <c r="U490" s="79"/>
      <c r="V490" s="79"/>
      <c r="W490" s="79"/>
      <c r="X490" s="79"/>
      <c r="Y490" s="79"/>
      <c r="Z490" s="79"/>
    </row>
    <row r="491" ht="11.25" customHeight="1">
      <c r="F491" s="79"/>
      <c r="G491" s="79"/>
      <c r="H491" s="79"/>
      <c r="I491" s="79"/>
      <c r="J491" s="79"/>
      <c r="K491" s="79"/>
      <c r="L491" s="79"/>
      <c r="M491" s="79"/>
      <c r="N491" s="79"/>
      <c r="O491" s="79"/>
      <c r="P491" s="79"/>
      <c r="Q491" s="79"/>
      <c r="R491" s="79"/>
      <c r="S491" s="79"/>
      <c r="T491" s="79"/>
      <c r="U491" s="79"/>
      <c r="V491" s="79"/>
      <c r="W491" s="79"/>
      <c r="X491" s="79"/>
      <c r="Y491" s="79"/>
      <c r="Z491" s="79"/>
    </row>
    <row r="492" ht="11.25" customHeight="1">
      <c r="F492" s="79"/>
      <c r="G492" s="79"/>
      <c r="H492" s="79"/>
      <c r="I492" s="79"/>
      <c r="J492" s="79"/>
      <c r="K492" s="79"/>
      <c r="L492" s="79"/>
      <c r="M492" s="79"/>
      <c r="N492" s="79"/>
      <c r="O492" s="79"/>
      <c r="P492" s="79"/>
      <c r="Q492" s="79"/>
      <c r="R492" s="79"/>
      <c r="S492" s="79"/>
      <c r="T492" s="79"/>
      <c r="U492" s="79"/>
      <c r="V492" s="79"/>
      <c r="W492" s="79"/>
      <c r="X492" s="79"/>
      <c r="Y492" s="79"/>
      <c r="Z492" s="79"/>
    </row>
    <row r="493" ht="11.25" customHeight="1">
      <c r="F493" s="79"/>
      <c r="G493" s="79"/>
      <c r="H493" s="79"/>
      <c r="I493" s="79"/>
      <c r="J493" s="79"/>
      <c r="K493" s="79"/>
      <c r="L493" s="79"/>
      <c r="M493" s="79"/>
      <c r="N493" s="79"/>
      <c r="O493" s="79"/>
      <c r="P493" s="79"/>
      <c r="Q493" s="79"/>
      <c r="R493" s="79"/>
      <c r="S493" s="79"/>
      <c r="T493" s="79"/>
      <c r="U493" s="79"/>
      <c r="V493" s="79"/>
      <c r="W493" s="79"/>
      <c r="X493" s="79"/>
      <c r="Y493" s="79"/>
      <c r="Z493" s="79"/>
    </row>
    <row r="494" ht="11.25" customHeight="1">
      <c r="F494" s="79"/>
      <c r="G494" s="79"/>
      <c r="H494" s="79"/>
      <c r="I494" s="79"/>
      <c r="J494" s="79"/>
      <c r="K494" s="79"/>
      <c r="L494" s="79"/>
      <c r="M494" s="79"/>
      <c r="N494" s="79"/>
      <c r="O494" s="79"/>
      <c r="P494" s="79"/>
      <c r="Q494" s="79"/>
      <c r="R494" s="79"/>
      <c r="S494" s="79"/>
      <c r="T494" s="79"/>
      <c r="U494" s="79"/>
      <c r="V494" s="79"/>
      <c r="W494" s="79"/>
      <c r="X494" s="79"/>
      <c r="Y494" s="79"/>
      <c r="Z494" s="79"/>
    </row>
    <row r="495" ht="11.25" customHeight="1">
      <c r="F495" s="79"/>
      <c r="G495" s="79"/>
      <c r="H495" s="79"/>
      <c r="I495" s="79"/>
      <c r="J495" s="79"/>
      <c r="K495" s="79"/>
      <c r="L495" s="79"/>
      <c r="M495" s="79"/>
      <c r="N495" s="79"/>
      <c r="O495" s="79"/>
      <c r="P495" s="79"/>
      <c r="Q495" s="79"/>
      <c r="R495" s="79"/>
      <c r="S495" s="79"/>
      <c r="T495" s="79"/>
      <c r="U495" s="79"/>
      <c r="V495" s="79"/>
      <c r="W495" s="79"/>
      <c r="X495" s="79"/>
      <c r="Y495" s="79"/>
      <c r="Z495" s="79"/>
    </row>
    <row r="496" ht="11.25" customHeight="1">
      <c r="F496" s="79"/>
      <c r="G496" s="79"/>
      <c r="H496" s="79"/>
      <c r="I496" s="79"/>
      <c r="J496" s="79"/>
      <c r="K496" s="79"/>
      <c r="L496" s="79"/>
      <c r="M496" s="79"/>
      <c r="N496" s="79"/>
      <c r="O496" s="79"/>
      <c r="P496" s="79"/>
      <c r="Q496" s="79"/>
      <c r="R496" s="79"/>
      <c r="S496" s="79"/>
      <c r="T496" s="79"/>
      <c r="U496" s="79"/>
      <c r="V496" s="79"/>
      <c r="W496" s="79"/>
      <c r="X496" s="79"/>
      <c r="Y496" s="79"/>
      <c r="Z496" s="79"/>
    </row>
    <row r="497" ht="11.25" customHeight="1">
      <c r="F497" s="79"/>
      <c r="G497" s="79"/>
      <c r="H497" s="79"/>
      <c r="I497" s="79"/>
      <c r="J497" s="79"/>
      <c r="K497" s="79"/>
      <c r="L497" s="79"/>
      <c r="M497" s="79"/>
      <c r="N497" s="79"/>
      <c r="O497" s="79"/>
      <c r="P497" s="79"/>
      <c r="Q497" s="79"/>
      <c r="R497" s="79"/>
      <c r="S497" s="79"/>
      <c r="T497" s="79"/>
      <c r="U497" s="79"/>
      <c r="V497" s="79"/>
      <c r="W497" s="79"/>
      <c r="X497" s="79"/>
      <c r="Y497" s="79"/>
      <c r="Z497" s="79"/>
    </row>
    <row r="498" ht="11.25" customHeight="1">
      <c r="F498" s="79"/>
      <c r="G498" s="79"/>
      <c r="H498" s="79"/>
      <c r="I498" s="79"/>
      <c r="J498" s="79"/>
      <c r="K498" s="79"/>
      <c r="L498" s="79"/>
      <c r="M498" s="79"/>
      <c r="N498" s="79"/>
      <c r="O498" s="79"/>
      <c r="P498" s="79"/>
      <c r="Q498" s="79"/>
      <c r="R498" s="79"/>
      <c r="S498" s="79"/>
      <c r="T498" s="79"/>
      <c r="U498" s="79"/>
      <c r="V498" s="79"/>
      <c r="W498" s="79"/>
      <c r="X498" s="79"/>
      <c r="Y498" s="79"/>
      <c r="Z498" s="79"/>
    </row>
    <row r="499" ht="11.25" customHeight="1">
      <c r="F499" s="79"/>
      <c r="G499" s="79"/>
      <c r="H499" s="79"/>
      <c r="I499" s="79"/>
      <c r="J499" s="79"/>
      <c r="K499" s="79"/>
      <c r="L499" s="79"/>
      <c r="M499" s="79"/>
      <c r="N499" s="79"/>
      <c r="O499" s="79"/>
      <c r="P499" s="79"/>
      <c r="Q499" s="79"/>
      <c r="R499" s="79"/>
      <c r="S499" s="79"/>
      <c r="T499" s="79"/>
      <c r="U499" s="79"/>
      <c r="V499" s="79"/>
      <c r="W499" s="79"/>
      <c r="X499" s="79"/>
      <c r="Y499" s="79"/>
      <c r="Z499" s="79"/>
    </row>
    <row r="500" ht="11.25" customHeight="1">
      <c r="F500" s="79"/>
      <c r="G500" s="79"/>
      <c r="H500" s="79"/>
      <c r="I500" s="79"/>
      <c r="J500" s="79"/>
      <c r="K500" s="79"/>
      <c r="L500" s="79"/>
      <c r="M500" s="79"/>
      <c r="N500" s="79"/>
      <c r="O500" s="79"/>
      <c r="P500" s="79"/>
      <c r="Q500" s="79"/>
      <c r="R500" s="79"/>
      <c r="S500" s="79"/>
      <c r="T500" s="79"/>
      <c r="U500" s="79"/>
      <c r="V500" s="79"/>
      <c r="W500" s="79"/>
      <c r="X500" s="79"/>
      <c r="Y500" s="79"/>
      <c r="Z500" s="79"/>
    </row>
    <row r="501" ht="11.25" customHeight="1">
      <c r="F501" s="79"/>
      <c r="G501" s="79"/>
      <c r="H501" s="79"/>
      <c r="I501" s="79"/>
      <c r="J501" s="79"/>
      <c r="K501" s="79"/>
      <c r="L501" s="79"/>
      <c r="M501" s="79"/>
      <c r="N501" s="79"/>
      <c r="O501" s="79"/>
      <c r="P501" s="79"/>
      <c r="Q501" s="79"/>
      <c r="R501" s="79"/>
      <c r="S501" s="79"/>
      <c r="T501" s="79"/>
      <c r="U501" s="79"/>
      <c r="V501" s="79"/>
      <c r="W501" s="79"/>
      <c r="X501" s="79"/>
      <c r="Y501" s="79"/>
      <c r="Z501" s="79"/>
    </row>
    <row r="502" ht="11.25" customHeight="1">
      <c r="F502" s="79"/>
      <c r="G502" s="79"/>
      <c r="H502" s="79"/>
      <c r="I502" s="79"/>
      <c r="J502" s="79"/>
      <c r="K502" s="79"/>
      <c r="L502" s="79"/>
      <c r="M502" s="79"/>
      <c r="N502" s="79"/>
      <c r="O502" s="79"/>
      <c r="P502" s="79"/>
      <c r="Q502" s="79"/>
      <c r="R502" s="79"/>
      <c r="S502" s="79"/>
      <c r="T502" s="79"/>
      <c r="U502" s="79"/>
      <c r="V502" s="79"/>
      <c r="W502" s="79"/>
      <c r="X502" s="79"/>
      <c r="Y502" s="79"/>
      <c r="Z502" s="79"/>
    </row>
    <row r="503" ht="11.25" customHeight="1">
      <c r="F503" s="79"/>
      <c r="G503" s="79"/>
      <c r="H503" s="79"/>
      <c r="I503" s="79"/>
      <c r="J503" s="79"/>
      <c r="K503" s="79"/>
      <c r="L503" s="79"/>
      <c r="M503" s="79"/>
      <c r="N503" s="79"/>
      <c r="O503" s="79"/>
      <c r="P503" s="79"/>
      <c r="Q503" s="79"/>
      <c r="R503" s="79"/>
      <c r="S503" s="79"/>
      <c r="T503" s="79"/>
      <c r="U503" s="79"/>
      <c r="V503" s="79"/>
      <c r="W503" s="79"/>
      <c r="X503" s="79"/>
      <c r="Y503" s="79"/>
      <c r="Z503" s="79"/>
    </row>
    <row r="504" ht="11.25" customHeight="1">
      <c r="F504" s="79"/>
      <c r="G504" s="79"/>
      <c r="H504" s="79"/>
      <c r="I504" s="79"/>
      <c r="J504" s="79"/>
      <c r="K504" s="79"/>
      <c r="L504" s="79"/>
      <c r="M504" s="79"/>
      <c r="N504" s="79"/>
      <c r="O504" s="79"/>
      <c r="P504" s="79"/>
      <c r="Q504" s="79"/>
      <c r="R504" s="79"/>
      <c r="S504" s="79"/>
      <c r="T504" s="79"/>
      <c r="U504" s="79"/>
      <c r="V504" s="79"/>
      <c r="W504" s="79"/>
      <c r="X504" s="79"/>
      <c r="Y504" s="79"/>
      <c r="Z504" s="79"/>
    </row>
    <row r="505" ht="11.25" customHeight="1">
      <c r="F505" s="79"/>
      <c r="G505" s="79"/>
      <c r="H505" s="79"/>
      <c r="I505" s="79"/>
      <c r="J505" s="79"/>
      <c r="K505" s="79"/>
      <c r="L505" s="79"/>
      <c r="M505" s="79"/>
      <c r="N505" s="79"/>
      <c r="O505" s="79"/>
      <c r="P505" s="79"/>
      <c r="Q505" s="79"/>
      <c r="R505" s="79"/>
      <c r="S505" s="79"/>
      <c r="T505" s="79"/>
      <c r="U505" s="79"/>
      <c r="V505" s="79"/>
      <c r="W505" s="79"/>
      <c r="X505" s="79"/>
      <c r="Y505" s="79"/>
      <c r="Z505" s="79"/>
    </row>
    <row r="506" ht="11.25" customHeight="1">
      <c r="F506" s="79"/>
      <c r="G506" s="79"/>
      <c r="H506" s="79"/>
      <c r="I506" s="79"/>
      <c r="J506" s="79"/>
      <c r="K506" s="79"/>
      <c r="L506" s="79"/>
      <c r="M506" s="79"/>
      <c r="N506" s="79"/>
      <c r="O506" s="79"/>
      <c r="P506" s="79"/>
      <c r="Q506" s="79"/>
      <c r="R506" s="79"/>
      <c r="S506" s="79"/>
      <c r="T506" s="79"/>
      <c r="U506" s="79"/>
      <c r="V506" s="79"/>
      <c r="W506" s="79"/>
      <c r="X506" s="79"/>
      <c r="Y506" s="79"/>
      <c r="Z506" s="79"/>
    </row>
    <row r="507" ht="11.25" customHeight="1">
      <c r="F507" s="79"/>
      <c r="G507" s="79"/>
      <c r="H507" s="79"/>
      <c r="I507" s="79"/>
      <c r="J507" s="79"/>
      <c r="K507" s="79"/>
      <c r="L507" s="79"/>
      <c r="M507" s="79"/>
      <c r="N507" s="79"/>
      <c r="O507" s="79"/>
      <c r="P507" s="79"/>
      <c r="Q507" s="79"/>
      <c r="R507" s="79"/>
      <c r="S507" s="79"/>
      <c r="T507" s="79"/>
      <c r="U507" s="79"/>
      <c r="V507" s="79"/>
      <c r="W507" s="79"/>
      <c r="X507" s="79"/>
      <c r="Y507" s="79"/>
      <c r="Z507" s="79"/>
    </row>
    <row r="508" ht="11.25" customHeight="1">
      <c r="F508" s="79"/>
      <c r="G508" s="79"/>
      <c r="H508" s="79"/>
      <c r="I508" s="79"/>
      <c r="J508" s="79"/>
      <c r="K508" s="79"/>
      <c r="L508" s="79"/>
      <c r="M508" s="79"/>
      <c r="N508" s="79"/>
      <c r="O508" s="79"/>
      <c r="P508" s="79"/>
      <c r="Q508" s="79"/>
      <c r="R508" s="79"/>
      <c r="S508" s="79"/>
      <c r="T508" s="79"/>
      <c r="U508" s="79"/>
      <c r="V508" s="79"/>
      <c r="W508" s="79"/>
      <c r="X508" s="79"/>
      <c r="Y508" s="79"/>
      <c r="Z508" s="79"/>
    </row>
    <row r="509" ht="11.25" customHeight="1">
      <c r="F509" s="79"/>
      <c r="G509" s="79"/>
      <c r="H509" s="79"/>
      <c r="I509" s="79"/>
      <c r="J509" s="79"/>
      <c r="K509" s="79"/>
      <c r="L509" s="79"/>
      <c r="M509" s="79"/>
      <c r="N509" s="79"/>
      <c r="O509" s="79"/>
      <c r="P509" s="79"/>
      <c r="Q509" s="79"/>
      <c r="R509" s="79"/>
      <c r="S509" s="79"/>
      <c r="T509" s="79"/>
      <c r="U509" s="79"/>
      <c r="V509" s="79"/>
      <c r="W509" s="79"/>
      <c r="X509" s="79"/>
      <c r="Y509" s="79"/>
      <c r="Z509" s="79"/>
    </row>
    <row r="510" ht="11.25" customHeight="1">
      <c r="F510" s="79"/>
      <c r="G510" s="79"/>
      <c r="H510" s="79"/>
      <c r="I510" s="79"/>
      <c r="J510" s="79"/>
      <c r="K510" s="79"/>
      <c r="L510" s="79"/>
      <c r="M510" s="79"/>
      <c r="N510" s="79"/>
      <c r="O510" s="79"/>
      <c r="P510" s="79"/>
      <c r="Q510" s="79"/>
      <c r="R510" s="79"/>
      <c r="S510" s="79"/>
      <c r="T510" s="79"/>
      <c r="U510" s="79"/>
      <c r="V510" s="79"/>
      <c r="W510" s="79"/>
      <c r="X510" s="79"/>
      <c r="Y510" s="79"/>
      <c r="Z510" s="79"/>
    </row>
    <row r="511" ht="11.25" customHeight="1">
      <c r="F511" s="79"/>
      <c r="G511" s="79"/>
      <c r="H511" s="79"/>
      <c r="I511" s="79"/>
      <c r="J511" s="79"/>
      <c r="K511" s="79"/>
      <c r="L511" s="79"/>
      <c r="M511" s="79"/>
      <c r="N511" s="79"/>
      <c r="O511" s="79"/>
      <c r="P511" s="79"/>
      <c r="Q511" s="79"/>
      <c r="R511" s="79"/>
      <c r="S511" s="79"/>
      <c r="T511" s="79"/>
      <c r="U511" s="79"/>
      <c r="V511" s="79"/>
      <c r="W511" s="79"/>
      <c r="X511" s="79"/>
      <c r="Y511" s="79"/>
      <c r="Z511" s="79"/>
    </row>
    <row r="512" ht="11.25" customHeight="1">
      <c r="F512" s="79"/>
      <c r="G512" s="79"/>
      <c r="H512" s="79"/>
      <c r="I512" s="79"/>
      <c r="J512" s="79"/>
      <c r="K512" s="79"/>
      <c r="L512" s="79"/>
      <c r="M512" s="79"/>
      <c r="N512" s="79"/>
      <c r="O512" s="79"/>
      <c r="P512" s="79"/>
      <c r="Q512" s="79"/>
      <c r="R512" s="79"/>
      <c r="S512" s="79"/>
      <c r="T512" s="79"/>
      <c r="U512" s="79"/>
      <c r="V512" s="79"/>
      <c r="W512" s="79"/>
      <c r="X512" s="79"/>
      <c r="Y512" s="79"/>
      <c r="Z512" s="79"/>
    </row>
    <row r="513" ht="11.25" customHeight="1">
      <c r="F513" s="79"/>
      <c r="G513" s="79"/>
      <c r="H513" s="79"/>
      <c r="I513" s="79"/>
      <c r="J513" s="79"/>
      <c r="K513" s="79"/>
      <c r="L513" s="79"/>
      <c r="M513" s="79"/>
      <c r="N513" s="79"/>
      <c r="O513" s="79"/>
      <c r="P513" s="79"/>
      <c r="Q513" s="79"/>
      <c r="R513" s="79"/>
      <c r="S513" s="79"/>
      <c r="T513" s="79"/>
      <c r="U513" s="79"/>
      <c r="V513" s="79"/>
      <c r="W513" s="79"/>
      <c r="X513" s="79"/>
      <c r="Y513" s="79"/>
      <c r="Z513" s="79"/>
    </row>
    <row r="514" ht="11.25" customHeight="1">
      <c r="F514" s="79"/>
      <c r="G514" s="79"/>
      <c r="H514" s="79"/>
      <c r="I514" s="79"/>
      <c r="J514" s="79"/>
      <c r="K514" s="79"/>
      <c r="L514" s="79"/>
      <c r="M514" s="79"/>
      <c r="N514" s="79"/>
      <c r="O514" s="79"/>
      <c r="P514" s="79"/>
      <c r="Q514" s="79"/>
      <c r="R514" s="79"/>
      <c r="S514" s="79"/>
      <c r="T514" s="79"/>
      <c r="U514" s="79"/>
      <c r="V514" s="79"/>
      <c r="W514" s="79"/>
      <c r="X514" s="79"/>
      <c r="Y514" s="79"/>
      <c r="Z514" s="79"/>
    </row>
    <row r="515" ht="11.25" customHeight="1">
      <c r="F515" s="79"/>
      <c r="G515" s="79"/>
      <c r="H515" s="79"/>
      <c r="I515" s="79"/>
      <c r="J515" s="79"/>
      <c r="K515" s="79"/>
      <c r="L515" s="79"/>
      <c r="M515" s="79"/>
      <c r="N515" s="79"/>
      <c r="O515" s="79"/>
      <c r="P515" s="79"/>
      <c r="Q515" s="79"/>
      <c r="R515" s="79"/>
      <c r="S515" s="79"/>
      <c r="T515" s="79"/>
      <c r="U515" s="79"/>
      <c r="V515" s="79"/>
      <c r="W515" s="79"/>
      <c r="X515" s="79"/>
      <c r="Y515" s="79"/>
      <c r="Z515" s="79"/>
    </row>
    <row r="516" ht="11.25" customHeight="1">
      <c r="F516" s="79"/>
      <c r="G516" s="79"/>
      <c r="H516" s="79"/>
      <c r="I516" s="79"/>
      <c r="J516" s="79"/>
      <c r="K516" s="79"/>
      <c r="L516" s="79"/>
      <c r="M516" s="79"/>
      <c r="N516" s="79"/>
      <c r="O516" s="79"/>
      <c r="P516" s="79"/>
      <c r="Q516" s="79"/>
      <c r="R516" s="79"/>
      <c r="S516" s="79"/>
      <c r="T516" s="79"/>
      <c r="U516" s="79"/>
      <c r="V516" s="79"/>
      <c r="W516" s="79"/>
      <c r="X516" s="79"/>
      <c r="Y516" s="79"/>
      <c r="Z516" s="79"/>
    </row>
    <row r="517" ht="11.25" customHeight="1">
      <c r="F517" s="79"/>
      <c r="G517" s="79"/>
      <c r="H517" s="79"/>
      <c r="I517" s="79"/>
      <c r="J517" s="79"/>
      <c r="K517" s="79"/>
      <c r="L517" s="79"/>
      <c r="M517" s="79"/>
      <c r="N517" s="79"/>
      <c r="O517" s="79"/>
      <c r="P517" s="79"/>
      <c r="Q517" s="79"/>
      <c r="R517" s="79"/>
      <c r="S517" s="79"/>
      <c r="T517" s="79"/>
      <c r="U517" s="79"/>
      <c r="V517" s="79"/>
      <c r="W517" s="79"/>
      <c r="X517" s="79"/>
      <c r="Y517" s="79"/>
      <c r="Z517" s="79"/>
    </row>
    <row r="518" ht="11.25" customHeight="1">
      <c r="F518" s="79"/>
      <c r="G518" s="79"/>
      <c r="H518" s="79"/>
      <c r="I518" s="79"/>
      <c r="J518" s="79"/>
      <c r="K518" s="79"/>
      <c r="L518" s="79"/>
      <c r="M518" s="79"/>
      <c r="N518" s="79"/>
      <c r="O518" s="79"/>
      <c r="P518" s="79"/>
      <c r="Q518" s="79"/>
      <c r="R518" s="79"/>
      <c r="S518" s="79"/>
      <c r="T518" s="79"/>
      <c r="U518" s="79"/>
      <c r="V518" s="79"/>
      <c r="W518" s="79"/>
      <c r="X518" s="79"/>
      <c r="Y518" s="79"/>
      <c r="Z518" s="79"/>
    </row>
    <row r="519" ht="11.25" customHeight="1">
      <c r="F519" s="79"/>
      <c r="G519" s="79"/>
      <c r="H519" s="79"/>
      <c r="I519" s="79"/>
      <c r="J519" s="79"/>
      <c r="K519" s="79"/>
      <c r="L519" s="79"/>
      <c r="M519" s="79"/>
      <c r="N519" s="79"/>
      <c r="O519" s="79"/>
      <c r="P519" s="79"/>
      <c r="Q519" s="79"/>
      <c r="R519" s="79"/>
      <c r="S519" s="79"/>
      <c r="T519" s="79"/>
      <c r="U519" s="79"/>
      <c r="V519" s="79"/>
      <c r="W519" s="79"/>
      <c r="X519" s="79"/>
      <c r="Y519" s="79"/>
      <c r="Z519" s="79"/>
    </row>
    <row r="520" ht="11.25" customHeight="1">
      <c r="F520" s="79"/>
      <c r="G520" s="79"/>
      <c r="H520" s="79"/>
      <c r="I520" s="79"/>
      <c r="J520" s="79"/>
      <c r="K520" s="79"/>
      <c r="L520" s="79"/>
      <c r="M520" s="79"/>
      <c r="N520" s="79"/>
      <c r="O520" s="79"/>
      <c r="P520" s="79"/>
      <c r="Q520" s="79"/>
      <c r="R520" s="79"/>
      <c r="S520" s="79"/>
      <c r="T520" s="79"/>
      <c r="U520" s="79"/>
      <c r="V520" s="79"/>
      <c r="W520" s="79"/>
      <c r="X520" s="79"/>
      <c r="Y520" s="79"/>
      <c r="Z520" s="79"/>
    </row>
    <row r="521" ht="11.25" customHeight="1">
      <c r="F521" s="79"/>
      <c r="G521" s="79"/>
      <c r="H521" s="79"/>
      <c r="I521" s="79"/>
      <c r="J521" s="79"/>
      <c r="K521" s="79"/>
      <c r="L521" s="79"/>
      <c r="M521" s="79"/>
      <c r="N521" s="79"/>
      <c r="O521" s="79"/>
      <c r="P521" s="79"/>
      <c r="Q521" s="79"/>
      <c r="R521" s="79"/>
      <c r="S521" s="79"/>
      <c r="T521" s="79"/>
      <c r="U521" s="79"/>
      <c r="V521" s="79"/>
      <c r="W521" s="79"/>
      <c r="X521" s="79"/>
      <c r="Y521" s="79"/>
      <c r="Z521" s="79"/>
    </row>
    <row r="522" ht="11.25" customHeight="1">
      <c r="F522" s="79"/>
      <c r="G522" s="79"/>
      <c r="H522" s="79"/>
      <c r="I522" s="79"/>
      <c r="J522" s="79"/>
      <c r="K522" s="79"/>
      <c r="L522" s="79"/>
      <c r="M522" s="79"/>
      <c r="N522" s="79"/>
      <c r="O522" s="79"/>
      <c r="P522" s="79"/>
      <c r="Q522" s="79"/>
      <c r="R522" s="79"/>
      <c r="S522" s="79"/>
      <c r="T522" s="79"/>
      <c r="U522" s="79"/>
      <c r="V522" s="79"/>
      <c r="W522" s="79"/>
      <c r="X522" s="79"/>
      <c r="Y522" s="79"/>
      <c r="Z522" s="79"/>
    </row>
    <row r="523" ht="11.25" customHeight="1">
      <c r="F523" s="79"/>
      <c r="G523" s="79"/>
      <c r="H523" s="79"/>
      <c r="I523" s="79"/>
      <c r="J523" s="79"/>
      <c r="K523" s="79"/>
      <c r="L523" s="79"/>
      <c r="M523" s="79"/>
      <c r="N523" s="79"/>
      <c r="O523" s="79"/>
      <c r="P523" s="79"/>
      <c r="Q523" s="79"/>
      <c r="R523" s="79"/>
      <c r="S523" s="79"/>
      <c r="T523" s="79"/>
      <c r="U523" s="79"/>
      <c r="V523" s="79"/>
      <c r="W523" s="79"/>
      <c r="X523" s="79"/>
      <c r="Y523" s="79"/>
      <c r="Z523" s="79"/>
    </row>
    <row r="524" ht="11.25" customHeight="1">
      <c r="F524" s="79"/>
      <c r="G524" s="79"/>
      <c r="H524" s="79"/>
      <c r="I524" s="79"/>
      <c r="J524" s="79"/>
      <c r="K524" s="79"/>
      <c r="L524" s="79"/>
      <c r="M524" s="79"/>
      <c r="N524" s="79"/>
      <c r="O524" s="79"/>
      <c r="P524" s="79"/>
      <c r="Q524" s="79"/>
      <c r="R524" s="79"/>
      <c r="S524" s="79"/>
      <c r="T524" s="79"/>
      <c r="U524" s="79"/>
      <c r="V524" s="79"/>
      <c r="W524" s="79"/>
      <c r="X524" s="79"/>
      <c r="Y524" s="79"/>
      <c r="Z524" s="79"/>
    </row>
    <row r="525" ht="11.25" customHeight="1">
      <c r="F525" s="79"/>
      <c r="G525" s="79"/>
      <c r="H525" s="79"/>
      <c r="I525" s="79"/>
      <c r="J525" s="79"/>
      <c r="K525" s="79"/>
      <c r="L525" s="79"/>
      <c r="M525" s="79"/>
      <c r="N525" s="79"/>
      <c r="O525" s="79"/>
      <c r="P525" s="79"/>
      <c r="Q525" s="79"/>
      <c r="R525" s="79"/>
      <c r="S525" s="79"/>
      <c r="T525" s="79"/>
      <c r="U525" s="79"/>
      <c r="V525" s="79"/>
      <c r="W525" s="79"/>
      <c r="X525" s="79"/>
      <c r="Y525" s="79"/>
      <c r="Z525" s="79"/>
    </row>
    <row r="526" ht="11.25" customHeight="1">
      <c r="F526" s="79"/>
      <c r="G526" s="79"/>
      <c r="H526" s="79"/>
      <c r="I526" s="79"/>
      <c r="J526" s="79"/>
      <c r="K526" s="79"/>
      <c r="L526" s="79"/>
      <c r="M526" s="79"/>
      <c r="N526" s="79"/>
      <c r="O526" s="79"/>
      <c r="P526" s="79"/>
      <c r="Q526" s="79"/>
      <c r="R526" s="79"/>
      <c r="S526" s="79"/>
      <c r="T526" s="79"/>
      <c r="U526" s="79"/>
      <c r="V526" s="79"/>
      <c r="W526" s="79"/>
      <c r="X526" s="79"/>
      <c r="Y526" s="79"/>
      <c r="Z526" s="79"/>
    </row>
    <row r="527" ht="11.25" customHeight="1">
      <c r="F527" s="79"/>
      <c r="G527" s="79"/>
      <c r="H527" s="79"/>
      <c r="I527" s="79"/>
      <c r="J527" s="79"/>
      <c r="K527" s="79"/>
      <c r="L527" s="79"/>
      <c r="M527" s="79"/>
      <c r="N527" s="79"/>
      <c r="O527" s="79"/>
      <c r="P527" s="79"/>
      <c r="Q527" s="79"/>
      <c r="R527" s="79"/>
      <c r="S527" s="79"/>
      <c r="T527" s="79"/>
      <c r="U527" s="79"/>
      <c r="V527" s="79"/>
      <c r="W527" s="79"/>
      <c r="X527" s="79"/>
      <c r="Y527" s="79"/>
      <c r="Z527" s="79"/>
    </row>
    <row r="528" ht="11.25" customHeight="1">
      <c r="F528" s="79"/>
      <c r="G528" s="79"/>
      <c r="H528" s="79"/>
      <c r="I528" s="79"/>
      <c r="J528" s="79"/>
      <c r="K528" s="79"/>
      <c r="L528" s="79"/>
      <c r="M528" s="79"/>
      <c r="N528" s="79"/>
      <c r="O528" s="79"/>
      <c r="P528" s="79"/>
      <c r="Q528" s="79"/>
      <c r="R528" s="79"/>
      <c r="S528" s="79"/>
      <c r="T528" s="79"/>
      <c r="U528" s="79"/>
      <c r="V528" s="79"/>
      <c r="W528" s="79"/>
      <c r="X528" s="79"/>
      <c r="Y528" s="79"/>
      <c r="Z528" s="79"/>
    </row>
    <row r="529" ht="11.25" customHeight="1">
      <c r="F529" s="79"/>
      <c r="G529" s="79"/>
      <c r="H529" s="79"/>
      <c r="I529" s="79"/>
      <c r="J529" s="79"/>
      <c r="K529" s="79"/>
      <c r="L529" s="79"/>
      <c r="M529" s="79"/>
      <c r="N529" s="79"/>
      <c r="O529" s="79"/>
      <c r="P529" s="79"/>
      <c r="Q529" s="79"/>
      <c r="R529" s="79"/>
      <c r="S529" s="79"/>
      <c r="T529" s="79"/>
      <c r="U529" s="79"/>
      <c r="V529" s="79"/>
      <c r="W529" s="79"/>
      <c r="X529" s="79"/>
      <c r="Y529" s="79"/>
      <c r="Z529" s="79"/>
    </row>
    <row r="530" ht="11.25" customHeight="1">
      <c r="F530" s="79"/>
      <c r="G530" s="79"/>
      <c r="H530" s="79"/>
      <c r="I530" s="79"/>
      <c r="J530" s="79"/>
      <c r="K530" s="79"/>
      <c r="L530" s="79"/>
      <c r="M530" s="79"/>
      <c r="N530" s="79"/>
      <c r="O530" s="79"/>
      <c r="P530" s="79"/>
      <c r="Q530" s="79"/>
      <c r="R530" s="79"/>
      <c r="S530" s="79"/>
      <c r="T530" s="79"/>
      <c r="U530" s="79"/>
      <c r="V530" s="79"/>
      <c r="W530" s="79"/>
      <c r="X530" s="79"/>
      <c r="Y530" s="79"/>
      <c r="Z530" s="79"/>
    </row>
    <row r="531" ht="11.25" customHeight="1">
      <c r="F531" s="79"/>
      <c r="G531" s="79"/>
      <c r="H531" s="79"/>
      <c r="I531" s="79"/>
      <c r="J531" s="79"/>
      <c r="K531" s="79"/>
      <c r="L531" s="79"/>
      <c r="M531" s="79"/>
      <c r="N531" s="79"/>
      <c r="O531" s="79"/>
      <c r="P531" s="79"/>
      <c r="Q531" s="79"/>
      <c r="R531" s="79"/>
      <c r="S531" s="79"/>
      <c r="T531" s="79"/>
      <c r="U531" s="79"/>
      <c r="V531" s="79"/>
      <c r="W531" s="79"/>
      <c r="X531" s="79"/>
      <c r="Y531" s="79"/>
      <c r="Z531" s="79"/>
    </row>
    <row r="532" ht="11.25" customHeight="1">
      <c r="F532" s="79"/>
      <c r="G532" s="79"/>
      <c r="H532" s="79"/>
      <c r="I532" s="79"/>
      <c r="J532" s="79"/>
      <c r="K532" s="79"/>
      <c r="L532" s="79"/>
      <c r="M532" s="79"/>
      <c r="N532" s="79"/>
      <c r="O532" s="79"/>
      <c r="P532" s="79"/>
      <c r="Q532" s="79"/>
      <c r="R532" s="79"/>
      <c r="S532" s="79"/>
      <c r="T532" s="79"/>
      <c r="U532" s="79"/>
      <c r="V532" s="79"/>
      <c r="W532" s="79"/>
      <c r="X532" s="79"/>
      <c r="Y532" s="79"/>
      <c r="Z532" s="79"/>
    </row>
    <row r="533" ht="11.25" customHeight="1">
      <c r="F533" s="79"/>
      <c r="G533" s="79"/>
      <c r="H533" s="79"/>
      <c r="I533" s="79"/>
      <c r="J533" s="79"/>
      <c r="K533" s="79"/>
      <c r="L533" s="79"/>
      <c r="M533" s="79"/>
      <c r="N533" s="79"/>
      <c r="O533" s="79"/>
      <c r="P533" s="79"/>
      <c r="Q533" s="79"/>
      <c r="R533" s="79"/>
      <c r="S533" s="79"/>
      <c r="T533" s="79"/>
      <c r="U533" s="79"/>
      <c r="V533" s="79"/>
      <c r="W533" s="79"/>
      <c r="X533" s="79"/>
      <c r="Y533" s="79"/>
      <c r="Z533" s="79"/>
    </row>
    <row r="534" ht="11.25" customHeight="1">
      <c r="F534" s="79"/>
      <c r="G534" s="79"/>
      <c r="H534" s="79"/>
      <c r="I534" s="79"/>
      <c r="J534" s="79"/>
      <c r="K534" s="79"/>
      <c r="L534" s="79"/>
      <c r="M534" s="79"/>
      <c r="N534" s="79"/>
      <c r="O534" s="79"/>
      <c r="P534" s="79"/>
      <c r="Q534" s="79"/>
      <c r="R534" s="79"/>
      <c r="S534" s="79"/>
      <c r="T534" s="79"/>
      <c r="U534" s="79"/>
      <c r="V534" s="79"/>
      <c r="W534" s="79"/>
      <c r="X534" s="79"/>
      <c r="Y534" s="79"/>
      <c r="Z534" s="79"/>
    </row>
    <row r="535" ht="11.25" customHeight="1">
      <c r="F535" s="79"/>
      <c r="G535" s="79"/>
      <c r="H535" s="79"/>
      <c r="I535" s="79"/>
      <c r="J535" s="79"/>
      <c r="K535" s="79"/>
      <c r="L535" s="79"/>
      <c r="M535" s="79"/>
      <c r="N535" s="79"/>
      <c r="O535" s="79"/>
      <c r="P535" s="79"/>
      <c r="Q535" s="79"/>
      <c r="R535" s="79"/>
      <c r="S535" s="79"/>
      <c r="T535" s="79"/>
      <c r="U535" s="79"/>
      <c r="V535" s="79"/>
      <c r="W535" s="79"/>
      <c r="X535" s="79"/>
      <c r="Y535" s="79"/>
      <c r="Z535" s="79"/>
    </row>
    <row r="536" ht="11.25" customHeight="1">
      <c r="F536" s="79"/>
      <c r="G536" s="79"/>
      <c r="H536" s="79"/>
      <c r="I536" s="79"/>
      <c r="J536" s="79"/>
      <c r="K536" s="79"/>
      <c r="L536" s="79"/>
      <c r="M536" s="79"/>
      <c r="N536" s="79"/>
      <c r="O536" s="79"/>
      <c r="P536" s="79"/>
      <c r="Q536" s="79"/>
      <c r="R536" s="79"/>
      <c r="S536" s="79"/>
      <c r="T536" s="79"/>
      <c r="U536" s="79"/>
      <c r="V536" s="79"/>
      <c r="W536" s="79"/>
      <c r="X536" s="79"/>
      <c r="Y536" s="79"/>
      <c r="Z536" s="79"/>
    </row>
    <row r="537" ht="11.25" customHeight="1">
      <c r="F537" s="79"/>
      <c r="G537" s="79"/>
      <c r="H537" s="79"/>
      <c r="I537" s="79"/>
      <c r="J537" s="79"/>
      <c r="K537" s="79"/>
      <c r="L537" s="79"/>
      <c r="M537" s="79"/>
      <c r="N537" s="79"/>
      <c r="O537" s="79"/>
      <c r="P537" s="79"/>
      <c r="Q537" s="79"/>
      <c r="R537" s="79"/>
      <c r="S537" s="79"/>
      <c r="T537" s="79"/>
      <c r="U537" s="79"/>
      <c r="V537" s="79"/>
      <c r="W537" s="79"/>
      <c r="X537" s="79"/>
      <c r="Y537" s="79"/>
      <c r="Z537" s="79"/>
    </row>
    <row r="538" ht="11.25" customHeight="1">
      <c r="F538" s="79"/>
      <c r="G538" s="79"/>
      <c r="H538" s="79"/>
      <c r="I538" s="79"/>
      <c r="J538" s="79"/>
      <c r="K538" s="79"/>
      <c r="L538" s="79"/>
      <c r="M538" s="79"/>
      <c r="N538" s="79"/>
      <c r="O538" s="79"/>
      <c r="P538" s="79"/>
      <c r="Q538" s="79"/>
      <c r="R538" s="79"/>
      <c r="S538" s="79"/>
      <c r="T538" s="79"/>
      <c r="U538" s="79"/>
      <c r="V538" s="79"/>
      <c r="W538" s="79"/>
      <c r="X538" s="79"/>
      <c r="Y538" s="79"/>
      <c r="Z538" s="79"/>
    </row>
    <row r="539" ht="11.25" customHeight="1">
      <c r="F539" s="79"/>
      <c r="G539" s="79"/>
      <c r="H539" s="79"/>
      <c r="I539" s="79"/>
      <c r="J539" s="79"/>
      <c r="K539" s="79"/>
      <c r="L539" s="79"/>
      <c r="M539" s="79"/>
      <c r="N539" s="79"/>
      <c r="O539" s="79"/>
      <c r="P539" s="79"/>
      <c r="Q539" s="79"/>
      <c r="R539" s="79"/>
      <c r="S539" s="79"/>
      <c r="T539" s="79"/>
      <c r="U539" s="79"/>
      <c r="V539" s="79"/>
      <c r="W539" s="79"/>
      <c r="X539" s="79"/>
      <c r="Y539" s="79"/>
      <c r="Z539" s="79"/>
    </row>
    <row r="540" ht="11.25" customHeight="1">
      <c r="F540" s="79"/>
      <c r="G540" s="79"/>
      <c r="H540" s="79"/>
      <c r="I540" s="79"/>
      <c r="J540" s="79"/>
      <c r="K540" s="79"/>
      <c r="L540" s="79"/>
      <c r="M540" s="79"/>
      <c r="N540" s="79"/>
      <c r="O540" s="79"/>
      <c r="P540" s="79"/>
      <c r="Q540" s="79"/>
      <c r="R540" s="79"/>
      <c r="S540" s="79"/>
      <c r="T540" s="79"/>
      <c r="U540" s="79"/>
      <c r="V540" s="79"/>
      <c r="W540" s="79"/>
      <c r="X540" s="79"/>
      <c r="Y540" s="79"/>
      <c r="Z540" s="79"/>
    </row>
    <row r="541" ht="11.25" customHeight="1">
      <c r="F541" s="79"/>
      <c r="G541" s="79"/>
      <c r="H541" s="79"/>
      <c r="I541" s="79"/>
      <c r="J541" s="79"/>
      <c r="K541" s="79"/>
      <c r="L541" s="79"/>
      <c r="M541" s="79"/>
      <c r="N541" s="79"/>
      <c r="O541" s="79"/>
      <c r="P541" s="79"/>
      <c r="Q541" s="79"/>
      <c r="R541" s="79"/>
      <c r="S541" s="79"/>
      <c r="T541" s="79"/>
      <c r="U541" s="79"/>
      <c r="V541" s="79"/>
      <c r="W541" s="79"/>
      <c r="X541" s="79"/>
      <c r="Y541" s="79"/>
      <c r="Z541" s="79"/>
    </row>
    <row r="542" ht="11.25" customHeight="1">
      <c r="F542" s="79"/>
      <c r="G542" s="79"/>
      <c r="H542" s="79"/>
      <c r="I542" s="79"/>
      <c r="J542" s="79"/>
      <c r="K542" s="79"/>
      <c r="L542" s="79"/>
      <c r="M542" s="79"/>
      <c r="N542" s="79"/>
      <c r="O542" s="79"/>
      <c r="P542" s="79"/>
      <c r="Q542" s="79"/>
      <c r="R542" s="79"/>
      <c r="S542" s="79"/>
      <c r="T542" s="79"/>
      <c r="U542" s="79"/>
      <c r="V542" s="79"/>
      <c r="W542" s="79"/>
      <c r="X542" s="79"/>
      <c r="Y542" s="79"/>
      <c r="Z542" s="79"/>
    </row>
    <row r="543" ht="11.25" customHeight="1">
      <c r="F543" s="79"/>
      <c r="G543" s="79"/>
      <c r="H543" s="79"/>
      <c r="I543" s="79"/>
      <c r="J543" s="79"/>
      <c r="K543" s="79"/>
      <c r="L543" s="79"/>
      <c r="M543" s="79"/>
      <c r="N543" s="79"/>
      <c r="O543" s="79"/>
      <c r="P543" s="79"/>
      <c r="Q543" s="79"/>
      <c r="R543" s="79"/>
      <c r="S543" s="79"/>
      <c r="T543" s="79"/>
      <c r="U543" s="79"/>
      <c r="V543" s="79"/>
      <c r="W543" s="79"/>
      <c r="X543" s="79"/>
      <c r="Y543" s="79"/>
      <c r="Z543" s="79"/>
    </row>
    <row r="544" ht="11.25" customHeight="1">
      <c r="F544" s="79"/>
      <c r="G544" s="79"/>
      <c r="H544" s="79"/>
      <c r="I544" s="79"/>
      <c r="J544" s="79"/>
      <c r="K544" s="79"/>
      <c r="L544" s="79"/>
      <c r="M544" s="79"/>
      <c r="N544" s="79"/>
      <c r="O544" s="79"/>
      <c r="P544" s="79"/>
      <c r="Q544" s="79"/>
      <c r="R544" s="79"/>
      <c r="S544" s="79"/>
      <c r="T544" s="79"/>
      <c r="U544" s="79"/>
      <c r="V544" s="79"/>
      <c r="W544" s="79"/>
      <c r="X544" s="79"/>
      <c r="Y544" s="79"/>
      <c r="Z544" s="79"/>
    </row>
    <row r="545" ht="11.25" customHeight="1">
      <c r="F545" s="79"/>
      <c r="G545" s="79"/>
      <c r="H545" s="79"/>
      <c r="I545" s="79"/>
      <c r="J545" s="79"/>
      <c r="K545" s="79"/>
      <c r="L545" s="79"/>
      <c r="M545" s="79"/>
      <c r="N545" s="79"/>
      <c r="O545" s="79"/>
      <c r="P545" s="79"/>
      <c r="Q545" s="79"/>
      <c r="R545" s="79"/>
      <c r="S545" s="79"/>
      <c r="T545" s="79"/>
      <c r="U545" s="79"/>
      <c r="V545" s="79"/>
      <c r="W545" s="79"/>
      <c r="X545" s="79"/>
      <c r="Y545" s="79"/>
      <c r="Z545" s="79"/>
    </row>
    <row r="546" ht="11.25" customHeight="1">
      <c r="F546" s="79"/>
      <c r="G546" s="79"/>
      <c r="H546" s="79"/>
      <c r="I546" s="79"/>
      <c r="J546" s="79"/>
      <c r="K546" s="79"/>
      <c r="L546" s="79"/>
      <c r="M546" s="79"/>
      <c r="N546" s="79"/>
      <c r="O546" s="79"/>
      <c r="P546" s="79"/>
      <c r="Q546" s="79"/>
      <c r="R546" s="79"/>
      <c r="S546" s="79"/>
      <c r="T546" s="79"/>
      <c r="U546" s="79"/>
      <c r="V546" s="79"/>
      <c r="W546" s="79"/>
      <c r="X546" s="79"/>
      <c r="Y546" s="79"/>
      <c r="Z546" s="79"/>
    </row>
    <row r="547" ht="11.25" customHeight="1">
      <c r="F547" s="79"/>
      <c r="G547" s="79"/>
      <c r="H547" s="79"/>
      <c r="I547" s="79"/>
      <c r="J547" s="79"/>
      <c r="K547" s="79"/>
      <c r="L547" s="79"/>
      <c r="M547" s="79"/>
      <c r="N547" s="79"/>
      <c r="O547" s="79"/>
      <c r="P547" s="79"/>
      <c r="Q547" s="79"/>
      <c r="R547" s="79"/>
      <c r="S547" s="79"/>
      <c r="T547" s="79"/>
      <c r="U547" s="79"/>
      <c r="V547" s="79"/>
      <c r="W547" s="79"/>
      <c r="X547" s="79"/>
      <c r="Y547" s="79"/>
      <c r="Z547" s="79"/>
    </row>
    <row r="548" ht="11.25" customHeight="1">
      <c r="F548" s="79"/>
      <c r="G548" s="79"/>
      <c r="H548" s="79"/>
      <c r="I548" s="79"/>
      <c r="J548" s="79"/>
      <c r="K548" s="79"/>
      <c r="L548" s="79"/>
      <c r="M548" s="79"/>
      <c r="N548" s="79"/>
      <c r="O548" s="79"/>
      <c r="P548" s="79"/>
      <c r="Q548" s="79"/>
      <c r="R548" s="79"/>
      <c r="S548" s="79"/>
      <c r="T548" s="79"/>
      <c r="U548" s="79"/>
      <c r="V548" s="79"/>
      <c r="W548" s="79"/>
      <c r="X548" s="79"/>
      <c r="Y548" s="79"/>
      <c r="Z548" s="79"/>
    </row>
    <row r="549" ht="11.25" customHeight="1">
      <c r="F549" s="79"/>
      <c r="G549" s="79"/>
      <c r="H549" s="79"/>
      <c r="I549" s="79"/>
      <c r="J549" s="79"/>
      <c r="K549" s="79"/>
      <c r="L549" s="79"/>
      <c r="M549" s="79"/>
      <c r="N549" s="79"/>
      <c r="O549" s="79"/>
      <c r="P549" s="79"/>
      <c r="Q549" s="79"/>
      <c r="R549" s="79"/>
      <c r="S549" s="79"/>
      <c r="T549" s="79"/>
      <c r="U549" s="79"/>
      <c r="V549" s="79"/>
      <c r="W549" s="79"/>
      <c r="X549" s="79"/>
      <c r="Y549" s="79"/>
      <c r="Z549" s="79"/>
    </row>
    <row r="550" ht="11.25" customHeight="1">
      <c r="F550" s="79"/>
      <c r="G550" s="79"/>
      <c r="H550" s="79"/>
      <c r="I550" s="79"/>
      <c r="J550" s="79"/>
      <c r="K550" s="79"/>
      <c r="L550" s="79"/>
      <c r="M550" s="79"/>
      <c r="N550" s="79"/>
      <c r="O550" s="79"/>
      <c r="P550" s="79"/>
      <c r="Q550" s="79"/>
      <c r="R550" s="79"/>
      <c r="S550" s="79"/>
      <c r="T550" s="79"/>
      <c r="U550" s="79"/>
      <c r="V550" s="79"/>
      <c r="W550" s="79"/>
      <c r="X550" s="79"/>
      <c r="Y550" s="79"/>
      <c r="Z550" s="79"/>
    </row>
    <row r="551" ht="11.25" customHeight="1">
      <c r="F551" s="79"/>
      <c r="G551" s="79"/>
      <c r="H551" s="79"/>
      <c r="I551" s="79"/>
      <c r="J551" s="79"/>
      <c r="K551" s="79"/>
      <c r="L551" s="79"/>
      <c r="M551" s="79"/>
      <c r="N551" s="79"/>
      <c r="O551" s="79"/>
      <c r="P551" s="79"/>
      <c r="Q551" s="79"/>
      <c r="R551" s="79"/>
      <c r="S551" s="79"/>
      <c r="T551" s="79"/>
      <c r="U551" s="79"/>
      <c r="V551" s="79"/>
      <c r="W551" s="79"/>
      <c r="X551" s="79"/>
      <c r="Y551" s="79"/>
      <c r="Z551" s="79"/>
    </row>
    <row r="552" ht="11.25" customHeight="1">
      <c r="F552" s="79"/>
      <c r="G552" s="79"/>
      <c r="H552" s="79"/>
      <c r="I552" s="79"/>
      <c r="J552" s="79"/>
      <c r="K552" s="79"/>
      <c r="L552" s="79"/>
      <c r="M552" s="79"/>
      <c r="N552" s="79"/>
      <c r="O552" s="79"/>
      <c r="P552" s="79"/>
      <c r="Q552" s="79"/>
      <c r="R552" s="79"/>
      <c r="S552" s="79"/>
      <c r="T552" s="79"/>
      <c r="U552" s="79"/>
      <c r="V552" s="79"/>
      <c r="W552" s="79"/>
      <c r="X552" s="79"/>
      <c r="Y552" s="79"/>
      <c r="Z552" s="79"/>
    </row>
    <row r="553" ht="11.25" customHeight="1">
      <c r="F553" s="79"/>
      <c r="G553" s="79"/>
      <c r="H553" s="79"/>
      <c r="I553" s="79"/>
      <c r="J553" s="79"/>
      <c r="K553" s="79"/>
      <c r="L553" s="79"/>
      <c r="M553" s="79"/>
      <c r="N553" s="79"/>
      <c r="O553" s="79"/>
      <c r="P553" s="79"/>
      <c r="Q553" s="79"/>
      <c r="R553" s="79"/>
      <c r="S553" s="79"/>
      <c r="T553" s="79"/>
      <c r="U553" s="79"/>
      <c r="V553" s="79"/>
      <c r="W553" s="79"/>
      <c r="X553" s="79"/>
      <c r="Y553" s="79"/>
      <c r="Z553" s="79"/>
    </row>
    <row r="554" ht="11.25" customHeight="1">
      <c r="F554" s="79"/>
      <c r="G554" s="79"/>
      <c r="H554" s="79"/>
      <c r="I554" s="79"/>
      <c r="J554" s="79"/>
      <c r="K554" s="79"/>
      <c r="L554" s="79"/>
      <c r="M554" s="79"/>
      <c r="N554" s="79"/>
      <c r="O554" s="79"/>
      <c r="P554" s="79"/>
      <c r="Q554" s="79"/>
      <c r="R554" s="79"/>
      <c r="S554" s="79"/>
      <c r="T554" s="79"/>
      <c r="U554" s="79"/>
      <c r="V554" s="79"/>
      <c r="W554" s="79"/>
      <c r="X554" s="79"/>
      <c r="Y554" s="79"/>
      <c r="Z554" s="79"/>
    </row>
    <row r="555" ht="11.25" customHeight="1">
      <c r="F555" s="79"/>
      <c r="G555" s="79"/>
      <c r="H555" s="79"/>
      <c r="I555" s="79"/>
      <c r="J555" s="79"/>
      <c r="K555" s="79"/>
      <c r="L555" s="79"/>
      <c r="M555" s="79"/>
      <c r="N555" s="79"/>
      <c r="O555" s="79"/>
      <c r="P555" s="79"/>
      <c r="Q555" s="79"/>
      <c r="R555" s="79"/>
      <c r="S555" s="79"/>
      <c r="T555" s="79"/>
      <c r="U555" s="79"/>
      <c r="V555" s="79"/>
      <c r="W555" s="79"/>
      <c r="X555" s="79"/>
      <c r="Y555" s="79"/>
      <c r="Z555" s="79"/>
    </row>
    <row r="556" ht="11.25" customHeight="1">
      <c r="F556" s="79"/>
      <c r="G556" s="79"/>
      <c r="H556" s="79"/>
      <c r="I556" s="79"/>
      <c r="J556" s="79"/>
      <c r="K556" s="79"/>
      <c r="L556" s="79"/>
      <c r="M556" s="79"/>
      <c r="N556" s="79"/>
      <c r="O556" s="79"/>
      <c r="P556" s="79"/>
      <c r="Q556" s="79"/>
      <c r="R556" s="79"/>
      <c r="S556" s="79"/>
      <c r="T556" s="79"/>
      <c r="U556" s="79"/>
      <c r="V556" s="79"/>
      <c r="W556" s="79"/>
      <c r="X556" s="79"/>
      <c r="Y556" s="79"/>
      <c r="Z556" s="79"/>
    </row>
    <row r="557" ht="11.25" customHeight="1">
      <c r="F557" s="79"/>
      <c r="G557" s="79"/>
      <c r="H557" s="79"/>
      <c r="I557" s="79"/>
      <c r="J557" s="79"/>
      <c r="K557" s="79"/>
      <c r="L557" s="79"/>
      <c r="M557" s="79"/>
      <c r="N557" s="79"/>
      <c r="O557" s="79"/>
      <c r="P557" s="79"/>
      <c r="Q557" s="79"/>
      <c r="R557" s="79"/>
      <c r="S557" s="79"/>
      <c r="T557" s="79"/>
      <c r="U557" s="79"/>
      <c r="V557" s="79"/>
      <c r="W557" s="79"/>
      <c r="X557" s="79"/>
      <c r="Y557" s="79"/>
      <c r="Z557" s="79"/>
    </row>
    <row r="558" ht="11.25" customHeight="1">
      <c r="F558" s="79"/>
      <c r="G558" s="79"/>
      <c r="H558" s="79"/>
      <c r="I558" s="79"/>
      <c r="J558" s="79"/>
      <c r="K558" s="79"/>
      <c r="L558" s="79"/>
      <c r="M558" s="79"/>
      <c r="N558" s="79"/>
      <c r="O558" s="79"/>
      <c r="P558" s="79"/>
      <c r="Q558" s="79"/>
      <c r="R558" s="79"/>
      <c r="S558" s="79"/>
      <c r="T558" s="79"/>
      <c r="U558" s="79"/>
      <c r="V558" s="79"/>
      <c r="W558" s="79"/>
      <c r="X558" s="79"/>
      <c r="Y558" s="79"/>
      <c r="Z558" s="79"/>
    </row>
    <row r="559" ht="11.25" customHeight="1">
      <c r="F559" s="79"/>
      <c r="G559" s="79"/>
      <c r="H559" s="79"/>
      <c r="I559" s="79"/>
      <c r="J559" s="79"/>
      <c r="K559" s="79"/>
      <c r="L559" s="79"/>
      <c r="M559" s="79"/>
      <c r="N559" s="79"/>
      <c r="O559" s="79"/>
      <c r="P559" s="79"/>
      <c r="Q559" s="79"/>
      <c r="R559" s="79"/>
      <c r="S559" s="79"/>
      <c r="T559" s="79"/>
      <c r="U559" s="79"/>
      <c r="V559" s="79"/>
      <c r="W559" s="79"/>
      <c r="X559" s="79"/>
      <c r="Y559" s="79"/>
      <c r="Z559" s="79"/>
    </row>
    <row r="560" ht="11.25" customHeight="1">
      <c r="F560" s="79"/>
      <c r="G560" s="79"/>
      <c r="H560" s="79"/>
      <c r="I560" s="79"/>
      <c r="J560" s="79"/>
      <c r="K560" s="79"/>
      <c r="L560" s="79"/>
      <c r="M560" s="79"/>
      <c r="N560" s="79"/>
      <c r="O560" s="79"/>
      <c r="P560" s="79"/>
      <c r="Q560" s="79"/>
      <c r="R560" s="79"/>
      <c r="S560" s="79"/>
      <c r="T560" s="79"/>
      <c r="U560" s="79"/>
      <c r="V560" s="79"/>
      <c r="W560" s="79"/>
      <c r="X560" s="79"/>
      <c r="Y560" s="79"/>
      <c r="Z560" s="79"/>
    </row>
    <row r="561" ht="11.25" customHeight="1">
      <c r="F561" s="79"/>
      <c r="G561" s="79"/>
      <c r="H561" s="79"/>
      <c r="I561" s="79"/>
      <c r="J561" s="79"/>
      <c r="K561" s="79"/>
      <c r="L561" s="79"/>
      <c r="M561" s="79"/>
      <c r="N561" s="79"/>
      <c r="O561" s="79"/>
      <c r="P561" s="79"/>
      <c r="Q561" s="79"/>
      <c r="R561" s="79"/>
      <c r="S561" s="79"/>
      <c r="T561" s="79"/>
      <c r="U561" s="79"/>
      <c r="V561" s="79"/>
      <c r="W561" s="79"/>
      <c r="X561" s="79"/>
      <c r="Y561" s="79"/>
      <c r="Z561" s="79"/>
    </row>
    <row r="562" ht="11.25" customHeight="1">
      <c r="F562" s="79"/>
      <c r="G562" s="79"/>
      <c r="H562" s="79"/>
      <c r="I562" s="79"/>
      <c r="J562" s="79"/>
      <c r="K562" s="79"/>
      <c r="L562" s="79"/>
      <c r="M562" s="79"/>
      <c r="N562" s="79"/>
      <c r="O562" s="79"/>
      <c r="P562" s="79"/>
      <c r="Q562" s="79"/>
      <c r="R562" s="79"/>
      <c r="S562" s="79"/>
      <c r="T562" s="79"/>
      <c r="U562" s="79"/>
      <c r="V562" s="79"/>
      <c r="W562" s="79"/>
      <c r="X562" s="79"/>
      <c r="Y562" s="79"/>
      <c r="Z562" s="79"/>
    </row>
    <row r="563" ht="11.25" customHeight="1">
      <c r="F563" s="79"/>
      <c r="G563" s="79"/>
      <c r="H563" s="79"/>
      <c r="I563" s="79"/>
      <c r="J563" s="79"/>
      <c r="K563" s="79"/>
      <c r="L563" s="79"/>
      <c r="M563" s="79"/>
      <c r="N563" s="79"/>
      <c r="O563" s="79"/>
      <c r="P563" s="79"/>
      <c r="Q563" s="79"/>
      <c r="R563" s="79"/>
      <c r="S563" s="79"/>
      <c r="T563" s="79"/>
      <c r="U563" s="79"/>
      <c r="V563" s="79"/>
      <c r="W563" s="79"/>
      <c r="X563" s="79"/>
      <c r="Y563" s="79"/>
      <c r="Z563" s="79"/>
    </row>
    <row r="564" ht="11.25" customHeight="1">
      <c r="F564" s="79"/>
      <c r="G564" s="79"/>
      <c r="H564" s="79"/>
      <c r="I564" s="79"/>
      <c r="J564" s="79"/>
      <c r="K564" s="79"/>
      <c r="L564" s="79"/>
      <c r="M564" s="79"/>
      <c r="N564" s="79"/>
      <c r="O564" s="79"/>
      <c r="P564" s="79"/>
      <c r="Q564" s="79"/>
      <c r="R564" s="79"/>
      <c r="S564" s="79"/>
      <c r="T564" s="79"/>
      <c r="U564" s="79"/>
      <c r="V564" s="79"/>
      <c r="W564" s="79"/>
      <c r="X564" s="79"/>
      <c r="Y564" s="79"/>
      <c r="Z564" s="79"/>
    </row>
    <row r="565" ht="11.25" customHeight="1">
      <c r="F565" s="79"/>
      <c r="G565" s="79"/>
      <c r="H565" s="79"/>
      <c r="I565" s="79"/>
      <c r="J565" s="79"/>
      <c r="K565" s="79"/>
      <c r="L565" s="79"/>
      <c r="M565" s="79"/>
      <c r="N565" s="79"/>
      <c r="O565" s="79"/>
      <c r="P565" s="79"/>
      <c r="Q565" s="79"/>
      <c r="R565" s="79"/>
      <c r="S565" s="79"/>
      <c r="T565" s="79"/>
      <c r="U565" s="79"/>
      <c r="V565" s="79"/>
      <c r="W565" s="79"/>
      <c r="X565" s="79"/>
      <c r="Y565" s="79"/>
      <c r="Z565" s="79"/>
    </row>
    <row r="566" ht="11.25" customHeight="1">
      <c r="F566" s="79"/>
      <c r="G566" s="79"/>
      <c r="H566" s="79"/>
      <c r="I566" s="79"/>
      <c r="J566" s="79"/>
      <c r="K566" s="79"/>
      <c r="L566" s="79"/>
      <c r="M566" s="79"/>
      <c r="N566" s="79"/>
      <c r="O566" s="79"/>
      <c r="P566" s="79"/>
      <c r="Q566" s="79"/>
      <c r="R566" s="79"/>
      <c r="S566" s="79"/>
      <c r="T566" s="79"/>
      <c r="U566" s="79"/>
      <c r="V566" s="79"/>
      <c r="W566" s="79"/>
      <c r="X566" s="79"/>
      <c r="Y566" s="79"/>
      <c r="Z566" s="79"/>
    </row>
    <row r="567" ht="11.25" customHeight="1">
      <c r="F567" s="79"/>
      <c r="G567" s="79"/>
      <c r="H567" s="79"/>
      <c r="I567" s="79"/>
      <c r="J567" s="79"/>
      <c r="K567" s="79"/>
      <c r="L567" s="79"/>
      <c r="M567" s="79"/>
      <c r="N567" s="79"/>
      <c r="O567" s="79"/>
      <c r="P567" s="79"/>
      <c r="Q567" s="79"/>
      <c r="R567" s="79"/>
      <c r="S567" s="79"/>
      <c r="T567" s="79"/>
      <c r="U567" s="79"/>
      <c r="V567" s="79"/>
      <c r="W567" s="79"/>
      <c r="X567" s="79"/>
      <c r="Y567" s="79"/>
      <c r="Z567" s="79"/>
    </row>
    <row r="568" ht="11.25" customHeight="1">
      <c r="F568" s="79"/>
      <c r="G568" s="79"/>
      <c r="H568" s="79"/>
      <c r="I568" s="79"/>
      <c r="J568" s="79"/>
      <c r="K568" s="79"/>
      <c r="L568" s="79"/>
      <c r="M568" s="79"/>
      <c r="N568" s="79"/>
      <c r="O568" s="79"/>
      <c r="P568" s="79"/>
      <c r="Q568" s="79"/>
      <c r="R568" s="79"/>
      <c r="S568" s="79"/>
      <c r="T568" s="79"/>
      <c r="U568" s="79"/>
      <c r="V568" s="79"/>
      <c r="W568" s="79"/>
      <c r="X568" s="79"/>
      <c r="Y568" s="79"/>
      <c r="Z568" s="79"/>
    </row>
    <row r="569" ht="11.25" customHeight="1">
      <c r="F569" s="79"/>
      <c r="G569" s="79"/>
      <c r="H569" s="79"/>
      <c r="I569" s="79"/>
      <c r="J569" s="79"/>
      <c r="K569" s="79"/>
      <c r="L569" s="79"/>
      <c r="M569" s="79"/>
      <c r="N569" s="79"/>
      <c r="O569" s="79"/>
      <c r="P569" s="79"/>
      <c r="Q569" s="79"/>
      <c r="R569" s="79"/>
      <c r="S569" s="79"/>
      <c r="T569" s="79"/>
      <c r="U569" s="79"/>
      <c r="V569" s="79"/>
      <c r="W569" s="79"/>
      <c r="X569" s="79"/>
      <c r="Y569" s="79"/>
      <c r="Z569" s="79"/>
    </row>
    <row r="570" ht="11.25" customHeight="1">
      <c r="F570" s="79"/>
      <c r="G570" s="79"/>
      <c r="H570" s="79"/>
      <c r="I570" s="79"/>
      <c r="J570" s="79"/>
      <c r="K570" s="79"/>
      <c r="L570" s="79"/>
      <c r="M570" s="79"/>
      <c r="N570" s="79"/>
      <c r="O570" s="79"/>
      <c r="P570" s="79"/>
      <c r="Q570" s="79"/>
      <c r="R570" s="79"/>
      <c r="S570" s="79"/>
      <c r="T570" s="79"/>
      <c r="U570" s="79"/>
      <c r="V570" s="79"/>
      <c r="W570" s="79"/>
      <c r="X570" s="79"/>
      <c r="Y570" s="79"/>
      <c r="Z570" s="79"/>
    </row>
    <row r="571" ht="11.25" customHeight="1">
      <c r="F571" s="79"/>
      <c r="G571" s="79"/>
      <c r="H571" s="79"/>
      <c r="I571" s="79"/>
      <c r="J571" s="79"/>
      <c r="K571" s="79"/>
      <c r="L571" s="79"/>
      <c r="M571" s="79"/>
      <c r="N571" s="79"/>
      <c r="O571" s="79"/>
      <c r="P571" s="79"/>
      <c r="Q571" s="79"/>
      <c r="R571" s="79"/>
      <c r="S571" s="79"/>
      <c r="T571" s="79"/>
      <c r="U571" s="79"/>
      <c r="V571" s="79"/>
      <c r="W571" s="79"/>
      <c r="X571" s="79"/>
      <c r="Y571" s="79"/>
      <c r="Z571" s="79"/>
    </row>
    <row r="572" ht="11.25" customHeight="1">
      <c r="F572" s="79"/>
      <c r="G572" s="79"/>
      <c r="H572" s="79"/>
      <c r="I572" s="79"/>
      <c r="J572" s="79"/>
      <c r="K572" s="79"/>
      <c r="L572" s="79"/>
      <c r="M572" s="79"/>
      <c r="N572" s="79"/>
      <c r="O572" s="79"/>
      <c r="P572" s="79"/>
      <c r="Q572" s="79"/>
      <c r="R572" s="79"/>
      <c r="S572" s="79"/>
      <c r="T572" s="79"/>
      <c r="U572" s="79"/>
      <c r="V572" s="79"/>
      <c r="W572" s="79"/>
      <c r="X572" s="79"/>
      <c r="Y572" s="79"/>
      <c r="Z572" s="79"/>
    </row>
    <row r="573" ht="11.25" customHeight="1">
      <c r="F573" s="79"/>
      <c r="G573" s="79"/>
      <c r="H573" s="79"/>
      <c r="I573" s="79"/>
      <c r="J573" s="79"/>
      <c r="K573" s="79"/>
      <c r="L573" s="79"/>
      <c r="M573" s="79"/>
      <c r="N573" s="79"/>
      <c r="O573" s="79"/>
      <c r="P573" s="79"/>
      <c r="Q573" s="79"/>
      <c r="R573" s="79"/>
      <c r="S573" s="79"/>
      <c r="T573" s="79"/>
      <c r="U573" s="79"/>
      <c r="V573" s="79"/>
      <c r="W573" s="79"/>
      <c r="X573" s="79"/>
      <c r="Y573" s="79"/>
      <c r="Z573" s="79"/>
    </row>
    <row r="574" ht="11.25" customHeight="1">
      <c r="F574" s="79"/>
      <c r="G574" s="79"/>
      <c r="H574" s="79"/>
      <c r="I574" s="79"/>
      <c r="J574" s="79"/>
      <c r="K574" s="79"/>
      <c r="L574" s="79"/>
      <c r="M574" s="79"/>
      <c r="N574" s="79"/>
      <c r="O574" s="79"/>
      <c r="P574" s="79"/>
      <c r="Q574" s="79"/>
      <c r="R574" s="79"/>
      <c r="S574" s="79"/>
      <c r="T574" s="79"/>
      <c r="U574" s="79"/>
      <c r="V574" s="79"/>
      <c r="W574" s="79"/>
      <c r="X574" s="79"/>
      <c r="Y574" s="79"/>
      <c r="Z574" s="79"/>
    </row>
    <row r="575" ht="11.25" customHeight="1">
      <c r="F575" s="79"/>
      <c r="G575" s="79"/>
      <c r="H575" s="79"/>
      <c r="I575" s="79"/>
      <c r="J575" s="79"/>
      <c r="K575" s="79"/>
      <c r="L575" s="79"/>
      <c r="M575" s="79"/>
      <c r="N575" s="79"/>
      <c r="O575" s="79"/>
      <c r="P575" s="79"/>
      <c r="Q575" s="79"/>
      <c r="R575" s="79"/>
      <c r="S575" s="79"/>
      <c r="T575" s="79"/>
      <c r="U575" s="79"/>
      <c r="V575" s="79"/>
      <c r="W575" s="79"/>
      <c r="X575" s="79"/>
      <c r="Y575" s="79"/>
      <c r="Z575" s="79"/>
    </row>
    <row r="576" ht="11.25" customHeight="1">
      <c r="F576" s="79"/>
      <c r="G576" s="79"/>
      <c r="H576" s="79"/>
      <c r="I576" s="79"/>
      <c r="J576" s="79"/>
      <c r="K576" s="79"/>
      <c r="L576" s="79"/>
      <c r="M576" s="79"/>
      <c r="N576" s="79"/>
      <c r="O576" s="79"/>
      <c r="P576" s="79"/>
      <c r="Q576" s="79"/>
      <c r="R576" s="79"/>
      <c r="S576" s="79"/>
      <c r="T576" s="79"/>
      <c r="U576" s="79"/>
      <c r="V576" s="79"/>
      <c r="W576" s="79"/>
      <c r="X576" s="79"/>
      <c r="Y576" s="79"/>
      <c r="Z576" s="79"/>
    </row>
    <row r="577" ht="11.25" customHeight="1">
      <c r="F577" s="79"/>
      <c r="G577" s="79"/>
      <c r="H577" s="79"/>
      <c r="I577" s="79"/>
      <c r="J577" s="79"/>
      <c r="K577" s="79"/>
      <c r="L577" s="79"/>
      <c r="M577" s="79"/>
      <c r="N577" s="79"/>
      <c r="O577" s="79"/>
      <c r="P577" s="79"/>
      <c r="Q577" s="79"/>
      <c r="R577" s="79"/>
      <c r="S577" s="79"/>
      <c r="T577" s="79"/>
      <c r="U577" s="79"/>
      <c r="V577" s="79"/>
      <c r="W577" s="79"/>
      <c r="X577" s="79"/>
      <c r="Y577" s="79"/>
      <c r="Z577" s="79"/>
    </row>
    <row r="578" ht="11.25" customHeight="1">
      <c r="F578" s="79"/>
      <c r="G578" s="79"/>
      <c r="H578" s="79"/>
      <c r="I578" s="79"/>
      <c r="J578" s="79"/>
      <c r="K578" s="79"/>
      <c r="L578" s="79"/>
      <c r="M578" s="79"/>
      <c r="N578" s="79"/>
      <c r="O578" s="79"/>
      <c r="P578" s="79"/>
      <c r="Q578" s="79"/>
      <c r="R578" s="79"/>
      <c r="S578" s="79"/>
      <c r="T578" s="79"/>
      <c r="U578" s="79"/>
      <c r="V578" s="79"/>
      <c r="W578" s="79"/>
      <c r="X578" s="79"/>
      <c r="Y578" s="79"/>
      <c r="Z578" s="79"/>
    </row>
    <row r="579" ht="11.25" customHeight="1">
      <c r="F579" s="79"/>
      <c r="G579" s="79"/>
      <c r="H579" s="79"/>
      <c r="I579" s="79"/>
      <c r="J579" s="79"/>
      <c r="K579" s="79"/>
      <c r="L579" s="79"/>
      <c r="M579" s="79"/>
      <c r="N579" s="79"/>
      <c r="O579" s="79"/>
      <c r="P579" s="79"/>
      <c r="Q579" s="79"/>
      <c r="R579" s="79"/>
      <c r="S579" s="79"/>
      <c r="T579" s="79"/>
      <c r="U579" s="79"/>
      <c r="V579" s="79"/>
      <c r="W579" s="79"/>
      <c r="X579" s="79"/>
      <c r="Y579" s="79"/>
      <c r="Z579" s="79"/>
    </row>
    <row r="580" ht="11.25" customHeight="1">
      <c r="F580" s="79"/>
      <c r="G580" s="79"/>
      <c r="H580" s="79"/>
      <c r="I580" s="79"/>
      <c r="J580" s="79"/>
      <c r="K580" s="79"/>
      <c r="L580" s="79"/>
      <c r="M580" s="79"/>
      <c r="N580" s="79"/>
      <c r="O580" s="79"/>
      <c r="P580" s="79"/>
      <c r="Q580" s="79"/>
      <c r="R580" s="79"/>
      <c r="S580" s="79"/>
      <c r="T580" s="79"/>
      <c r="U580" s="79"/>
      <c r="V580" s="79"/>
      <c r="W580" s="79"/>
      <c r="X580" s="79"/>
      <c r="Y580" s="79"/>
      <c r="Z580" s="79"/>
    </row>
    <row r="581" ht="11.25" customHeight="1">
      <c r="F581" s="79"/>
      <c r="G581" s="79"/>
      <c r="H581" s="79"/>
      <c r="I581" s="79"/>
      <c r="J581" s="79"/>
      <c r="K581" s="79"/>
      <c r="L581" s="79"/>
      <c r="M581" s="79"/>
      <c r="N581" s="79"/>
      <c r="O581" s="79"/>
      <c r="P581" s="79"/>
      <c r="Q581" s="79"/>
      <c r="R581" s="79"/>
      <c r="S581" s="79"/>
      <c r="T581" s="79"/>
      <c r="U581" s="79"/>
      <c r="V581" s="79"/>
      <c r="W581" s="79"/>
      <c r="X581" s="79"/>
      <c r="Y581" s="79"/>
      <c r="Z581" s="79"/>
    </row>
    <row r="582" ht="11.25" customHeight="1">
      <c r="F582" s="79"/>
      <c r="G582" s="79"/>
      <c r="H582" s="79"/>
      <c r="I582" s="79"/>
      <c r="J582" s="79"/>
      <c r="K582" s="79"/>
      <c r="L582" s="79"/>
      <c r="M582" s="79"/>
      <c r="N582" s="79"/>
      <c r="O582" s="79"/>
      <c r="P582" s="79"/>
      <c r="Q582" s="79"/>
      <c r="R582" s="79"/>
      <c r="S582" s="79"/>
      <c r="T582" s="79"/>
      <c r="U582" s="79"/>
      <c r="V582" s="79"/>
      <c r="W582" s="79"/>
      <c r="X582" s="79"/>
      <c r="Y582" s="79"/>
      <c r="Z582" s="79"/>
    </row>
    <row r="583" ht="11.25" customHeight="1">
      <c r="F583" s="79"/>
      <c r="G583" s="79"/>
      <c r="H583" s="79"/>
      <c r="I583" s="79"/>
      <c r="J583" s="79"/>
      <c r="K583" s="79"/>
      <c r="L583" s="79"/>
      <c r="M583" s="79"/>
      <c r="N583" s="79"/>
      <c r="O583" s="79"/>
      <c r="P583" s="79"/>
      <c r="Q583" s="79"/>
      <c r="R583" s="79"/>
      <c r="S583" s="79"/>
      <c r="T583" s="79"/>
      <c r="U583" s="79"/>
      <c r="V583" s="79"/>
      <c r="W583" s="79"/>
      <c r="X583" s="79"/>
      <c r="Y583" s="79"/>
      <c r="Z583" s="79"/>
    </row>
    <row r="584" ht="11.25" customHeight="1">
      <c r="F584" s="79"/>
      <c r="G584" s="79"/>
      <c r="H584" s="79"/>
      <c r="I584" s="79"/>
      <c r="J584" s="79"/>
      <c r="K584" s="79"/>
      <c r="L584" s="79"/>
      <c r="M584" s="79"/>
      <c r="N584" s="79"/>
      <c r="O584" s="79"/>
      <c r="P584" s="79"/>
      <c r="Q584" s="79"/>
      <c r="R584" s="79"/>
      <c r="S584" s="79"/>
      <c r="T584" s="79"/>
      <c r="U584" s="79"/>
      <c r="V584" s="79"/>
      <c r="W584" s="79"/>
      <c r="X584" s="79"/>
      <c r="Y584" s="79"/>
      <c r="Z584" s="79"/>
    </row>
    <row r="585" ht="11.25" customHeight="1">
      <c r="F585" s="79"/>
      <c r="G585" s="79"/>
      <c r="H585" s="79"/>
      <c r="I585" s="79"/>
      <c r="J585" s="79"/>
      <c r="K585" s="79"/>
      <c r="L585" s="79"/>
      <c r="M585" s="79"/>
      <c r="N585" s="79"/>
      <c r="O585" s="79"/>
      <c r="P585" s="79"/>
      <c r="Q585" s="79"/>
      <c r="R585" s="79"/>
      <c r="S585" s="79"/>
      <c r="T585" s="79"/>
      <c r="U585" s="79"/>
      <c r="V585" s="79"/>
      <c r="W585" s="79"/>
      <c r="X585" s="79"/>
      <c r="Y585" s="79"/>
      <c r="Z585" s="79"/>
    </row>
    <row r="586" ht="11.25" customHeight="1">
      <c r="F586" s="79"/>
      <c r="G586" s="79"/>
      <c r="H586" s="79"/>
      <c r="I586" s="79"/>
      <c r="J586" s="79"/>
      <c r="K586" s="79"/>
      <c r="L586" s="79"/>
      <c r="M586" s="79"/>
      <c r="N586" s="79"/>
      <c r="O586" s="79"/>
      <c r="P586" s="79"/>
      <c r="Q586" s="79"/>
      <c r="R586" s="79"/>
      <c r="S586" s="79"/>
      <c r="T586" s="79"/>
      <c r="U586" s="79"/>
      <c r="V586" s="79"/>
      <c r="W586" s="79"/>
      <c r="X586" s="79"/>
      <c r="Y586" s="79"/>
      <c r="Z586" s="79"/>
    </row>
    <row r="587" ht="11.25" customHeight="1">
      <c r="F587" s="79"/>
      <c r="G587" s="79"/>
      <c r="H587" s="79"/>
      <c r="I587" s="79"/>
      <c r="J587" s="79"/>
      <c r="K587" s="79"/>
      <c r="L587" s="79"/>
      <c r="M587" s="79"/>
      <c r="N587" s="79"/>
      <c r="O587" s="79"/>
      <c r="P587" s="79"/>
      <c r="Q587" s="79"/>
      <c r="R587" s="79"/>
      <c r="S587" s="79"/>
      <c r="T587" s="79"/>
      <c r="U587" s="79"/>
      <c r="V587" s="79"/>
      <c r="W587" s="79"/>
      <c r="X587" s="79"/>
      <c r="Y587" s="79"/>
      <c r="Z587" s="79"/>
    </row>
    <row r="588" ht="11.25" customHeight="1">
      <c r="F588" s="79"/>
      <c r="G588" s="79"/>
      <c r="H588" s="79"/>
      <c r="I588" s="79"/>
      <c r="J588" s="79"/>
      <c r="K588" s="79"/>
      <c r="L588" s="79"/>
      <c r="M588" s="79"/>
      <c r="N588" s="79"/>
      <c r="O588" s="79"/>
      <c r="P588" s="79"/>
      <c r="Q588" s="79"/>
      <c r="R588" s="79"/>
      <c r="S588" s="79"/>
      <c r="T588" s="79"/>
      <c r="U588" s="79"/>
      <c r="V588" s="79"/>
      <c r="W588" s="79"/>
      <c r="X588" s="79"/>
      <c r="Y588" s="79"/>
      <c r="Z588" s="79"/>
    </row>
    <row r="589" ht="11.25" customHeight="1">
      <c r="F589" s="79"/>
      <c r="G589" s="79"/>
      <c r="H589" s="79"/>
      <c r="I589" s="79"/>
      <c r="J589" s="79"/>
      <c r="K589" s="79"/>
      <c r="L589" s="79"/>
      <c r="M589" s="79"/>
      <c r="N589" s="79"/>
      <c r="O589" s="79"/>
      <c r="P589" s="79"/>
      <c r="Q589" s="79"/>
      <c r="R589" s="79"/>
      <c r="S589" s="79"/>
      <c r="T589" s="79"/>
      <c r="U589" s="79"/>
      <c r="V589" s="79"/>
      <c r="W589" s="79"/>
      <c r="X589" s="79"/>
      <c r="Y589" s="79"/>
      <c r="Z589" s="79"/>
    </row>
    <row r="590" ht="11.25" customHeight="1">
      <c r="F590" s="79"/>
      <c r="G590" s="79"/>
      <c r="H590" s="79"/>
      <c r="I590" s="79"/>
      <c r="J590" s="79"/>
      <c r="K590" s="79"/>
      <c r="L590" s="79"/>
      <c r="M590" s="79"/>
      <c r="N590" s="79"/>
      <c r="O590" s="79"/>
      <c r="P590" s="79"/>
      <c r="Q590" s="79"/>
      <c r="R590" s="79"/>
      <c r="S590" s="79"/>
      <c r="T590" s="79"/>
      <c r="U590" s="79"/>
      <c r="V590" s="79"/>
      <c r="W590" s="79"/>
      <c r="X590" s="79"/>
      <c r="Y590" s="79"/>
      <c r="Z590" s="79"/>
    </row>
    <row r="591" ht="11.25" customHeight="1">
      <c r="F591" s="79"/>
      <c r="G591" s="79"/>
      <c r="H591" s="79"/>
      <c r="I591" s="79"/>
      <c r="J591" s="79"/>
      <c r="K591" s="79"/>
      <c r="L591" s="79"/>
      <c r="M591" s="79"/>
      <c r="N591" s="79"/>
      <c r="O591" s="79"/>
      <c r="P591" s="79"/>
      <c r="Q591" s="79"/>
      <c r="R591" s="79"/>
      <c r="S591" s="79"/>
      <c r="T591" s="79"/>
      <c r="U591" s="79"/>
      <c r="V591" s="79"/>
      <c r="W591" s="79"/>
      <c r="X591" s="79"/>
      <c r="Y591" s="79"/>
      <c r="Z591" s="79"/>
    </row>
    <row r="592" ht="11.25" customHeight="1">
      <c r="F592" s="79"/>
      <c r="G592" s="79"/>
      <c r="H592" s="79"/>
      <c r="I592" s="79"/>
      <c r="J592" s="79"/>
      <c r="K592" s="79"/>
      <c r="L592" s="79"/>
      <c r="M592" s="79"/>
      <c r="N592" s="79"/>
      <c r="O592" s="79"/>
      <c r="P592" s="79"/>
      <c r="Q592" s="79"/>
      <c r="R592" s="79"/>
      <c r="S592" s="79"/>
      <c r="T592" s="79"/>
      <c r="U592" s="79"/>
      <c r="V592" s="79"/>
      <c r="W592" s="79"/>
      <c r="X592" s="79"/>
      <c r="Y592" s="79"/>
      <c r="Z592" s="79"/>
    </row>
    <row r="593" ht="11.25" customHeight="1">
      <c r="F593" s="79"/>
      <c r="G593" s="79"/>
      <c r="H593" s="79"/>
      <c r="I593" s="79"/>
      <c r="J593" s="79"/>
      <c r="K593" s="79"/>
      <c r="L593" s="79"/>
      <c r="M593" s="79"/>
      <c r="N593" s="79"/>
      <c r="O593" s="79"/>
      <c r="P593" s="79"/>
      <c r="Q593" s="79"/>
      <c r="R593" s="79"/>
      <c r="S593" s="79"/>
      <c r="T593" s="79"/>
      <c r="U593" s="79"/>
      <c r="V593" s="79"/>
      <c r="W593" s="79"/>
      <c r="X593" s="79"/>
      <c r="Y593" s="79"/>
      <c r="Z593" s="79"/>
    </row>
    <row r="594" ht="11.25" customHeight="1">
      <c r="F594" s="79"/>
      <c r="G594" s="79"/>
      <c r="H594" s="79"/>
      <c r="I594" s="79"/>
      <c r="J594" s="79"/>
      <c r="K594" s="79"/>
      <c r="L594" s="79"/>
      <c r="M594" s="79"/>
      <c r="N594" s="79"/>
      <c r="O594" s="79"/>
      <c r="P594" s="79"/>
      <c r="Q594" s="79"/>
      <c r="R594" s="79"/>
      <c r="S594" s="79"/>
      <c r="T594" s="79"/>
      <c r="U594" s="79"/>
      <c r="V594" s="79"/>
      <c r="W594" s="79"/>
      <c r="X594" s="79"/>
      <c r="Y594" s="79"/>
      <c r="Z594" s="79"/>
    </row>
    <row r="595" ht="11.25" customHeight="1">
      <c r="F595" s="79"/>
      <c r="G595" s="79"/>
      <c r="H595" s="79"/>
      <c r="I595" s="79"/>
      <c r="J595" s="79"/>
      <c r="K595" s="79"/>
      <c r="L595" s="79"/>
      <c r="M595" s="79"/>
      <c r="N595" s="79"/>
      <c r="O595" s="79"/>
      <c r="P595" s="79"/>
      <c r="Q595" s="79"/>
      <c r="R595" s="79"/>
      <c r="S595" s="79"/>
      <c r="T595" s="79"/>
      <c r="U595" s="79"/>
      <c r="V595" s="79"/>
      <c r="W595" s="79"/>
      <c r="X595" s="79"/>
      <c r="Y595" s="79"/>
      <c r="Z595" s="79"/>
    </row>
    <row r="596" ht="11.25" customHeight="1">
      <c r="F596" s="79"/>
      <c r="G596" s="79"/>
      <c r="H596" s="79"/>
      <c r="I596" s="79"/>
      <c r="J596" s="79"/>
      <c r="K596" s="79"/>
      <c r="L596" s="79"/>
      <c r="M596" s="79"/>
      <c r="N596" s="79"/>
      <c r="O596" s="79"/>
      <c r="P596" s="79"/>
      <c r="Q596" s="79"/>
      <c r="R596" s="79"/>
      <c r="S596" s="79"/>
      <c r="T596" s="79"/>
      <c r="U596" s="79"/>
      <c r="V596" s="79"/>
      <c r="W596" s="79"/>
      <c r="X596" s="79"/>
      <c r="Y596" s="79"/>
      <c r="Z596" s="79"/>
    </row>
    <row r="597" ht="11.25" customHeight="1">
      <c r="F597" s="79"/>
      <c r="G597" s="79"/>
      <c r="H597" s="79"/>
      <c r="I597" s="79"/>
      <c r="J597" s="79"/>
      <c r="K597" s="79"/>
      <c r="L597" s="79"/>
      <c r="M597" s="79"/>
      <c r="N597" s="79"/>
      <c r="O597" s="79"/>
      <c r="P597" s="79"/>
      <c r="Q597" s="79"/>
      <c r="R597" s="79"/>
      <c r="S597" s="79"/>
      <c r="T597" s="79"/>
      <c r="U597" s="79"/>
      <c r="V597" s="79"/>
      <c r="W597" s="79"/>
      <c r="X597" s="79"/>
      <c r="Y597" s="79"/>
      <c r="Z597" s="79"/>
    </row>
    <row r="598" ht="11.25" customHeight="1">
      <c r="F598" s="79"/>
      <c r="G598" s="79"/>
      <c r="H598" s="79"/>
      <c r="I598" s="79"/>
      <c r="J598" s="79"/>
      <c r="K598" s="79"/>
      <c r="L598" s="79"/>
      <c r="M598" s="79"/>
      <c r="N598" s="79"/>
      <c r="O598" s="79"/>
      <c r="P598" s="79"/>
      <c r="Q598" s="79"/>
      <c r="R598" s="79"/>
      <c r="S598" s="79"/>
      <c r="T598" s="79"/>
      <c r="U598" s="79"/>
      <c r="V598" s="79"/>
      <c r="W598" s="79"/>
      <c r="X598" s="79"/>
      <c r="Y598" s="79"/>
      <c r="Z598" s="79"/>
    </row>
    <row r="599" ht="11.25" customHeight="1">
      <c r="F599" s="79"/>
      <c r="G599" s="79"/>
      <c r="H599" s="79"/>
      <c r="I599" s="79"/>
      <c r="J599" s="79"/>
      <c r="K599" s="79"/>
      <c r="L599" s="79"/>
      <c r="M599" s="79"/>
      <c r="N599" s="79"/>
      <c r="O599" s="79"/>
      <c r="P599" s="79"/>
      <c r="Q599" s="79"/>
      <c r="R599" s="79"/>
      <c r="S599" s="79"/>
      <c r="T599" s="79"/>
      <c r="U599" s="79"/>
      <c r="V599" s="79"/>
      <c r="W599" s="79"/>
      <c r="X599" s="79"/>
      <c r="Y599" s="79"/>
      <c r="Z599" s="79"/>
    </row>
    <row r="600" ht="11.25" customHeight="1">
      <c r="F600" s="79"/>
      <c r="G600" s="79"/>
      <c r="H600" s="79"/>
      <c r="I600" s="79"/>
      <c r="J600" s="79"/>
      <c r="K600" s="79"/>
      <c r="L600" s="79"/>
      <c r="M600" s="79"/>
      <c r="N600" s="79"/>
      <c r="O600" s="79"/>
      <c r="P600" s="79"/>
      <c r="Q600" s="79"/>
      <c r="R600" s="79"/>
      <c r="S600" s="79"/>
      <c r="T600" s="79"/>
      <c r="U600" s="79"/>
      <c r="V600" s="79"/>
      <c r="W600" s="79"/>
      <c r="X600" s="79"/>
      <c r="Y600" s="79"/>
      <c r="Z600" s="79"/>
    </row>
    <row r="601" ht="11.25" customHeight="1">
      <c r="F601" s="79"/>
      <c r="G601" s="79"/>
      <c r="H601" s="79"/>
      <c r="I601" s="79"/>
      <c r="J601" s="79"/>
      <c r="K601" s="79"/>
      <c r="L601" s="79"/>
      <c r="M601" s="79"/>
      <c r="N601" s="79"/>
      <c r="O601" s="79"/>
      <c r="P601" s="79"/>
      <c r="Q601" s="79"/>
      <c r="R601" s="79"/>
      <c r="S601" s="79"/>
      <c r="T601" s="79"/>
      <c r="U601" s="79"/>
      <c r="V601" s="79"/>
      <c r="W601" s="79"/>
      <c r="X601" s="79"/>
      <c r="Y601" s="79"/>
      <c r="Z601" s="79"/>
    </row>
    <row r="602" ht="11.25" customHeight="1">
      <c r="F602" s="79"/>
      <c r="G602" s="79"/>
      <c r="H602" s="79"/>
      <c r="I602" s="79"/>
      <c r="J602" s="79"/>
      <c r="K602" s="79"/>
      <c r="L602" s="79"/>
      <c r="M602" s="79"/>
      <c r="N602" s="79"/>
      <c r="O602" s="79"/>
      <c r="P602" s="79"/>
      <c r="Q602" s="79"/>
      <c r="R602" s="79"/>
      <c r="S602" s="79"/>
      <c r="T602" s="79"/>
      <c r="U602" s="79"/>
      <c r="V602" s="79"/>
      <c r="W602" s="79"/>
      <c r="X602" s="79"/>
      <c r="Y602" s="79"/>
      <c r="Z602" s="79"/>
    </row>
    <row r="603" ht="11.25" customHeight="1">
      <c r="F603" s="79"/>
      <c r="G603" s="79"/>
      <c r="H603" s="79"/>
      <c r="I603" s="79"/>
      <c r="J603" s="79"/>
      <c r="K603" s="79"/>
      <c r="L603" s="79"/>
      <c r="M603" s="79"/>
      <c r="N603" s="79"/>
      <c r="O603" s="79"/>
      <c r="P603" s="79"/>
      <c r="Q603" s="79"/>
      <c r="R603" s="79"/>
      <c r="S603" s="79"/>
      <c r="T603" s="79"/>
      <c r="U603" s="79"/>
      <c r="V603" s="79"/>
      <c r="W603" s="79"/>
      <c r="X603" s="79"/>
      <c r="Y603" s="79"/>
      <c r="Z603" s="79"/>
    </row>
    <row r="604" ht="11.25" customHeight="1">
      <c r="F604" s="79"/>
      <c r="G604" s="79"/>
      <c r="H604" s="79"/>
      <c r="I604" s="79"/>
      <c r="J604" s="79"/>
      <c r="K604" s="79"/>
      <c r="L604" s="79"/>
      <c r="M604" s="79"/>
      <c r="N604" s="79"/>
      <c r="O604" s="79"/>
      <c r="P604" s="79"/>
      <c r="Q604" s="79"/>
      <c r="R604" s="79"/>
      <c r="S604" s="79"/>
      <c r="T604" s="79"/>
      <c r="U604" s="79"/>
      <c r="V604" s="79"/>
      <c r="W604" s="79"/>
      <c r="X604" s="79"/>
      <c r="Y604" s="79"/>
      <c r="Z604" s="79"/>
    </row>
    <row r="605" ht="11.25" customHeight="1">
      <c r="F605" s="79"/>
      <c r="G605" s="79"/>
      <c r="H605" s="79"/>
      <c r="I605" s="79"/>
      <c r="J605" s="79"/>
      <c r="K605" s="79"/>
      <c r="L605" s="79"/>
      <c r="M605" s="79"/>
      <c r="N605" s="79"/>
      <c r="O605" s="79"/>
      <c r="P605" s="79"/>
      <c r="Q605" s="79"/>
      <c r="R605" s="79"/>
      <c r="S605" s="79"/>
      <c r="T605" s="79"/>
      <c r="U605" s="79"/>
      <c r="V605" s="79"/>
      <c r="W605" s="79"/>
      <c r="X605" s="79"/>
      <c r="Y605" s="79"/>
      <c r="Z605" s="79"/>
    </row>
    <row r="606" ht="11.25" customHeight="1">
      <c r="F606" s="79"/>
      <c r="G606" s="79"/>
      <c r="H606" s="79"/>
      <c r="I606" s="79"/>
      <c r="J606" s="79"/>
      <c r="K606" s="79"/>
      <c r="L606" s="79"/>
      <c r="M606" s="79"/>
      <c r="N606" s="79"/>
      <c r="O606" s="79"/>
      <c r="P606" s="79"/>
      <c r="Q606" s="79"/>
      <c r="R606" s="79"/>
      <c r="S606" s="79"/>
      <c r="T606" s="79"/>
      <c r="U606" s="79"/>
      <c r="V606" s="79"/>
      <c r="W606" s="79"/>
      <c r="X606" s="79"/>
      <c r="Y606" s="79"/>
      <c r="Z606" s="79"/>
    </row>
    <row r="607" ht="11.25" customHeight="1">
      <c r="F607" s="79"/>
      <c r="G607" s="79"/>
      <c r="H607" s="79"/>
      <c r="I607" s="79"/>
      <c r="J607" s="79"/>
      <c r="K607" s="79"/>
      <c r="L607" s="79"/>
      <c r="M607" s="79"/>
      <c r="N607" s="79"/>
      <c r="O607" s="79"/>
      <c r="P607" s="79"/>
      <c r="Q607" s="79"/>
      <c r="R607" s="79"/>
      <c r="S607" s="79"/>
      <c r="T607" s="79"/>
      <c r="U607" s="79"/>
      <c r="V607" s="79"/>
      <c r="W607" s="79"/>
      <c r="X607" s="79"/>
      <c r="Y607" s="79"/>
      <c r="Z607" s="79"/>
    </row>
    <row r="608" ht="11.25" customHeight="1">
      <c r="F608" s="79"/>
      <c r="G608" s="79"/>
      <c r="H608" s="79"/>
      <c r="I608" s="79"/>
      <c r="J608" s="79"/>
      <c r="K608" s="79"/>
      <c r="L608" s="79"/>
      <c r="M608" s="79"/>
      <c r="N608" s="79"/>
      <c r="O608" s="79"/>
      <c r="P608" s="79"/>
      <c r="Q608" s="79"/>
      <c r="R608" s="79"/>
      <c r="S608" s="79"/>
      <c r="T608" s="79"/>
      <c r="U608" s="79"/>
      <c r="V608" s="79"/>
      <c r="W608" s="79"/>
      <c r="X608" s="79"/>
      <c r="Y608" s="79"/>
      <c r="Z608" s="79"/>
    </row>
    <row r="609" ht="11.25" customHeight="1">
      <c r="F609" s="79"/>
      <c r="G609" s="79"/>
      <c r="H609" s="79"/>
      <c r="I609" s="79"/>
      <c r="J609" s="79"/>
      <c r="K609" s="79"/>
      <c r="L609" s="79"/>
      <c r="M609" s="79"/>
      <c r="N609" s="79"/>
      <c r="O609" s="79"/>
      <c r="P609" s="79"/>
      <c r="Q609" s="79"/>
      <c r="R609" s="79"/>
      <c r="S609" s="79"/>
      <c r="T609" s="79"/>
      <c r="U609" s="79"/>
      <c r="V609" s="79"/>
      <c r="W609" s="79"/>
      <c r="X609" s="79"/>
      <c r="Y609" s="79"/>
      <c r="Z609" s="79"/>
    </row>
    <row r="610" ht="11.25" customHeight="1">
      <c r="F610" s="79"/>
      <c r="G610" s="79"/>
      <c r="H610" s="79"/>
      <c r="I610" s="79"/>
      <c r="J610" s="79"/>
      <c r="K610" s="79"/>
      <c r="L610" s="79"/>
      <c r="M610" s="79"/>
      <c r="N610" s="79"/>
      <c r="O610" s="79"/>
      <c r="P610" s="79"/>
      <c r="Q610" s="79"/>
      <c r="R610" s="79"/>
      <c r="S610" s="79"/>
      <c r="T610" s="79"/>
      <c r="U610" s="79"/>
      <c r="V610" s="79"/>
      <c r="W610" s="79"/>
      <c r="X610" s="79"/>
      <c r="Y610" s="79"/>
      <c r="Z610" s="79"/>
    </row>
    <row r="611" ht="11.25" customHeight="1">
      <c r="F611" s="79"/>
      <c r="G611" s="79"/>
      <c r="H611" s="79"/>
      <c r="I611" s="79"/>
      <c r="J611" s="79"/>
      <c r="K611" s="79"/>
      <c r="L611" s="79"/>
      <c r="M611" s="79"/>
      <c r="N611" s="79"/>
      <c r="O611" s="79"/>
      <c r="P611" s="79"/>
      <c r="Q611" s="79"/>
      <c r="R611" s="79"/>
      <c r="S611" s="79"/>
      <c r="T611" s="79"/>
      <c r="U611" s="79"/>
      <c r="V611" s="79"/>
      <c r="W611" s="79"/>
      <c r="X611" s="79"/>
      <c r="Y611" s="79"/>
      <c r="Z611" s="79"/>
    </row>
    <row r="612" ht="11.25" customHeight="1">
      <c r="F612" s="79"/>
      <c r="G612" s="79"/>
      <c r="H612" s="79"/>
      <c r="I612" s="79"/>
      <c r="J612" s="79"/>
      <c r="K612" s="79"/>
      <c r="L612" s="79"/>
      <c r="M612" s="79"/>
      <c r="N612" s="79"/>
      <c r="O612" s="79"/>
      <c r="P612" s="79"/>
      <c r="Q612" s="79"/>
      <c r="R612" s="79"/>
      <c r="S612" s="79"/>
      <c r="T612" s="79"/>
      <c r="U612" s="79"/>
      <c r="V612" s="79"/>
      <c r="W612" s="79"/>
      <c r="X612" s="79"/>
      <c r="Y612" s="79"/>
      <c r="Z612" s="79"/>
    </row>
    <row r="613" ht="11.25" customHeight="1">
      <c r="F613" s="79"/>
      <c r="G613" s="79"/>
      <c r="H613" s="79"/>
      <c r="I613" s="79"/>
      <c r="J613" s="79"/>
      <c r="K613" s="79"/>
      <c r="L613" s="79"/>
      <c r="M613" s="79"/>
      <c r="N613" s="79"/>
      <c r="O613" s="79"/>
      <c r="P613" s="79"/>
      <c r="Q613" s="79"/>
      <c r="R613" s="79"/>
      <c r="S613" s="79"/>
      <c r="T613" s="79"/>
      <c r="U613" s="79"/>
      <c r="V613" s="79"/>
      <c r="W613" s="79"/>
      <c r="X613" s="79"/>
      <c r="Y613" s="79"/>
      <c r="Z613" s="79"/>
    </row>
    <row r="614" ht="11.25" customHeight="1">
      <c r="F614" s="79"/>
      <c r="G614" s="79"/>
      <c r="H614" s="79"/>
      <c r="I614" s="79"/>
      <c r="J614" s="79"/>
      <c r="K614" s="79"/>
      <c r="L614" s="79"/>
      <c r="M614" s="79"/>
      <c r="N614" s="79"/>
      <c r="O614" s="79"/>
      <c r="P614" s="79"/>
      <c r="Q614" s="79"/>
      <c r="R614" s="79"/>
      <c r="S614" s="79"/>
      <c r="T614" s="79"/>
      <c r="U614" s="79"/>
      <c r="V614" s="79"/>
      <c r="W614" s="79"/>
      <c r="X614" s="79"/>
      <c r="Y614" s="79"/>
      <c r="Z614" s="79"/>
    </row>
    <row r="615" ht="11.25" customHeight="1">
      <c r="F615" s="79"/>
      <c r="G615" s="79"/>
      <c r="H615" s="79"/>
      <c r="I615" s="79"/>
      <c r="J615" s="79"/>
      <c r="K615" s="79"/>
      <c r="L615" s="79"/>
      <c r="M615" s="79"/>
      <c r="N615" s="79"/>
      <c r="O615" s="79"/>
      <c r="P615" s="79"/>
      <c r="Q615" s="79"/>
      <c r="R615" s="79"/>
      <c r="S615" s="79"/>
      <c r="T615" s="79"/>
      <c r="U615" s="79"/>
      <c r="V615" s="79"/>
      <c r="W615" s="79"/>
      <c r="X615" s="79"/>
      <c r="Y615" s="79"/>
      <c r="Z615" s="79"/>
    </row>
    <row r="616" ht="11.25" customHeight="1">
      <c r="F616" s="79"/>
      <c r="G616" s="79"/>
      <c r="H616" s="79"/>
      <c r="I616" s="79"/>
      <c r="J616" s="79"/>
      <c r="K616" s="79"/>
      <c r="L616" s="79"/>
      <c r="M616" s="79"/>
      <c r="N616" s="79"/>
      <c r="O616" s="79"/>
      <c r="P616" s="79"/>
      <c r="Q616" s="79"/>
      <c r="R616" s="79"/>
      <c r="S616" s="79"/>
      <c r="T616" s="79"/>
      <c r="U616" s="79"/>
      <c r="V616" s="79"/>
      <c r="W616" s="79"/>
      <c r="X616" s="79"/>
      <c r="Y616" s="79"/>
      <c r="Z616" s="79"/>
    </row>
    <row r="617" ht="11.25" customHeight="1">
      <c r="F617" s="79"/>
      <c r="G617" s="79"/>
      <c r="H617" s="79"/>
      <c r="I617" s="79"/>
      <c r="J617" s="79"/>
      <c r="K617" s="79"/>
      <c r="L617" s="79"/>
      <c r="M617" s="79"/>
      <c r="N617" s="79"/>
      <c r="O617" s="79"/>
      <c r="P617" s="79"/>
      <c r="Q617" s="79"/>
      <c r="R617" s="79"/>
      <c r="S617" s="79"/>
      <c r="T617" s="79"/>
      <c r="U617" s="79"/>
      <c r="V617" s="79"/>
      <c r="W617" s="79"/>
      <c r="X617" s="79"/>
      <c r="Y617" s="79"/>
      <c r="Z617" s="79"/>
    </row>
    <row r="618" ht="11.25" customHeight="1">
      <c r="F618" s="79"/>
      <c r="G618" s="79"/>
      <c r="H618" s="79"/>
      <c r="I618" s="79"/>
      <c r="J618" s="79"/>
      <c r="K618" s="79"/>
      <c r="L618" s="79"/>
      <c r="M618" s="79"/>
      <c r="N618" s="79"/>
      <c r="O618" s="79"/>
      <c r="P618" s="79"/>
      <c r="Q618" s="79"/>
      <c r="R618" s="79"/>
      <c r="S618" s="79"/>
      <c r="T618" s="79"/>
      <c r="U618" s="79"/>
      <c r="V618" s="79"/>
      <c r="W618" s="79"/>
      <c r="X618" s="79"/>
      <c r="Y618" s="79"/>
      <c r="Z618" s="79"/>
    </row>
    <row r="619" ht="11.25" customHeight="1">
      <c r="F619" s="79"/>
      <c r="G619" s="79"/>
      <c r="H619" s="79"/>
      <c r="I619" s="79"/>
      <c r="J619" s="79"/>
      <c r="K619" s="79"/>
      <c r="L619" s="79"/>
      <c r="M619" s="79"/>
      <c r="N619" s="79"/>
      <c r="O619" s="79"/>
      <c r="P619" s="79"/>
      <c r="Q619" s="79"/>
      <c r="R619" s="79"/>
      <c r="S619" s="79"/>
      <c r="T619" s="79"/>
      <c r="U619" s="79"/>
      <c r="V619" s="79"/>
      <c r="W619" s="79"/>
      <c r="X619" s="79"/>
      <c r="Y619" s="79"/>
      <c r="Z619" s="79"/>
    </row>
    <row r="620" ht="11.25" customHeight="1">
      <c r="F620" s="79"/>
      <c r="G620" s="79"/>
      <c r="H620" s="79"/>
      <c r="I620" s="79"/>
      <c r="J620" s="79"/>
      <c r="K620" s="79"/>
      <c r="L620" s="79"/>
      <c r="M620" s="79"/>
      <c r="N620" s="79"/>
      <c r="O620" s="79"/>
      <c r="P620" s="79"/>
      <c r="Q620" s="79"/>
      <c r="R620" s="79"/>
      <c r="S620" s="79"/>
      <c r="T620" s="79"/>
      <c r="U620" s="79"/>
      <c r="V620" s="79"/>
      <c r="W620" s="79"/>
      <c r="X620" s="79"/>
      <c r="Y620" s="79"/>
      <c r="Z620" s="79"/>
    </row>
    <row r="621" ht="11.25" customHeight="1">
      <c r="F621" s="79"/>
      <c r="G621" s="79"/>
      <c r="H621" s="79"/>
      <c r="I621" s="79"/>
      <c r="J621" s="79"/>
      <c r="K621" s="79"/>
      <c r="L621" s="79"/>
      <c r="M621" s="79"/>
      <c r="N621" s="79"/>
      <c r="O621" s="79"/>
      <c r="P621" s="79"/>
      <c r="Q621" s="79"/>
      <c r="R621" s="79"/>
      <c r="S621" s="79"/>
      <c r="T621" s="79"/>
      <c r="U621" s="79"/>
      <c r="V621" s="79"/>
      <c r="W621" s="79"/>
      <c r="X621" s="79"/>
      <c r="Y621" s="79"/>
      <c r="Z621" s="79"/>
    </row>
    <row r="622" ht="11.25" customHeight="1">
      <c r="F622" s="79"/>
      <c r="G622" s="79"/>
      <c r="H622" s="79"/>
      <c r="I622" s="79"/>
      <c r="J622" s="79"/>
      <c r="K622" s="79"/>
      <c r="L622" s="79"/>
      <c r="M622" s="79"/>
      <c r="N622" s="79"/>
      <c r="O622" s="79"/>
      <c r="P622" s="79"/>
      <c r="Q622" s="79"/>
      <c r="R622" s="79"/>
      <c r="S622" s="79"/>
      <c r="T622" s="79"/>
      <c r="U622" s="79"/>
      <c r="V622" s="79"/>
      <c r="W622" s="79"/>
      <c r="X622" s="79"/>
      <c r="Y622" s="79"/>
      <c r="Z622" s="79"/>
    </row>
    <row r="623" ht="11.25" customHeight="1">
      <c r="F623" s="79"/>
      <c r="G623" s="79"/>
      <c r="H623" s="79"/>
      <c r="I623" s="79"/>
      <c r="J623" s="79"/>
      <c r="K623" s="79"/>
      <c r="L623" s="79"/>
      <c r="M623" s="79"/>
      <c r="N623" s="79"/>
      <c r="O623" s="79"/>
      <c r="P623" s="79"/>
      <c r="Q623" s="79"/>
      <c r="R623" s="79"/>
      <c r="S623" s="79"/>
      <c r="T623" s="79"/>
      <c r="U623" s="79"/>
      <c r="V623" s="79"/>
      <c r="W623" s="79"/>
      <c r="X623" s="79"/>
      <c r="Y623" s="79"/>
      <c r="Z623" s="79"/>
    </row>
    <row r="624" ht="11.25" customHeight="1">
      <c r="F624" s="79"/>
      <c r="G624" s="79"/>
      <c r="H624" s="79"/>
      <c r="I624" s="79"/>
      <c r="J624" s="79"/>
      <c r="K624" s="79"/>
      <c r="L624" s="79"/>
      <c r="M624" s="79"/>
      <c r="N624" s="79"/>
      <c r="O624" s="79"/>
      <c r="P624" s="79"/>
      <c r="Q624" s="79"/>
      <c r="R624" s="79"/>
      <c r="S624" s="79"/>
      <c r="T624" s="79"/>
      <c r="U624" s="79"/>
      <c r="V624" s="79"/>
      <c r="W624" s="79"/>
      <c r="X624" s="79"/>
      <c r="Y624" s="79"/>
      <c r="Z624" s="79"/>
    </row>
    <row r="625" ht="11.25" customHeight="1">
      <c r="F625" s="79"/>
      <c r="G625" s="79"/>
      <c r="H625" s="79"/>
      <c r="I625" s="79"/>
      <c r="J625" s="79"/>
      <c r="K625" s="79"/>
      <c r="L625" s="79"/>
      <c r="M625" s="79"/>
      <c r="N625" s="79"/>
      <c r="O625" s="79"/>
      <c r="P625" s="79"/>
      <c r="Q625" s="79"/>
      <c r="R625" s="79"/>
      <c r="S625" s="79"/>
      <c r="T625" s="79"/>
      <c r="U625" s="79"/>
      <c r="V625" s="79"/>
      <c r="W625" s="79"/>
      <c r="X625" s="79"/>
      <c r="Y625" s="79"/>
      <c r="Z625" s="79"/>
    </row>
    <row r="626" ht="11.25" customHeight="1">
      <c r="F626" s="79"/>
      <c r="G626" s="79"/>
      <c r="H626" s="79"/>
      <c r="I626" s="79"/>
      <c r="J626" s="79"/>
      <c r="K626" s="79"/>
      <c r="L626" s="79"/>
      <c r="M626" s="79"/>
      <c r="N626" s="79"/>
      <c r="O626" s="79"/>
      <c r="P626" s="79"/>
      <c r="Q626" s="79"/>
      <c r="R626" s="79"/>
      <c r="S626" s="79"/>
      <c r="T626" s="79"/>
      <c r="U626" s="79"/>
      <c r="V626" s="79"/>
      <c r="W626" s="79"/>
      <c r="X626" s="79"/>
      <c r="Y626" s="79"/>
      <c r="Z626" s="79"/>
    </row>
    <row r="627" ht="11.25" customHeight="1">
      <c r="F627" s="79"/>
      <c r="G627" s="79"/>
      <c r="H627" s="79"/>
      <c r="I627" s="79"/>
      <c r="J627" s="79"/>
      <c r="K627" s="79"/>
      <c r="L627" s="79"/>
      <c r="M627" s="79"/>
      <c r="N627" s="79"/>
      <c r="O627" s="79"/>
      <c r="P627" s="79"/>
      <c r="Q627" s="79"/>
      <c r="R627" s="79"/>
      <c r="S627" s="79"/>
      <c r="T627" s="79"/>
      <c r="U627" s="79"/>
      <c r="V627" s="79"/>
      <c r="W627" s="79"/>
      <c r="X627" s="79"/>
      <c r="Y627" s="79"/>
      <c r="Z627" s="79"/>
    </row>
    <row r="628" ht="11.25" customHeight="1">
      <c r="F628" s="79"/>
      <c r="G628" s="79"/>
      <c r="H628" s="79"/>
      <c r="I628" s="79"/>
      <c r="J628" s="79"/>
      <c r="K628" s="79"/>
      <c r="L628" s="79"/>
      <c r="M628" s="79"/>
      <c r="N628" s="79"/>
      <c r="O628" s="79"/>
      <c r="P628" s="79"/>
      <c r="Q628" s="79"/>
      <c r="R628" s="79"/>
      <c r="S628" s="79"/>
      <c r="T628" s="79"/>
      <c r="U628" s="79"/>
      <c r="V628" s="79"/>
      <c r="W628" s="79"/>
      <c r="X628" s="79"/>
      <c r="Y628" s="79"/>
      <c r="Z628" s="79"/>
    </row>
    <row r="629" ht="11.25" customHeight="1">
      <c r="F629" s="79"/>
      <c r="G629" s="79"/>
      <c r="H629" s="79"/>
      <c r="I629" s="79"/>
      <c r="J629" s="79"/>
      <c r="K629" s="79"/>
      <c r="L629" s="79"/>
      <c r="M629" s="79"/>
      <c r="N629" s="79"/>
      <c r="O629" s="79"/>
      <c r="P629" s="79"/>
      <c r="Q629" s="79"/>
      <c r="R629" s="79"/>
      <c r="S629" s="79"/>
      <c r="T629" s="79"/>
      <c r="U629" s="79"/>
      <c r="V629" s="79"/>
      <c r="W629" s="79"/>
      <c r="X629" s="79"/>
      <c r="Y629" s="79"/>
      <c r="Z629" s="79"/>
    </row>
    <row r="630" ht="11.25" customHeight="1">
      <c r="F630" s="79"/>
      <c r="G630" s="79"/>
      <c r="H630" s="79"/>
      <c r="I630" s="79"/>
      <c r="J630" s="79"/>
      <c r="K630" s="79"/>
      <c r="L630" s="79"/>
      <c r="M630" s="79"/>
      <c r="N630" s="79"/>
      <c r="O630" s="79"/>
      <c r="P630" s="79"/>
      <c r="Q630" s="79"/>
      <c r="R630" s="79"/>
      <c r="S630" s="79"/>
      <c r="T630" s="79"/>
      <c r="U630" s="79"/>
      <c r="V630" s="79"/>
      <c r="W630" s="79"/>
      <c r="X630" s="79"/>
      <c r="Y630" s="79"/>
      <c r="Z630" s="79"/>
    </row>
    <row r="631" ht="11.25" customHeight="1">
      <c r="F631" s="79"/>
      <c r="G631" s="79"/>
      <c r="H631" s="79"/>
      <c r="I631" s="79"/>
      <c r="J631" s="79"/>
      <c r="K631" s="79"/>
      <c r="L631" s="79"/>
      <c r="M631" s="79"/>
      <c r="N631" s="79"/>
      <c r="O631" s="79"/>
      <c r="P631" s="79"/>
      <c r="Q631" s="79"/>
      <c r="R631" s="79"/>
      <c r="S631" s="79"/>
      <c r="T631" s="79"/>
      <c r="U631" s="79"/>
      <c r="V631" s="79"/>
      <c r="W631" s="79"/>
      <c r="X631" s="79"/>
      <c r="Y631" s="79"/>
      <c r="Z631" s="79"/>
    </row>
    <row r="632" ht="11.25" customHeight="1">
      <c r="F632" s="79"/>
      <c r="G632" s="79"/>
      <c r="H632" s="79"/>
      <c r="I632" s="79"/>
      <c r="J632" s="79"/>
      <c r="K632" s="79"/>
      <c r="L632" s="79"/>
      <c r="M632" s="79"/>
      <c r="N632" s="79"/>
      <c r="O632" s="79"/>
      <c r="P632" s="79"/>
      <c r="Q632" s="79"/>
      <c r="R632" s="79"/>
      <c r="S632" s="79"/>
      <c r="T632" s="79"/>
      <c r="U632" s="79"/>
      <c r="V632" s="79"/>
      <c r="W632" s="79"/>
      <c r="X632" s="79"/>
      <c r="Y632" s="79"/>
      <c r="Z632" s="79"/>
    </row>
    <row r="633" ht="11.25" customHeight="1">
      <c r="F633" s="79"/>
      <c r="G633" s="79"/>
      <c r="H633" s="79"/>
      <c r="I633" s="79"/>
      <c r="J633" s="79"/>
      <c r="K633" s="79"/>
      <c r="L633" s="79"/>
      <c r="M633" s="79"/>
      <c r="N633" s="79"/>
      <c r="O633" s="79"/>
      <c r="P633" s="79"/>
      <c r="Q633" s="79"/>
      <c r="R633" s="79"/>
      <c r="S633" s="79"/>
      <c r="T633" s="79"/>
      <c r="U633" s="79"/>
      <c r="V633" s="79"/>
      <c r="W633" s="79"/>
      <c r="X633" s="79"/>
      <c r="Y633" s="79"/>
      <c r="Z633" s="79"/>
    </row>
    <row r="634" ht="11.25" customHeight="1">
      <c r="F634" s="79"/>
      <c r="G634" s="79"/>
      <c r="H634" s="79"/>
      <c r="I634" s="79"/>
      <c r="J634" s="79"/>
      <c r="K634" s="79"/>
      <c r="L634" s="79"/>
      <c r="M634" s="79"/>
      <c r="N634" s="79"/>
      <c r="O634" s="79"/>
      <c r="P634" s="79"/>
      <c r="Q634" s="79"/>
      <c r="R634" s="79"/>
      <c r="S634" s="79"/>
      <c r="T634" s="79"/>
      <c r="U634" s="79"/>
      <c r="V634" s="79"/>
      <c r="W634" s="79"/>
      <c r="X634" s="79"/>
      <c r="Y634" s="79"/>
      <c r="Z634" s="79"/>
    </row>
    <row r="635" ht="11.25" customHeight="1">
      <c r="F635" s="79"/>
      <c r="G635" s="79"/>
      <c r="H635" s="79"/>
      <c r="I635" s="79"/>
      <c r="J635" s="79"/>
      <c r="K635" s="79"/>
      <c r="L635" s="79"/>
      <c r="M635" s="79"/>
      <c r="N635" s="79"/>
      <c r="O635" s="79"/>
      <c r="P635" s="79"/>
      <c r="Q635" s="79"/>
      <c r="R635" s="79"/>
      <c r="S635" s="79"/>
      <c r="T635" s="79"/>
      <c r="U635" s="79"/>
      <c r="V635" s="79"/>
      <c r="W635" s="79"/>
      <c r="X635" s="79"/>
      <c r="Y635" s="79"/>
      <c r="Z635" s="79"/>
    </row>
    <row r="636" ht="11.25" customHeight="1">
      <c r="F636" s="79"/>
      <c r="G636" s="79"/>
      <c r="H636" s="79"/>
      <c r="I636" s="79"/>
      <c r="J636" s="79"/>
      <c r="K636" s="79"/>
      <c r="L636" s="79"/>
      <c r="M636" s="79"/>
      <c r="N636" s="79"/>
      <c r="O636" s="79"/>
      <c r="P636" s="79"/>
      <c r="Q636" s="79"/>
      <c r="R636" s="79"/>
      <c r="S636" s="79"/>
      <c r="T636" s="79"/>
      <c r="U636" s="79"/>
      <c r="V636" s="79"/>
      <c r="W636" s="79"/>
      <c r="X636" s="79"/>
      <c r="Y636" s="79"/>
      <c r="Z636" s="79"/>
    </row>
    <row r="637" ht="11.25" customHeight="1">
      <c r="F637" s="79"/>
      <c r="G637" s="79"/>
      <c r="H637" s="79"/>
      <c r="I637" s="79"/>
      <c r="J637" s="79"/>
      <c r="K637" s="79"/>
      <c r="L637" s="79"/>
      <c r="M637" s="79"/>
      <c r="N637" s="79"/>
      <c r="O637" s="79"/>
      <c r="P637" s="79"/>
      <c r="Q637" s="79"/>
      <c r="R637" s="79"/>
      <c r="S637" s="79"/>
      <c r="T637" s="79"/>
      <c r="U637" s="79"/>
      <c r="V637" s="79"/>
      <c r="W637" s="79"/>
      <c r="X637" s="79"/>
      <c r="Y637" s="79"/>
      <c r="Z637" s="79"/>
    </row>
    <row r="638" ht="11.25" customHeight="1">
      <c r="F638" s="79"/>
      <c r="G638" s="79"/>
      <c r="H638" s="79"/>
      <c r="I638" s="79"/>
      <c r="J638" s="79"/>
      <c r="K638" s="79"/>
      <c r="L638" s="79"/>
      <c r="M638" s="79"/>
      <c r="N638" s="79"/>
      <c r="O638" s="79"/>
      <c r="P638" s="79"/>
      <c r="Q638" s="79"/>
      <c r="R638" s="79"/>
      <c r="S638" s="79"/>
      <c r="T638" s="79"/>
      <c r="U638" s="79"/>
      <c r="V638" s="79"/>
      <c r="W638" s="79"/>
      <c r="X638" s="79"/>
      <c r="Y638" s="79"/>
      <c r="Z638" s="79"/>
    </row>
    <row r="639" ht="11.25" customHeight="1">
      <c r="F639" s="79"/>
      <c r="G639" s="79"/>
      <c r="H639" s="79"/>
      <c r="I639" s="79"/>
      <c r="J639" s="79"/>
      <c r="K639" s="79"/>
      <c r="L639" s="79"/>
      <c r="M639" s="79"/>
      <c r="N639" s="79"/>
      <c r="O639" s="79"/>
      <c r="P639" s="79"/>
      <c r="Q639" s="79"/>
      <c r="R639" s="79"/>
      <c r="S639" s="79"/>
      <c r="T639" s="79"/>
      <c r="U639" s="79"/>
      <c r="V639" s="79"/>
      <c r="W639" s="79"/>
      <c r="X639" s="79"/>
      <c r="Y639" s="79"/>
      <c r="Z639" s="79"/>
    </row>
    <row r="640" ht="11.25" customHeight="1">
      <c r="F640" s="79"/>
      <c r="G640" s="79"/>
      <c r="H640" s="79"/>
      <c r="I640" s="79"/>
      <c r="J640" s="79"/>
      <c r="K640" s="79"/>
      <c r="L640" s="79"/>
      <c r="M640" s="79"/>
      <c r="N640" s="79"/>
      <c r="O640" s="79"/>
      <c r="P640" s="79"/>
      <c r="Q640" s="79"/>
      <c r="R640" s="79"/>
      <c r="S640" s="79"/>
      <c r="T640" s="79"/>
      <c r="U640" s="79"/>
      <c r="V640" s="79"/>
      <c r="W640" s="79"/>
      <c r="X640" s="79"/>
      <c r="Y640" s="79"/>
      <c r="Z640" s="79"/>
    </row>
    <row r="641" ht="11.25" customHeight="1">
      <c r="F641" s="79"/>
      <c r="G641" s="79"/>
      <c r="H641" s="79"/>
      <c r="I641" s="79"/>
      <c r="J641" s="79"/>
      <c r="K641" s="79"/>
      <c r="L641" s="79"/>
      <c r="M641" s="79"/>
      <c r="N641" s="79"/>
      <c r="O641" s="79"/>
      <c r="P641" s="79"/>
      <c r="Q641" s="79"/>
      <c r="R641" s="79"/>
      <c r="S641" s="79"/>
      <c r="T641" s="79"/>
      <c r="U641" s="79"/>
      <c r="V641" s="79"/>
      <c r="W641" s="79"/>
      <c r="X641" s="79"/>
      <c r="Y641" s="79"/>
      <c r="Z641" s="79"/>
    </row>
    <row r="642" ht="11.25" customHeight="1">
      <c r="F642" s="79"/>
      <c r="G642" s="79"/>
      <c r="H642" s="79"/>
      <c r="I642" s="79"/>
      <c r="J642" s="79"/>
      <c r="K642" s="79"/>
      <c r="L642" s="79"/>
      <c r="M642" s="79"/>
      <c r="N642" s="79"/>
      <c r="O642" s="79"/>
      <c r="P642" s="79"/>
      <c r="Q642" s="79"/>
      <c r="R642" s="79"/>
      <c r="S642" s="79"/>
      <c r="T642" s="79"/>
      <c r="U642" s="79"/>
      <c r="V642" s="79"/>
      <c r="W642" s="79"/>
      <c r="X642" s="79"/>
      <c r="Y642" s="79"/>
      <c r="Z642" s="79"/>
    </row>
    <row r="643" ht="11.25" customHeight="1">
      <c r="F643" s="79"/>
      <c r="G643" s="79"/>
      <c r="H643" s="79"/>
      <c r="I643" s="79"/>
      <c r="J643" s="79"/>
      <c r="K643" s="79"/>
      <c r="L643" s="79"/>
      <c r="M643" s="79"/>
      <c r="N643" s="79"/>
      <c r="O643" s="79"/>
      <c r="P643" s="79"/>
      <c r="Q643" s="79"/>
      <c r="R643" s="79"/>
      <c r="S643" s="79"/>
      <c r="T643" s="79"/>
      <c r="U643" s="79"/>
      <c r="V643" s="79"/>
      <c r="W643" s="79"/>
      <c r="X643" s="79"/>
      <c r="Y643" s="79"/>
      <c r="Z643" s="79"/>
    </row>
    <row r="644" ht="11.25" customHeight="1">
      <c r="F644" s="79"/>
      <c r="G644" s="79"/>
      <c r="H644" s="79"/>
      <c r="I644" s="79"/>
      <c r="J644" s="79"/>
      <c r="K644" s="79"/>
      <c r="L644" s="79"/>
      <c r="M644" s="79"/>
      <c r="N644" s="79"/>
      <c r="O644" s="79"/>
      <c r="P644" s="79"/>
      <c r="Q644" s="79"/>
      <c r="R644" s="79"/>
      <c r="S644" s="79"/>
      <c r="T644" s="79"/>
      <c r="U644" s="79"/>
      <c r="V644" s="79"/>
      <c r="W644" s="79"/>
      <c r="X644" s="79"/>
      <c r="Y644" s="79"/>
      <c r="Z644" s="79"/>
    </row>
    <row r="645" ht="11.25" customHeight="1">
      <c r="F645" s="79"/>
      <c r="G645" s="79"/>
      <c r="H645" s="79"/>
      <c r="I645" s="79"/>
      <c r="J645" s="79"/>
      <c r="K645" s="79"/>
      <c r="L645" s="79"/>
      <c r="M645" s="79"/>
      <c r="N645" s="79"/>
      <c r="O645" s="79"/>
      <c r="P645" s="79"/>
      <c r="Q645" s="79"/>
      <c r="R645" s="79"/>
      <c r="S645" s="79"/>
      <c r="T645" s="79"/>
      <c r="U645" s="79"/>
      <c r="V645" s="79"/>
      <c r="W645" s="79"/>
      <c r="X645" s="79"/>
      <c r="Y645" s="79"/>
      <c r="Z645" s="79"/>
    </row>
    <row r="646" ht="11.25" customHeight="1">
      <c r="F646" s="79"/>
      <c r="G646" s="79"/>
      <c r="H646" s="79"/>
      <c r="I646" s="79"/>
      <c r="J646" s="79"/>
      <c r="K646" s="79"/>
      <c r="L646" s="79"/>
      <c r="M646" s="79"/>
      <c r="N646" s="79"/>
      <c r="O646" s="79"/>
      <c r="P646" s="79"/>
      <c r="Q646" s="79"/>
      <c r="R646" s="79"/>
      <c r="S646" s="79"/>
      <c r="T646" s="79"/>
      <c r="U646" s="79"/>
      <c r="V646" s="79"/>
      <c r="W646" s="79"/>
      <c r="X646" s="79"/>
      <c r="Y646" s="79"/>
      <c r="Z646" s="79"/>
    </row>
    <row r="647" ht="11.25" customHeight="1">
      <c r="F647" s="79"/>
      <c r="G647" s="79"/>
      <c r="H647" s="79"/>
      <c r="I647" s="79"/>
      <c r="J647" s="79"/>
      <c r="K647" s="79"/>
      <c r="L647" s="79"/>
      <c r="M647" s="79"/>
      <c r="N647" s="79"/>
      <c r="O647" s="79"/>
      <c r="P647" s="79"/>
      <c r="Q647" s="79"/>
      <c r="R647" s="79"/>
      <c r="S647" s="79"/>
      <c r="T647" s="79"/>
      <c r="U647" s="79"/>
      <c r="V647" s="79"/>
      <c r="W647" s="79"/>
      <c r="X647" s="79"/>
      <c r="Y647" s="79"/>
      <c r="Z647" s="79"/>
    </row>
    <row r="648" ht="11.25" customHeight="1">
      <c r="F648" s="79"/>
      <c r="G648" s="79"/>
      <c r="H648" s="79"/>
      <c r="I648" s="79"/>
      <c r="J648" s="79"/>
      <c r="K648" s="79"/>
      <c r="L648" s="79"/>
      <c r="M648" s="79"/>
      <c r="N648" s="79"/>
      <c r="O648" s="79"/>
      <c r="P648" s="79"/>
      <c r="Q648" s="79"/>
      <c r="R648" s="79"/>
      <c r="S648" s="79"/>
      <c r="T648" s="79"/>
      <c r="U648" s="79"/>
      <c r="V648" s="79"/>
      <c r="W648" s="79"/>
      <c r="X648" s="79"/>
      <c r="Y648" s="79"/>
      <c r="Z648" s="79"/>
    </row>
    <row r="649" ht="11.25" customHeight="1">
      <c r="F649" s="79"/>
      <c r="G649" s="79"/>
      <c r="H649" s="79"/>
      <c r="I649" s="79"/>
      <c r="J649" s="79"/>
      <c r="K649" s="79"/>
      <c r="L649" s="79"/>
      <c r="M649" s="79"/>
      <c r="N649" s="79"/>
      <c r="O649" s="79"/>
      <c r="P649" s="79"/>
      <c r="Q649" s="79"/>
      <c r="R649" s="79"/>
      <c r="S649" s="79"/>
      <c r="T649" s="79"/>
      <c r="U649" s="79"/>
      <c r="V649" s="79"/>
      <c r="W649" s="79"/>
      <c r="X649" s="79"/>
      <c r="Y649" s="79"/>
      <c r="Z649" s="79"/>
    </row>
    <row r="650" ht="11.25" customHeight="1">
      <c r="F650" s="79"/>
      <c r="G650" s="79"/>
      <c r="H650" s="79"/>
      <c r="I650" s="79"/>
      <c r="J650" s="79"/>
      <c r="K650" s="79"/>
      <c r="L650" s="79"/>
      <c r="M650" s="79"/>
      <c r="N650" s="79"/>
      <c r="O650" s="79"/>
      <c r="P650" s="79"/>
      <c r="Q650" s="79"/>
      <c r="R650" s="79"/>
      <c r="S650" s="79"/>
      <c r="T650" s="79"/>
      <c r="U650" s="79"/>
      <c r="V650" s="79"/>
      <c r="W650" s="79"/>
      <c r="X650" s="79"/>
      <c r="Y650" s="79"/>
      <c r="Z650" s="79"/>
    </row>
    <row r="651" ht="11.25" customHeight="1">
      <c r="F651" s="79"/>
      <c r="G651" s="79"/>
      <c r="H651" s="79"/>
      <c r="I651" s="79"/>
      <c r="J651" s="79"/>
      <c r="K651" s="79"/>
      <c r="L651" s="79"/>
      <c r="M651" s="79"/>
      <c r="N651" s="79"/>
      <c r="O651" s="79"/>
      <c r="P651" s="79"/>
      <c r="Q651" s="79"/>
      <c r="R651" s="79"/>
      <c r="S651" s="79"/>
      <c r="T651" s="79"/>
      <c r="U651" s="79"/>
      <c r="V651" s="79"/>
      <c r="W651" s="79"/>
      <c r="X651" s="79"/>
      <c r="Y651" s="79"/>
      <c r="Z651" s="79"/>
    </row>
    <row r="652" ht="11.25" customHeight="1">
      <c r="F652" s="79"/>
      <c r="G652" s="79"/>
      <c r="H652" s="79"/>
      <c r="I652" s="79"/>
      <c r="J652" s="79"/>
      <c r="K652" s="79"/>
      <c r="L652" s="79"/>
      <c r="M652" s="79"/>
      <c r="N652" s="79"/>
      <c r="O652" s="79"/>
      <c r="P652" s="79"/>
      <c r="Q652" s="79"/>
      <c r="R652" s="79"/>
      <c r="S652" s="79"/>
      <c r="T652" s="79"/>
      <c r="U652" s="79"/>
      <c r="V652" s="79"/>
      <c r="W652" s="79"/>
      <c r="X652" s="79"/>
      <c r="Y652" s="79"/>
      <c r="Z652" s="79"/>
    </row>
    <row r="653" ht="11.25" customHeight="1">
      <c r="F653" s="79"/>
      <c r="G653" s="79"/>
      <c r="H653" s="79"/>
      <c r="I653" s="79"/>
      <c r="J653" s="79"/>
      <c r="K653" s="79"/>
      <c r="L653" s="79"/>
      <c r="M653" s="79"/>
      <c r="N653" s="79"/>
      <c r="O653" s="79"/>
      <c r="P653" s="79"/>
      <c r="Q653" s="79"/>
      <c r="R653" s="79"/>
      <c r="S653" s="79"/>
      <c r="T653" s="79"/>
      <c r="U653" s="79"/>
      <c r="V653" s="79"/>
      <c r="W653" s="79"/>
      <c r="X653" s="79"/>
      <c r="Y653" s="79"/>
      <c r="Z653" s="79"/>
    </row>
    <row r="654" ht="11.25" customHeight="1">
      <c r="F654" s="79"/>
      <c r="G654" s="79"/>
      <c r="H654" s="79"/>
      <c r="I654" s="79"/>
      <c r="J654" s="79"/>
      <c r="K654" s="79"/>
      <c r="L654" s="79"/>
      <c r="M654" s="79"/>
      <c r="N654" s="79"/>
      <c r="O654" s="79"/>
      <c r="P654" s="79"/>
      <c r="Q654" s="79"/>
      <c r="R654" s="79"/>
      <c r="S654" s="79"/>
      <c r="T654" s="79"/>
      <c r="U654" s="79"/>
      <c r="V654" s="79"/>
      <c r="W654" s="79"/>
      <c r="X654" s="79"/>
      <c r="Y654" s="79"/>
      <c r="Z654" s="79"/>
    </row>
    <row r="655" ht="11.25" customHeight="1">
      <c r="F655" s="79"/>
      <c r="G655" s="79"/>
      <c r="H655" s="79"/>
      <c r="I655" s="79"/>
      <c r="J655" s="79"/>
      <c r="K655" s="79"/>
      <c r="L655" s="79"/>
      <c r="M655" s="79"/>
      <c r="N655" s="79"/>
      <c r="O655" s="79"/>
      <c r="P655" s="79"/>
      <c r="Q655" s="79"/>
      <c r="R655" s="79"/>
      <c r="S655" s="79"/>
      <c r="T655" s="79"/>
      <c r="U655" s="79"/>
      <c r="V655" s="79"/>
      <c r="W655" s="79"/>
      <c r="X655" s="79"/>
      <c r="Y655" s="79"/>
      <c r="Z655" s="79"/>
    </row>
    <row r="656" ht="11.25" customHeight="1">
      <c r="F656" s="79"/>
      <c r="G656" s="79"/>
      <c r="H656" s="79"/>
      <c r="I656" s="79"/>
      <c r="J656" s="79"/>
      <c r="K656" s="79"/>
      <c r="L656" s="79"/>
      <c r="M656" s="79"/>
      <c r="N656" s="79"/>
      <c r="O656" s="79"/>
      <c r="P656" s="79"/>
      <c r="Q656" s="79"/>
      <c r="R656" s="79"/>
      <c r="S656" s="79"/>
      <c r="T656" s="79"/>
      <c r="U656" s="79"/>
      <c r="V656" s="79"/>
      <c r="W656" s="79"/>
      <c r="X656" s="79"/>
      <c r="Y656" s="79"/>
      <c r="Z656" s="79"/>
    </row>
    <row r="657" ht="11.25" customHeight="1">
      <c r="F657" s="79"/>
      <c r="G657" s="79"/>
      <c r="H657" s="79"/>
      <c r="I657" s="79"/>
      <c r="J657" s="79"/>
      <c r="K657" s="79"/>
      <c r="L657" s="79"/>
      <c r="M657" s="79"/>
      <c r="N657" s="79"/>
      <c r="O657" s="79"/>
      <c r="P657" s="79"/>
      <c r="Q657" s="79"/>
      <c r="R657" s="79"/>
      <c r="S657" s="79"/>
      <c r="T657" s="79"/>
      <c r="U657" s="79"/>
      <c r="V657" s="79"/>
      <c r="W657" s="79"/>
      <c r="X657" s="79"/>
      <c r="Y657" s="79"/>
      <c r="Z657" s="79"/>
    </row>
    <row r="658" ht="11.25" customHeight="1">
      <c r="F658" s="79"/>
      <c r="G658" s="79"/>
      <c r="H658" s="79"/>
      <c r="I658" s="79"/>
      <c r="J658" s="79"/>
      <c r="K658" s="79"/>
      <c r="L658" s="79"/>
      <c r="M658" s="79"/>
      <c r="N658" s="79"/>
      <c r="O658" s="79"/>
      <c r="P658" s="79"/>
      <c r="Q658" s="79"/>
      <c r="R658" s="79"/>
      <c r="S658" s="79"/>
      <c r="T658" s="79"/>
      <c r="U658" s="79"/>
      <c r="V658" s="79"/>
      <c r="W658" s="79"/>
      <c r="X658" s="79"/>
      <c r="Y658" s="79"/>
      <c r="Z658" s="79"/>
    </row>
    <row r="659" ht="11.25" customHeight="1">
      <c r="F659" s="79"/>
      <c r="G659" s="79"/>
      <c r="H659" s="79"/>
      <c r="I659" s="79"/>
      <c r="J659" s="79"/>
      <c r="K659" s="79"/>
      <c r="L659" s="79"/>
      <c r="M659" s="79"/>
      <c r="N659" s="79"/>
      <c r="O659" s="79"/>
      <c r="P659" s="79"/>
      <c r="Q659" s="79"/>
      <c r="R659" s="79"/>
      <c r="S659" s="79"/>
      <c r="T659" s="79"/>
      <c r="U659" s="79"/>
      <c r="V659" s="79"/>
      <c r="W659" s="79"/>
      <c r="X659" s="79"/>
      <c r="Y659" s="79"/>
      <c r="Z659" s="79"/>
    </row>
    <row r="660" ht="11.25" customHeight="1">
      <c r="F660" s="79"/>
      <c r="G660" s="79"/>
      <c r="H660" s="79"/>
      <c r="I660" s="79"/>
      <c r="J660" s="79"/>
      <c r="K660" s="79"/>
      <c r="L660" s="79"/>
      <c r="M660" s="79"/>
      <c r="N660" s="79"/>
      <c r="O660" s="79"/>
      <c r="P660" s="79"/>
      <c r="Q660" s="79"/>
      <c r="R660" s="79"/>
      <c r="S660" s="79"/>
      <c r="T660" s="79"/>
      <c r="U660" s="79"/>
      <c r="V660" s="79"/>
      <c r="W660" s="79"/>
      <c r="X660" s="79"/>
      <c r="Y660" s="79"/>
      <c r="Z660" s="79"/>
    </row>
    <row r="661" ht="11.25" customHeight="1">
      <c r="F661" s="79"/>
      <c r="G661" s="79"/>
      <c r="H661" s="79"/>
      <c r="I661" s="79"/>
      <c r="J661" s="79"/>
      <c r="K661" s="79"/>
      <c r="L661" s="79"/>
      <c r="M661" s="79"/>
      <c r="N661" s="79"/>
      <c r="O661" s="79"/>
      <c r="P661" s="79"/>
      <c r="Q661" s="79"/>
      <c r="R661" s="79"/>
      <c r="S661" s="79"/>
      <c r="T661" s="79"/>
      <c r="U661" s="79"/>
      <c r="V661" s="79"/>
      <c r="W661" s="79"/>
      <c r="X661" s="79"/>
      <c r="Y661" s="79"/>
      <c r="Z661" s="79"/>
    </row>
    <row r="662" ht="11.25" customHeight="1">
      <c r="F662" s="79"/>
      <c r="G662" s="79"/>
      <c r="H662" s="79"/>
      <c r="I662" s="79"/>
      <c r="J662" s="79"/>
      <c r="K662" s="79"/>
      <c r="L662" s="79"/>
      <c r="M662" s="79"/>
      <c r="N662" s="79"/>
      <c r="O662" s="79"/>
      <c r="P662" s="79"/>
      <c r="Q662" s="79"/>
      <c r="R662" s="79"/>
      <c r="S662" s="79"/>
      <c r="T662" s="79"/>
      <c r="U662" s="79"/>
      <c r="V662" s="79"/>
      <c r="W662" s="79"/>
      <c r="X662" s="79"/>
      <c r="Y662" s="79"/>
      <c r="Z662" s="79"/>
    </row>
    <row r="663" ht="11.25" customHeight="1">
      <c r="F663" s="79"/>
      <c r="G663" s="79"/>
      <c r="H663" s="79"/>
      <c r="I663" s="79"/>
      <c r="J663" s="79"/>
      <c r="K663" s="79"/>
      <c r="L663" s="79"/>
      <c r="M663" s="79"/>
      <c r="N663" s="79"/>
      <c r="O663" s="79"/>
      <c r="P663" s="79"/>
      <c r="Q663" s="79"/>
      <c r="R663" s="79"/>
      <c r="S663" s="79"/>
      <c r="T663" s="79"/>
      <c r="U663" s="79"/>
      <c r="V663" s="79"/>
      <c r="W663" s="79"/>
      <c r="X663" s="79"/>
      <c r="Y663" s="79"/>
      <c r="Z663" s="79"/>
    </row>
    <row r="664" ht="11.25" customHeight="1">
      <c r="F664" s="79"/>
      <c r="G664" s="79"/>
      <c r="H664" s="79"/>
      <c r="I664" s="79"/>
      <c r="J664" s="79"/>
      <c r="K664" s="79"/>
      <c r="L664" s="79"/>
      <c r="M664" s="79"/>
      <c r="N664" s="79"/>
      <c r="O664" s="79"/>
      <c r="P664" s="79"/>
      <c r="Q664" s="79"/>
      <c r="R664" s="79"/>
      <c r="S664" s="79"/>
      <c r="T664" s="79"/>
      <c r="U664" s="79"/>
      <c r="V664" s="79"/>
      <c r="W664" s="79"/>
      <c r="X664" s="79"/>
      <c r="Y664" s="79"/>
      <c r="Z664" s="79"/>
    </row>
    <row r="665" ht="11.25" customHeight="1">
      <c r="F665" s="79"/>
      <c r="G665" s="79"/>
      <c r="H665" s="79"/>
      <c r="I665" s="79"/>
      <c r="J665" s="79"/>
      <c r="K665" s="79"/>
      <c r="L665" s="79"/>
      <c r="M665" s="79"/>
      <c r="N665" s="79"/>
      <c r="O665" s="79"/>
      <c r="P665" s="79"/>
      <c r="Q665" s="79"/>
      <c r="R665" s="79"/>
      <c r="S665" s="79"/>
      <c r="T665" s="79"/>
      <c r="U665" s="79"/>
      <c r="V665" s="79"/>
      <c r="W665" s="79"/>
      <c r="X665" s="79"/>
      <c r="Y665" s="79"/>
      <c r="Z665" s="79"/>
    </row>
    <row r="666" ht="11.25" customHeight="1">
      <c r="F666" s="79"/>
      <c r="G666" s="79"/>
      <c r="H666" s="79"/>
      <c r="I666" s="79"/>
      <c r="J666" s="79"/>
      <c r="K666" s="79"/>
      <c r="L666" s="79"/>
      <c r="M666" s="79"/>
      <c r="N666" s="79"/>
      <c r="O666" s="79"/>
      <c r="P666" s="79"/>
      <c r="Q666" s="79"/>
      <c r="R666" s="79"/>
      <c r="S666" s="79"/>
      <c r="T666" s="79"/>
      <c r="U666" s="79"/>
      <c r="V666" s="79"/>
      <c r="W666" s="79"/>
      <c r="X666" s="79"/>
      <c r="Y666" s="79"/>
      <c r="Z666" s="79"/>
    </row>
    <row r="667" ht="11.25" customHeight="1">
      <c r="F667" s="79"/>
      <c r="G667" s="79"/>
      <c r="H667" s="79"/>
      <c r="I667" s="79"/>
      <c r="J667" s="79"/>
      <c r="K667" s="79"/>
      <c r="L667" s="79"/>
      <c r="M667" s="79"/>
      <c r="N667" s="79"/>
      <c r="O667" s="79"/>
      <c r="P667" s="79"/>
      <c r="Q667" s="79"/>
      <c r="R667" s="79"/>
      <c r="S667" s="79"/>
      <c r="T667" s="79"/>
      <c r="U667" s="79"/>
      <c r="V667" s="79"/>
      <c r="W667" s="79"/>
      <c r="X667" s="79"/>
      <c r="Y667" s="79"/>
      <c r="Z667" s="79"/>
    </row>
    <row r="668" ht="11.25" customHeight="1">
      <c r="F668" s="79"/>
      <c r="G668" s="79"/>
      <c r="H668" s="79"/>
      <c r="I668" s="79"/>
      <c r="J668" s="79"/>
      <c r="K668" s="79"/>
      <c r="L668" s="79"/>
      <c r="M668" s="79"/>
      <c r="N668" s="79"/>
      <c r="O668" s="79"/>
      <c r="P668" s="79"/>
      <c r="Q668" s="79"/>
      <c r="R668" s="79"/>
      <c r="S668" s="79"/>
      <c r="T668" s="79"/>
      <c r="U668" s="79"/>
      <c r="V668" s="79"/>
      <c r="W668" s="79"/>
      <c r="X668" s="79"/>
      <c r="Y668" s="79"/>
      <c r="Z668" s="79"/>
    </row>
    <row r="669" ht="11.25" customHeight="1">
      <c r="F669" s="79"/>
      <c r="G669" s="79"/>
      <c r="H669" s="79"/>
      <c r="I669" s="79"/>
      <c r="J669" s="79"/>
      <c r="K669" s="79"/>
      <c r="L669" s="79"/>
      <c r="M669" s="79"/>
      <c r="N669" s="79"/>
      <c r="O669" s="79"/>
      <c r="P669" s="79"/>
      <c r="Q669" s="79"/>
      <c r="R669" s="79"/>
      <c r="S669" s="79"/>
      <c r="T669" s="79"/>
      <c r="U669" s="79"/>
      <c r="V669" s="79"/>
      <c r="W669" s="79"/>
      <c r="X669" s="79"/>
      <c r="Y669" s="79"/>
      <c r="Z669" s="79"/>
    </row>
    <row r="670" ht="11.25" customHeight="1">
      <c r="F670" s="79"/>
      <c r="G670" s="79"/>
      <c r="H670" s="79"/>
      <c r="I670" s="79"/>
      <c r="J670" s="79"/>
      <c r="K670" s="79"/>
      <c r="L670" s="79"/>
      <c r="M670" s="79"/>
      <c r="N670" s="79"/>
      <c r="O670" s="79"/>
      <c r="P670" s="79"/>
      <c r="Q670" s="79"/>
      <c r="R670" s="79"/>
      <c r="S670" s="79"/>
      <c r="T670" s="79"/>
      <c r="U670" s="79"/>
      <c r="V670" s="79"/>
      <c r="W670" s="79"/>
      <c r="X670" s="79"/>
      <c r="Y670" s="79"/>
      <c r="Z670" s="79"/>
    </row>
    <row r="671" ht="11.25" customHeight="1">
      <c r="F671" s="79"/>
      <c r="G671" s="79"/>
      <c r="H671" s="79"/>
      <c r="I671" s="79"/>
      <c r="J671" s="79"/>
      <c r="K671" s="79"/>
      <c r="L671" s="79"/>
      <c r="M671" s="79"/>
      <c r="N671" s="79"/>
      <c r="O671" s="79"/>
      <c r="P671" s="79"/>
      <c r="Q671" s="79"/>
      <c r="R671" s="79"/>
      <c r="S671" s="79"/>
      <c r="T671" s="79"/>
      <c r="U671" s="79"/>
      <c r="V671" s="79"/>
      <c r="W671" s="79"/>
      <c r="X671" s="79"/>
      <c r="Y671" s="79"/>
      <c r="Z671" s="79"/>
    </row>
    <row r="672" ht="11.25" customHeight="1">
      <c r="F672" s="79"/>
      <c r="G672" s="79"/>
      <c r="H672" s="79"/>
      <c r="I672" s="79"/>
      <c r="J672" s="79"/>
      <c r="K672" s="79"/>
      <c r="L672" s="79"/>
      <c r="M672" s="79"/>
      <c r="N672" s="79"/>
      <c r="O672" s="79"/>
      <c r="P672" s="79"/>
      <c r="Q672" s="79"/>
      <c r="R672" s="79"/>
      <c r="S672" s="79"/>
      <c r="T672" s="79"/>
      <c r="U672" s="79"/>
      <c r="V672" s="79"/>
      <c r="W672" s="79"/>
      <c r="X672" s="79"/>
      <c r="Y672" s="79"/>
      <c r="Z672" s="79"/>
    </row>
    <row r="673" ht="11.25" customHeight="1">
      <c r="F673" s="79"/>
      <c r="G673" s="79"/>
      <c r="H673" s="79"/>
      <c r="I673" s="79"/>
      <c r="J673" s="79"/>
      <c r="K673" s="79"/>
      <c r="L673" s="79"/>
      <c r="M673" s="79"/>
      <c r="N673" s="79"/>
      <c r="O673" s="79"/>
      <c r="P673" s="79"/>
      <c r="Q673" s="79"/>
      <c r="R673" s="79"/>
      <c r="S673" s="79"/>
      <c r="T673" s="79"/>
      <c r="U673" s="79"/>
      <c r="V673" s="79"/>
      <c r="W673" s="79"/>
      <c r="X673" s="79"/>
      <c r="Y673" s="79"/>
      <c r="Z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1" width="8.71"/>
    <col customWidth="1" min="2" max="2" width="43.14"/>
    <col customWidth="1" min="3" max="3" width="27.0"/>
    <col customWidth="1" min="4" max="26" width="8.71"/>
  </cols>
  <sheetData>
    <row r="1" ht="14.25" customHeight="1"/>
    <row r="2" ht="14.25" customHeight="1"/>
    <row r="3" ht="14.25" customHeight="1">
      <c r="A3" s="2">
        <v>1.0</v>
      </c>
      <c r="B3" s="106" t="s">
        <v>3422</v>
      </c>
      <c r="C3" s="81">
        <v>899649.18</v>
      </c>
    </row>
    <row r="4" ht="14.25" customHeight="1">
      <c r="A4" s="2">
        <v>2.0</v>
      </c>
      <c r="B4" s="106" t="s">
        <v>4514</v>
      </c>
      <c r="C4" s="81">
        <v>375787.2792</v>
      </c>
    </row>
    <row r="5" ht="14.25" customHeight="1">
      <c r="A5" s="2">
        <v>3.0</v>
      </c>
      <c r="B5" s="106" t="s">
        <v>3432</v>
      </c>
      <c r="C5" s="81">
        <v>340917.291</v>
      </c>
    </row>
    <row r="6" ht="14.25" customHeight="1">
      <c r="A6" s="2">
        <v>4.0</v>
      </c>
      <c r="B6" s="106" t="s">
        <v>3728</v>
      </c>
      <c r="C6" s="81">
        <v>300648.257143</v>
      </c>
    </row>
    <row r="7" ht="14.25" customHeight="1">
      <c r="A7" s="2">
        <v>5.0</v>
      </c>
      <c r="B7" s="106" t="s">
        <v>4416</v>
      </c>
      <c r="C7" s="81">
        <v>216583.29</v>
      </c>
    </row>
    <row r="8" ht="14.25" customHeight="1">
      <c r="A8" s="2">
        <v>6.0</v>
      </c>
      <c r="B8" s="106" t="s">
        <v>3569</v>
      </c>
      <c r="C8" s="81">
        <v>126403.86</v>
      </c>
    </row>
    <row r="9" ht="14.25" customHeight="1">
      <c r="A9" s="2">
        <v>7.0</v>
      </c>
      <c r="B9" s="106" t="s">
        <v>4311</v>
      </c>
      <c r="C9" s="81">
        <v>119358.36</v>
      </c>
    </row>
    <row r="10" ht="14.25" customHeight="1">
      <c r="A10" s="2">
        <v>8.0</v>
      </c>
      <c r="B10" s="106" t="s">
        <v>4007</v>
      </c>
      <c r="C10" s="81">
        <v>105680.63625</v>
      </c>
    </row>
    <row r="11" ht="14.25" customHeight="1">
      <c r="A11" s="2">
        <v>9.0</v>
      </c>
      <c r="B11" s="106" t="s">
        <v>3882</v>
      </c>
      <c r="C11" s="81">
        <v>83860.26</v>
      </c>
    </row>
    <row r="12" ht="14.25" customHeight="1">
      <c r="A12" s="2">
        <v>10.0</v>
      </c>
      <c r="B12" s="106" t="s">
        <v>4504</v>
      </c>
      <c r="C12" s="81">
        <v>83704.32</v>
      </c>
    </row>
    <row r="13" ht="14.25" customHeight="1">
      <c r="B13" s="106"/>
      <c r="C13" s="81"/>
    </row>
    <row r="14" ht="14.25" customHeight="1">
      <c r="B14" s="106"/>
      <c r="C14" s="81"/>
    </row>
    <row r="15" ht="14.25" customHeight="1">
      <c r="A15" s="2">
        <v>11.0</v>
      </c>
      <c r="B15" s="106" t="s">
        <v>4010</v>
      </c>
      <c r="C15" s="81">
        <v>77110.379999</v>
      </c>
    </row>
    <row r="16" ht="14.25" customHeight="1">
      <c r="A16" s="2">
        <v>12.0</v>
      </c>
      <c r="B16" s="106" t="s">
        <v>3386</v>
      </c>
      <c r="C16" s="81">
        <v>70145.471133</v>
      </c>
    </row>
    <row r="17" ht="14.25" customHeight="1">
      <c r="A17" s="2">
        <v>13.0</v>
      </c>
      <c r="B17" s="106" t="s">
        <v>3525</v>
      </c>
      <c r="C17" s="81">
        <v>60009.119999</v>
      </c>
    </row>
    <row r="18" ht="14.25" customHeight="1">
      <c r="A18" s="2">
        <v>14.0</v>
      </c>
      <c r="B18" s="106" t="s">
        <v>4350</v>
      </c>
      <c r="C18" s="81">
        <v>50537.806935</v>
      </c>
    </row>
    <row r="19" ht="14.25" customHeight="1">
      <c r="A19" s="2">
        <v>15.0</v>
      </c>
      <c r="B19" s="106" t="s">
        <v>4356</v>
      </c>
      <c r="C19" s="81">
        <v>46761.598499</v>
      </c>
    </row>
    <row r="20" ht="14.25" customHeight="1">
      <c r="A20" s="2">
        <v>16.0</v>
      </c>
      <c r="B20" s="106" t="s">
        <v>3382</v>
      </c>
      <c r="C20" s="81">
        <v>42301.26144</v>
      </c>
    </row>
    <row r="21" ht="14.25" customHeight="1">
      <c r="A21" s="2">
        <v>17.0</v>
      </c>
      <c r="B21" s="106" t="s">
        <v>4576</v>
      </c>
      <c r="C21" s="81">
        <v>38556.0</v>
      </c>
    </row>
    <row r="22" ht="14.25" customHeight="1">
      <c r="A22" s="2">
        <v>18.0</v>
      </c>
      <c r="B22" s="106" t="s">
        <v>4331</v>
      </c>
      <c r="C22" s="81">
        <v>29568.0</v>
      </c>
    </row>
    <row r="23" ht="14.25" customHeight="1">
      <c r="A23" s="2">
        <v>19.0</v>
      </c>
      <c r="B23" s="106" t="s">
        <v>4198</v>
      </c>
      <c r="C23" s="81">
        <v>28265.854983</v>
      </c>
    </row>
    <row r="24" ht="14.25" customHeight="1">
      <c r="A24" s="2">
        <v>20.0</v>
      </c>
      <c r="B24" s="106" t="s">
        <v>4042</v>
      </c>
      <c r="C24" s="81">
        <v>23559.375</v>
      </c>
    </row>
    <row r="25" ht="14.25" customHeight="1">
      <c r="A25" s="2">
        <v>21.0</v>
      </c>
      <c r="B25" s="106" t="s">
        <v>4120</v>
      </c>
      <c r="C25" s="81">
        <v>19641.450222</v>
      </c>
    </row>
    <row r="26" ht="14.25" customHeight="1">
      <c r="A26" s="2">
        <v>22.0</v>
      </c>
      <c r="B26" s="106" t="s">
        <v>4016</v>
      </c>
      <c r="C26" s="81">
        <v>16913.232</v>
      </c>
    </row>
    <row r="27" ht="14.25" customHeight="1">
      <c r="A27" s="2">
        <v>23.0</v>
      </c>
      <c r="B27" s="106" t="s">
        <v>3753</v>
      </c>
      <c r="C27" s="81">
        <v>16812.362666</v>
      </c>
    </row>
    <row r="28" ht="14.25" customHeight="1">
      <c r="A28" s="2">
        <v>24.0</v>
      </c>
      <c r="B28" s="106" t="s">
        <v>2513</v>
      </c>
      <c r="C28" s="81">
        <v>15677.298387</v>
      </c>
    </row>
    <row r="29" ht="14.25" customHeight="1">
      <c r="A29" s="2">
        <v>25.0</v>
      </c>
      <c r="B29" s="106" t="s">
        <v>3919</v>
      </c>
      <c r="C29" s="81">
        <v>12720.208421</v>
      </c>
    </row>
    <row r="30" ht="14.25" customHeight="1">
      <c r="A30" s="2">
        <v>26.0</v>
      </c>
      <c r="B30" s="106" t="s">
        <v>3768</v>
      </c>
      <c r="C30" s="81">
        <v>12188.9125</v>
      </c>
    </row>
    <row r="31" ht="14.25" customHeight="1">
      <c r="A31" s="2">
        <v>27.0</v>
      </c>
      <c r="B31" s="106" t="s">
        <v>3974</v>
      </c>
      <c r="C31" s="81">
        <v>12127.5</v>
      </c>
    </row>
    <row r="32" ht="14.25" customHeight="1">
      <c r="A32" s="2">
        <v>28.0</v>
      </c>
      <c r="B32" s="106" t="s">
        <v>3704</v>
      </c>
      <c r="C32" s="81">
        <v>10800.0</v>
      </c>
    </row>
    <row r="33" ht="14.25" customHeight="1">
      <c r="A33" s="2">
        <v>29.0</v>
      </c>
      <c r="B33" s="106" t="s">
        <v>4378</v>
      </c>
      <c r="C33" s="81">
        <v>10437.76</v>
      </c>
    </row>
    <row r="34" ht="14.25" customHeight="1">
      <c r="A34" s="2">
        <v>30.0</v>
      </c>
      <c r="B34" s="106" t="s">
        <v>4032</v>
      </c>
      <c r="C34" s="81">
        <v>10410.597142</v>
      </c>
    </row>
    <row r="35" ht="14.25" customHeight="1">
      <c r="A35" s="2">
        <v>31.0</v>
      </c>
      <c r="B35" s="106" t="s">
        <v>3980</v>
      </c>
      <c r="C35" s="81">
        <v>9691.095466</v>
      </c>
    </row>
    <row r="36" ht="14.25" customHeight="1">
      <c r="A36" s="2">
        <v>32.0</v>
      </c>
      <c r="B36" s="106" t="s">
        <v>4546</v>
      </c>
      <c r="C36" s="81">
        <v>9596.273666</v>
      </c>
    </row>
    <row r="37" ht="14.25" customHeight="1">
      <c r="A37" s="2">
        <v>33.0</v>
      </c>
      <c r="B37" s="106" t="s">
        <v>3756</v>
      </c>
      <c r="C37" s="81">
        <v>9513.667057</v>
      </c>
    </row>
    <row r="38" ht="14.25" customHeight="1">
      <c r="A38" s="2">
        <v>34.0</v>
      </c>
      <c r="B38" s="106" t="s">
        <v>3774</v>
      </c>
      <c r="C38" s="81">
        <v>9218.553333</v>
      </c>
    </row>
    <row r="39" ht="14.25" customHeight="1">
      <c r="A39" s="2">
        <v>35.0</v>
      </c>
      <c r="B39" s="106" t="s">
        <v>3869</v>
      </c>
      <c r="C39" s="81">
        <v>8635.846153</v>
      </c>
    </row>
    <row r="40" ht="14.25" customHeight="1">
      <c r="A40" s="2">
        <v>36.0</v>
      </c>
      <c r="B40" s="106" t="s">
        <v>3879</v>
      </c>
      <c r="C40" s="81">
        <v>8568.0</v>
      </c>
    </row>
    <row r="41" ht="14.25" customHeight="1">
      <c r="A41" s="2">
        <v>37.0</v>
      </c>
      <c r="B41" s="106" t="s">
        <v>4459</v>
      </c>
      <c r="C41" s="81">
        <v>7557.28</v>
      </c>
    </row>
    <row r="42" ht="14.25" customHeight="1">
      <c r="A42" s="2">
        <v>38.0</v>
      </c>
      <c r="B42" s="106" t="s">
        <v>3765</v>
      </c>
      <c r="C42" s="81">
        <v>7349.61</v>
      </c>
    </row>
    <row r="43" ht="14.25" customHeight="1">
      <c r="A43" s="2">
        <v>39.0</v>
      </c>
      <c r="B43" s="106" t="s">
        <v>4004</v>
      </c>
      <c r="C43" s="81">
        <v>7147.26923</v>
      </c>
    </row>
    <row r="44" ht="14.25" customHeight="1">
      <c r="A44" s="2">
        <v>40.0</v>
      </c>
      <c r="B44" s="106" t="s">
        <v>4573</v>
      </c>
      <c r="C44" s="81">
        <v>6422.769499</v>
      </c>
    </row>
    <row r="45" ht="14.25" customHeight="1">
      <c r="A45" s="2">
        <v>41.0</v>
      </c>
      <c r="B45" s="106" t="s">
        <v>4022</v>
      </c>
      <c r="C45" s="81">
        <v>6392.519563</v>
      </c>
    </row>
    <row r="46" ht="14.25" customHeight="1">
      <c r="A46" s="2">
        <v>42.0</v>
      </c>
      <c r="B46" s="106" t="s">
        <v>3963</v>
      </c>
      <c r="C46" s="81">
        <v>5725.389999</v>
      </c>
    </row>
    <row r="47" ht="14.25" customHeight="1">
      <c r="A47" s="2">
        <v>43.0</v>
      </c>
      <c r="B47" s="106" t="s">
        <v>4550</v>
      </c>
      <c r="C47" s="81">
        <v>5174.4</v>
      </c>
    </row>
    <row r="48" ht="14.25" customHeight="1">
      <c r="A48" s="2">
        <v>44.0</v>
      </c>
      <c r="B48" s="106" t="s">
        <v>4156</v>
      </c>
      <c r="C48" s="81">
        <v>4982.001595</v>
      </c>
    </row>
    <row r="49" ht="14.25" customHeight="1">
      <c r="A49" s="2">
        <v>45.0</v>
      </c>
      <c r="B49" s="106" t="s">
        <v>4001</v>
      </c>
      <c r="C49" s="81">
        <v>3969.0</v>
      </c>
    </row>
    <row r="50" ht="14.25" customHeight="1">
      <c r="A50" s="2">
        <v>46.0</v>
      </c>
      <c r="B50" s="106" t="s">
        <v>3949</v>
      </c>
      <c r="C50" s="81">
        <v>3708.554914</v>
      </c>
    </row>
    <row r="51" ht="14.25" customHeight="1">
      <c r="A51" s="2">
        <v>47.0</v>
      </c>
      <c r="B51" s="106" t="s">
        <v>3486</v>
      </c>
      <c r="C51" s="81">
        <v>3688.851063</v>
      </c>
    </row>
    <row r="52" ht="14.25" customHeight="1">
      <c r="A52" s="2">
        <v>48.0</v>
      </c>
      <c r="B52" s="106" t="s">
        <v>3681</v>
      </c>
      <c r="C52" s="81">
        <v>3554.582463</v>
      </c>
    </row>
    <row r="53" ht="14.25" customHeight="1">
      <c r="A53" s="2">
        <v>49.0</v>
      </c>
      <c r="B53" s="106" t="s">
        <v>488</v>
      </c>
      <c r="C53" s="81">
        <v>3495.73965</v>
      </c>
    </row>
    <row r="54" ht="14.25" customHeight="1">
      <c r="A54" s="2">
        <v>50.0</v>
      </c>
      <c r="B54" s="106" t="s">
        <v>3940</v>
      </c>
      <c r="C54" s="81">
        <v>3306.394944</v>
      </c>
    </row>
    <row r="55" ht="14.25" customHeight="1">
      <c r="A55" s="2">
        <v>51.0</v>
      </c>
      <c r="B55" s="106" t="s">
        <v>4288</v>
      </c>
      <c r="C55" s="81">
        <v>3270.9734</v>
      </c>
    </row>
    <row r="56" ht="14.25" customHeight="1">
      <c r="A56" s="2">
        <v>52.0</v>
      </c>
      <c r="B56" s="106" t="s">
        <v>4314</v>
      </c>
      <c r="C56" s="81">
        <v>3024.0</v>
      </c>
    </row>
    <row r="57" ht="14.25" customHeight="1">
      <c r="A57" s="2">
        <v>53.0</v>
      </c>
      <c r="B57" s="106" t="s">
        <v>4278</v>
      </c>
      <c r="C57" s="81">
        <v>2799.999999</v>
      </c>
    </row>
    <row r="58" ht="14.25" customHeight="1">
      <c r="A58" s="2">
        <v>54.0</v>
      </c>
      <c r="B58" s="106" t="s">
        <v>3943</v>
      </c>
      <c r="C58" s="81">
        <v>2133.055384</v>
      </c>
    </row>
    <row r="59" ht="14.25" customHeight="1">
      <c r="A59" s="2">
        <v>55.0</v>
      </c>
      <c r="B59" s="106" t="s">
        <v>4264</v>
      </c>
      <c r="C59" s="81">
        <v>2079.0</v>
      </c>
    </row>
    <row r="60" ht="14.25" customHeight="1">
      <c r="A60" s="2">
        <v>56.0</v>
      </c>
      <c r="B60" s="106" t="s">
        <v>4255</v>
      </c>
      <c r="C60" s="81">
        <v>1918.01085</v>
      </c>
    </row>
    <row r="61" ht="14.25" customHeight="1">
      <c r="A61" s="2">
        <v>57.0</v>
      </c>
      <c r="B61" s="106" t="s">
        <v>5819</v>
      </c>
      <c r="C61" s="81">
        <v>1757.43197</v>
      </c>
    </row>
    <row r="62" ht="14.25" customHeight="1">
      <c r="A62" s="2">
        <v>58.0</v>
      </c>
      <c r="B62" s="106" t="s">
        <v>4341</v>
      </c>
      <c r="C62" s="81">
        <v>1728.0</v>
      </c>
    </row>
    <row r="63" ht="14.25" customHeight="1">
      <c r="A63" s="2">
        <v>59.0</v>
      </c>
      <c r="B63" s="106" t="s">
        <v>3835</v>
      </c>
      <c r="C63" s="81">
        <v>1612.8</v>
      </c>
    </row>
    <row r="64" ht="14.25" customHeight="1">
      <c r="A64" s="2">
        <v>60.0</v>
      </c>
      <c r="B64" s="106" t="s">
        <v>4013</v>
      </c>
      <c r="C64" s="81">
        <v>1527.272727</v>
      </c>
    </row>
    <row r="65" ht="14.25" customHeight="1">
      <c r="A65" s="2">
        <v>61.0</v>
      </c>
      <c r="B65" s="106" t="s">
        <v>3372</v>
      </c>
      <c r="C65" s="81">
        <v>1498.241818</v>
      </c>
    </row>
    <row r="66" ht="14.25" customHeight="1">
      <c r="A66" s="2">
        <v>62.0</v>
      </c>
      <c r="B66" s="106" t="s">
        <v>4299</v>
      </c>
      <c r="C66" s="81">
        <v>1323.0</v>
      </c>
    </row>
    <row r="67" ht="14.25" customHeight="1">
      <c r="A67" s="2">
        <v>63.0</v>
      </c>
      <c r="B67" s="106" t="s">
        <v>4456</v>
      </c>
      <c r="C67" s="81">
        <v>1068.475454</v>
      </c>
    </row>
    <row r="68" ht="14.25" customHeight="1">
      <c r="A68" s="2">
        <v>64.0</v>
      </c>
      <c r="B68" s="106" t="s">
        <v>3926</v>
      </c>
      <c r="C68" s="81">
        <v>1045.333333</v>
      </c>
    </row>
    <row r="69" ht="14.25" customHeight="1">
      <c r="A69" s="2">
        <v>65.0</v>
      </c>
      <c r="B69" s="106" t="s">
        <v>3444</v>
      </c>
      <c r="C69" s="81">
        <v>950.736</v>
      </c>
    </row>
    <row r="70" ht="14.25" customHeight="1">
      <c r="A70" s="2">
        <v>66.0</v>
      </c>
      <c r="B70" s="106" t="s">
        <v>3861</v>
      </c>
      <c r="C70" s="81">
        <v>924.0</v>
      </c>
    </row>
    <row r="71" ht="14.25" customHeight="1">
      <c r="A71" s="2">
        <v>67.0</v>
      </c>
      <c r="B71" s="106" t="s">
        <v>3922</v>
      </c>
      <c r="C71" s="81">
        <v>850.5</v>
      </c>
    </row>
    <row r="72" ht="14.25" customHeight="1">
      <c r="A72" s="2">
        <v>68.0</v>
      </c>
      <c r="B72" s="106" t="s">
        <v>4353</v>
      </c>
      <c r="C72" s="81">
        <v>709.191818</v>
      </c>
    </row>
    <row r="73" ht="14.25" customHeight="1">
      <c r="A73" s="2">
        <v>69.0</v>
      </c>
      <c r="B73" s="106" t="s">
        <v>4531</v>
      </c>
      <c r="C73" s="81">
        <v>644.0</v>
      </c>
    </row>
    <row r="74" ht="14.25" customHeight="1">
      <c r="A74" s="2">
        <v>70.0</v>
      </c>
      <c r="B74" s="106" t="s">
        <v>3977</v>
      </c>
      <c r="C74" s="81">
        <v>471.0936</v>
      </c>
    </row>
    <row r="75" ht="14.25" customHeight="1">
      <c r="A75" s="2">
        <v>71.0</v>
      </c>
      <c r="B75" s="106" t="s">
        <v>3565</v>
      </c>
      <c r="C75" s="81">
        <v>463.5712</v>
      </c>
    </row>
    <row r="76" ht="14.25" customHeight="1">
      <c r="A76" s="2">
        <v>72.0</v>
      </c>
      <c r="B76" s="106" t="s">
        <v>4338</v>
      </c>
      <c r="C76" s="81">
        <v>456.449523</v>
      </c>
    </row>
    <row r="77" ht="14.25" customHeight="1">
      <c r="A77" s="2">
        <v>73.0</v>
      </c>
      <c r="B77" s="106" t="s">
        <v>3483</v>
      </c>
      <c r="C77" s="81">
        <v>396.0</v>
      </c>
    </row>
    <row r="78" ht="14.25" customHeight="1">
      <c r="A78" s="2">
        <v>74.0</v>
      </c>
      <c r="B78" s="106" t="s">
        <v>4184</v>
      </c>
      <c r="C78" s="81">
        <v>378.0</v>
      </c>
    </row>
    <row r="79" ht="14.25" customHeight="1">
      <c r="A79" s="2">
        <v>75.0</v>
      </c>
      <c r="B79" s="106" t="s">
        <v>3844</v>
      </c>
      <c r="C79" s="81">
        <v>368.941176</v>
      </c>
    </row>
    <row r="80" ht="14.25" customHeight="1">
      <c r="A80" s="2">
        <v>76.0</v>
      </c>
      <c r="B80" s="106" t="s">
        <v>3916</v>
      </c>
      <c r="C80" s="81">
        <v>350.0</v>
      </c>
    </row>
    <row r="81" ht="14.25" customHeight="1">
      <c r="A81" s="2">
        <v>77.0</v>
      </c>
      <c r="B81" s="106" t="s">
        <v>4055</v>
      </c>
      <c r="C81" s="81">
        <v>348.444444</v>
      </c>
    </row>
    <row r="82" ht="14.25" customHeight="1">
      <c r="A82" s="2">
        <v>78.0</v>
      </c>
      <c r="B82" s="106" t="s">
        <v>3759</v>
      </c>
      <c r="C82" s="81">
        <v>318.315789</v>
      </c>
    </row>
    <row r="83" ht="14.25" customHeight="1">
      <c r="A83" s="2">
        <v>79.0</v>
      </c>
      <c r="B83" s="106" t="s">
        <v>4025</v>
      </c>
      <c r="C83" s="81">
        <v>271.0575</v>
      </c>
    </row>
    <row r="84" ht="14.25" customHeight="1">
      <c r="A84" s="2">
        <v>80.0</v>
      </c>
      <c r="B84" s="106" t="s">
        <v>3429</v>
      </c>
      <c r="C84" s="81">
        <v>217.89</v>
      </c>
    </row>
    <row r="85" ht="14.25" customHeight="1">
      <c r="A85" s="2">
        <v>81.0</v>
      </c>
      <c r="B85" s="106" t="s">
        <v>3701</v>
      </c>
      <c r="C85" s="81">
        <v>214.772727</v>
      </c>
    </row>
    <row r="86" ht="14.25" customHeight="1">
      <c r="A86" s="2">
        <v>82.0</v>
      </c>
      <c r="B86" s="106" t="s">
        <v>3378</v>
      </c>
      <c r="C86" s="81">
        <v>204.0</v>
      </c>
    </row>
    <row r="87" ht="14.25" customHeight="1">
      <c r="A87" s="2">
        <v>83.0</v>
      </c>
      <c r="B87" s="106" t="s">
        <v>3447</v>
      </c>
      <c r="C87" s="81">
        <v>187.516428</v>
      </c>
    </row>
    <row r="88" ht="14.25" customHeight="1">
      <c r="A88" s="2">
        <v>84.0</v>
      </c>
      <c r="B88" s="106" t="s">
        <v>3375</v>
      </c>
      <c r="C88" s="81">
        <v>173.333333</v>
      </c>
    </row>
    <row r="89" ht="14.25" customHeight="1">
      <c r="A89" s="2">
        <v>85.0</v>
      </c>
      <c r="B89" s="106" t="s">
        <v>3605</v>
      </c>
      <c r="C89" s="81">
        <v>168.0</v>
      </c>
    </row>
    <row r="90" ht="14.25" customHeight="1">
      <c r="A90" s="2">
        <v>86.0</v>
      </c>
      <c r="B90" s="106" t="s">
        <v>4307</v>
      </c>
      <c r="C90" s="81">
        <v>120.272727</v>
      </c>
    </row>
    <row r="91" ht="14.25" customHeight="1">
      <c r="A91" s="2">
        <v>87.0</v>
      </c>
      <c r="B91" s="106" t="s">
        <v>3731</v>
      </c>
      <c r="C91" s="81">
        <v>109.2</v>
      </c>
    </row>
    <row r="92" ht="14.25" customHeight="1">
      <c r="A92" s="2">
        <v>88.0</v>
      </c>
      <c r="B92" s="106" t="s">
        <v>3875</v>
      </c>
      <c r="C92" s="81">
        <v>94.157954</v>
      </c>
    </row>
    <row r="93" ht="14.25" customHeight="1">
      <c r="A93" s="2">
        <v>89.0</v>
      </c>
      <c r="B93" s="87" t="s">
        <v>4038</v>
      </c>
      <c r="C93" s="81">
        <v>89.726</v>
      </c>
    </row>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1" width="8.71"/>
    <col customWidth="1" min="2" max="2" width="43.14"/>
    <col customWidth="1" min="3" max="3" width="24.0"/>
    <col customWidth="1" min="4" max="4" width="27.0"/>
    <col customWidth="1" min="5" max="26" width="8.71"/>
  </cols>
  <sheetData>
    <row r="1" ht="14.25" customHeight="1"/>
    <row r="2" ht="14.25" customHeight="1"/>
    <row r="3" ht="14.25" customHeight="1">
      <c r="A3" s="2">
        <v>1.0</v>
      </c>
      <c r="B3" s="106" t="s">
        <v>3422</v>
      </c>
      <c r="C3" s="79" t="s">
        <v>251</v>
      </c>
      <c r="D3" s="81">
        <v>899649.18</v>
      </c>
    </row>
    <row r="4" ht="14.25" customHeight="1">
      <c r="A4" s="2">
        <v>2.0</v>
      </c>
      <c r="B4" s="106" t="s">
        <v>4514</v>
      </c>
      <c r="C4" s="79" t="s">
        <v>525</v>
      </c>
      <c r="D4" s="81">
        <v>375787.2792</v>
      </c>
    </row>
    <row r="5" ht="14.25" customHeight="1">
      <c r="A5" s="2">
        <v>3.0</v>
      </c>
      <c r="B5" s="106" t="s">
        <v>3432</v>
      </c>
      <c r="C5" s="79" t="s">
        <v>251</v>
      </c>
      <c r="D5" s="81">
        <v>340917.291</v>
      </c>
    </row>
    <row r="6" ht="14.25" customHeight="1">
      <c r="A6" s="2">
        <v>4.0</v>
      </c>
      <c r="B6" s="106" t="s">
        <v>3728</v>
      </c>
      <c r="C6" s="79" t="s">
        <v>251</v>
      </c>
      <c r="D6" s="81">
        <v>300648.257143</v>
      </c>
    </row>
    <row r="7" ht="14.25" customHeight="1">
      <c r="A7" s="2">
        <v>5.0</v>
      </c>
      <c r="B7" s="106" t="s">
        <v>4416</v>
      </c>
      <c r="C7" s="79" t="s">
        <v>251</v>
      </c>
      <c r="D7" s="81">
        <v>216583.29</v>
      </c>
    </row>
    <row r="8" ht="14.25" customHeight="1">
      <c r="A8" s="2">
        <v>6.0</v>
      </c>
      <c r="B8" s="106" t="s">
        <v>3569</v>
      </c>
      <c r="C8" s="79" t="s">
        <v>143</v>
      </c>
      <c r="D8" s="81">
        <v>126403.86</v>
      </c>
    </row>
    <row r="9" ht="14.25" customHeight="1">
      <c r="A9" s="2">
        <v>7.0</v>
      </c>
      <c r="B9" s="106" t="s">
        <v>4311</v>
      </c>
      <c r="C9" s="79" t="s">
        <v>251</v>
      </c>
      <c r="D9" s="81">
        <v>119358.36</v>
      </c>
    </row>
    <row r="10" ht="14.25" customHeight="1">
      <c r="A10" s="2">
        <v>8.0</v>
      </c>
      <c r="B10" s="106" t="s">
        <v>4007</v>
      </c>
      <c r="C10" s="79" t="s">
        <v>251</v>
      </c>
      <c r="D10" s="81">
        <v>105680.63625</v>
      </c>
    </row>
    <row r="11" ht="14.25" customHeight="1">
      <c r="A11" s="2">
        <v>9.0</v>
      </c>
      <c r="B11" s="106" t="s">
        <v>3882</v>
      </c>
      <c r="C11" s="79" t="s">
        <v>251</v>
      </c>
      <c r="D11" s="81">
        <v>83860.26</v>
      </c>
    </row>
    <row r="12" ht="14.25" customHeight="1">
      <c r="A12" s="2">
        <v>10.0</v>
      </c>
      <c r="B12" s="106" t="s">
        <v>4504</v>
      </c>
      <c r="C12" s="79" t="s">
        <v>1228</v>
      </c>
      <c r="D12" s="81">
        <v>83704.32</v>
      </c>
    </row>
    <row r="13" ht="14.25" customHeight="1">
      <c r="B13" s="106"/>
      <c r="C13" s="79"/>
      <c r="D13" s="81"/>
    </row>
    <row r="14" ht="14.25" customHeight="1">
      <c r="B14" s="106"/>
      <c r="C14" s="79"/>
      <c r="D14" s="81"/>
    </row>
    <row r="15" ht="14.25" customHeight="1">
      <c r="A15" s="2">
        <v>11.0</v>
      </c>
      <c r="B15" s="106" t="s">
        <v>4010</v>
      </c>
      <c r="C15" s="79" t="s">
        <v>251</v>
      </c>
      <c r="D15" s="81">
        <v>77110.379999</v>
      </c>
    </row>
    <row r="16" ht="14.25" customHeight="1">
      <c r="A16" s="2">
        <v>12.0</v>
      </c>
      <c r="B16" s="106" t="s">
        <v>3386</v>
      </c>
      <c r="C16" s="79" t="s">
        <v>251</v>
      </c>
      <c r="D16" s="81">
        <v>70145.471133</v>
      </c>
    </row>
    <row r="17" ht="14.25" customHeight="1">
      <c r="A17" s="2">
        <v>13.0</v>
      </c>
      <c r="B17" s="106" t="s">
        <v>3525</v>
      </c>
      <c r="C17" s="79" t="s">
        <v>251</v>
      </c>
      <c r="D17" s="81">
        <v>60009.119999</v>
      </c>
    </row>
    <row r="18" ht="14.25" customHeight="1">
      <c r="A18" s="2">
        <v>14.0</v>
      </c>
      <c r="B18" s="106" t="s">
        <v>4350</v>
      </c>
      <c r="C18" s="79" t="s">
        <v>191</v>
      </c>
      <c r="D18" s="81">
        <v>50537.806935</v>
      </c>
    </row>
    <row r="19" ht="14.25" customHeight="1">
      <c r="A19" s="2">
        <v>15.0</v>
      </c>
      <c r="B19" s="106" t="s">
        <v>4356</v>
      </c>
      <c r="C19" s="79" t="s">
        <v>562</v>
      </c>
      <c r="D19" s="81">
        <v>46761.598499</v>
      </c>
    </row>
    <row r="20" ht="14.25" customHeight="1">
      <c r="A20" s="2">
        <v>16.0</v>
      </c>
      <c r="B20" s="106" t="s">
        <v>3382</v>
      </c>
      <c r="C20" s="79" t="s">
        <v>198</v>
      </c>
      <c r="D20" s="81">
        <v>42301.26144</v>
      </c>
    </row>
    <row r="21" ht="14.25" customHeight="1">
      <c r="A21" s="2">
        <v>17.0</v>
      </c>
      <c r="B21" s="106" t="s">
        <v>4576</v>
      </c>
      <c r="C21" s="79" t="s">
        <v>251</v>
      </c>
      <c r="D21" s="81">
        <v>38556.0</v>
      </c>
    </row>
    <row r="22" ht="14.25" customHeight="1">
      <c r="A22" s="2">
        <v>18.0</v>
      </c>
      <c r="B22" s="106" t="s">
        <v>4331</v>
      </c>
      <c r="C22" s="79" t="s">
        <v>191</v>
      </c>
      <c r="D22" s="81">
        <v>29568.0</v>
      </c>
    </row>
    <row r="23" ht="14.25" customHeight="1">
      <c r="A23" s="2">
        <v>19.0</v>
      </c>
      <c r="B23" s="106" t="s">
        <v>4198</v>
      </c>
      <c r="C23" s="79" t="s">
        <v>143</v>
      </c>
      <c r="D23" s="81">
        <v>28265.854983</v>
      </c>
    </row>
    <row r="24" ht="14.25" customHeight="1">
      <c r="A24" s="2">
        <v>20.0</v>
      </c>
      <c r="B24" s="106" t="s">
        <v>4042</v>
      </c>
      <c r="C24" s="79" t="s">
        <v>562</v>
      </c>
      <c r="D24" s="81">
        <v>23559.375</v>
      </c>
    </row>
    <row r="25" ht="14.25" customHeight="1">
      <c r="A25" s="2">
        <v>21.0</v>
      </c>
      <c r="B25" s="106" t="s">
        <v>4120</v>
      </c>
      <c r="C25" s="79" t="s">
        <v>143</v>
      </c>
      <c r="D25" s="81">
        <v>19641.450222</v>
      </c>
    </row>
    <row r="26" ht="14.25" customHeight="1">
      <c r="A26" s="2">
        <v>22.0</v>
      </c>
      <c r="B26" s="106" t="s">
        <v>4016</v>
      </c>
      <c r="C26" s="79" t="s">
        <v>191</v>
      </c>
      <c r="D26" s="81">
        <v>16913.232</v>
      </c>
    </row>
    <row r="27" ht="14.25" customHeight="1">
      <c r="A27" s="2">
        <v>23.0</v>
      </c>
      <c r="B27" s="106" t="s">
        <v>3753</v>
      </c>
      <c r="C27" s="79" t="s">
        <v>143</v>
      </c>
      <c r="D27" s="81">
        <v>16812.362666</v>
      </c>
    </row>
    <row r="28" ht="14.25" customHeight="1">
      <c r="A28" s="2">
        <v>24.0</v>
      </c>
      <c r="B28" s="106" t="s">
        <v>2513</v>
      </c>
      <c r="C28" s="79" t="s">
        <v>143</v>
      </c>
      <c r="D28" s="81">
        <v>15677.298387</v>
      </c>
    </row>
    <row r="29" ht="14.25" customHeight="1">
      <c r="A29" s="2">
        <v>25.0</v>
      </c>
      <c r="B29" s="106" t="s">
        <v>3919</v>
      </c>
      <c r="C29" s="79" t="s">
        <v>143</v>
      </c>
      <c r="D29" s="81">
        <v>12720.208421</v>
      </c>
    </row>
    <row r="30" ht="14.25" customHeight="1">
      <c r="A30" s="2">
        <v>26.0</v>
      </c>
      <c r="B30" s="106" t="s">
        <v>3768</v>
      </c>
      <c r="C30" s="79" t="s">
        <v>143</v>
      </c>
      <c r="D30" s="81">
        <v>12188.9125</v>
      </c>
    </row>
    <row r="31" ht="14.25" customHeight="1">
      <c r="A31" s="2">
        <v>27.0</v>
      </c>
      <c r="B31" s="106" t="s">
        <v>3974</v>
      </c>
      <c r="C31" s="79" t="s">
        <v>191</v>
      </c>
      <c r="D31" s="81">
        <v>12127.5</v>
      </c>
    </row>
    <row r="32" ht="14.25" customHeight="1">
      <c r="A32" s="2">
        <v>28.0</v>
      </c>
      <c r="B32" s="106" t="s">
        <v>3704</v>
      </c>
      <c r="C32" s="79" t="s">
        <v>251</v>
      </c>
      <c r="D32" s="81">
        <v>10800.0</v>
      </c>
    </row>
    <row r="33" ht="14.25" customHeight="1">
      <c r="A33" s="2">
        <v>29.0</v>
      </c>
      <c r="B33" s="106" t="s">
        <v>4378</v>
      </c>
      <c r="C33" s="79" t="s">
        <v>251</v>
      </c>
      <c r="D33" s="81">
        <v>10437.76</v>
      </c>
    </row>
    <row r="34" ht="14.25" customHeight="1">
      <c r="A34" s="2">
        <v>30.0</v>
      </c>
      <c r="B34" s="106" t="s">
        <v>4032</v>
      </c>
      <c r="C34" s="79" t="s">
        <v>251</v>
      </c>
      <c r="D34" s="81">
        <v>10410.597142</v>
      </c>
    </row>
    <row r="35" ht="14.25" customHeight="1">
      <c r="A35" s="2">
        <v>31.0</v>
      </c>
      <c r="B35" s="106" t="s">
        <v>3980</v>
      </c>
      <c r="C35" s="79" t="s">
        <v>143</v>
      </c>
      <c r="D35" s="81">
        <v>9691.095466</v>
      </c>
    </row>
    <row r="36" ht="14.25" customHeight="1">
      <c r="A36" s="2">
        <v>32.0</v>
      </c>
      <c r="B36" s="106" t="s">
        <v>4546</v>
      </c>
      <c r="C36" s="79" t="s">
        <v>251</v>
      </c>
      <c r="D36" s="81">
        <v>9596.273666</v>
      </c>
    </row>
    <row r="37" ht="14.25" customHeight="1">
      <c r="A37" s="2">
        <v>33.0</v>
      </c>
      <c r="B37" s="106" t="s">
        <v>3756</v>
      </c>
      <c r="C37" s="79" t="s">
        <v>594</v>
      </c>
      <c r="D37" s="81">
        <v>9513.667057</v>
      </c>
    </row>
    <row r="38" ht="14.25" customHeight="1">
      <c r="A38" s="2">
        <v>34.0</v>
      </c>
      <c r="B38" s="106" t="s">
        <v>3774</v>
      </c>
      <c r="C38" s="79" t="s">
        <v>143</v>
      </c>
      <c r="D38" s="81">
        <v>9218.553333</v>
      </c>
    </row>
    <row r="39" ht="14.25" customHeight="1">
      <c r="A39" s="2">
        <v>35.0</v>
      </c>
      <c r="B39" s="106" t="s">
        <v>3869</v>
      </c>
      <c r="C39" s="79" t="s">
        <v>191</v>
      </c>
      <c r="D39" s="81">
        <v>8635.846153</v>
      </c>
    </row>
    <row r="40" ht="14.25" customHeight="1">
      <c r="A40" s="2">
        <v>36.0</v>
      </c>
      <c r="B40" s="106" t="s">
        <v>3879</v>
      </c>
      <c r="C40" s="79" t="s">
        <v>191</v>
      </c>
      <c r="D40" s="81">
        <v>8568.0</v>
      </c>
    </row>
    <row r="41" ht="14.25" customHeight="1">
      <c r="A41" s="2">
        <v>37.0</v>
      </c>
      <c r="B41" s="106" t="s">
        <v>4459</v>
      </c>
      <c r="C41" s="79" t="s">
        <v>143</v>
      </c>
      <c r="D41" s="81">
        <v>7557.28</v>
      </c>
    </row>
    <row r="42" ht="14.25" customHeight="1">
      <c r="A42" s="2">
        <v>38.0</v>
      </c>
      <c r="B42" s="106" t="s">
        <v>3765</v>
      </c>
      <c r="C42" s="79" t="s">
        <v>143</v>
      </c>
      <c r="D42" s="81">
        <v>7349.61</v>
      </c>
    </row>
    <row r="43" ht="14.25" customHeight="1">
      <c r="A43" s="2">
        <v>39.0</v>
      </c>
      <c r="B43" s="106" t="s">
        <v>4004</v>
      </c>
      <c r="C43" s="79" t="s">
        <v>191</v>
      </c>
      <c r="D43" s="81">
        <v>7147.26923</v>
      </c>
    </row>
    <row r="44" ht="14.25" customHeight="1">
      <c r="A44" s="2">
        <v>40.0</v>
      </c>
      <c r="B44" s="106" t="s">
        <v>4573</v>
      </c>
      <c r="C44" s="79" t="s">
        <v>191</v>
      </c>
      <c r="D44" s="81">
        <v>6422.769499</v>
      </c>
    </row>
    <row r="45" ht="14.25" customHeight="1">
      <c r="A45" s="2">
        <v>41.0</v>
      </c>
      <c r="B45" s="106" t="s">
        <v>4022</v>
      </c>
      <c r="C45" s="79" t="s">
        <v>191</v>
      </c>
      <c r="D45" s="81">
        <v>6392.519563</v>
      </c>
    </row>
    <row r="46" ht="14.25" customHeight="1">
      <c r="A46" s="2">
        <v>42.0</v>
      </c>
      <c r="B46" s="106" t="s">
        <v>3963</v>
      </c>
      <c r="C46" s="79" t="s">
        <v>562</v>
      </c>
      <c r="D46" s="81">
        <v>5725.389999</v>
      </c>
    </row>
    <row r="47" ht="14.25" customHeight="1">
      <c r="A47" s="2">
        <v>43.0</v>
      </c>
      <c r="B47" s="106" t="s">
        <v>4550</v>
      </c>
      <c r="C47" s="79" t="s">
        <v>191</v>
      </c>
      <c r="D47" s="81">
        <v>5174.4</v>
      </c>
    </row>
    <row r="48" ht="14.25" customHeight="1">
      <c r="A48" s="2">
        <v>44.0</v>
      </c>
      <c r="B48" s="106" t="s">
        <v>4156</v>
      </c>
      <c r="C48" s="79" t="s">
        <v>3912</v>
      </c>
      <c r="D48" s="81">
        <v>4982.001595</v>
      </c>
    </row>
    <row r="49" ht="14.25" customHeight="1">
      <c r="A49" s="2">
        <v>45.0</v>
      </c>
      <c r="B49" s="106" t="s">
        <v>4001</v>
      </c>
      <c r="C49" s="79" t="s">
        <v>251</v>
      </c>
      <c r="D49" s="81">
        <v>3969.0</v>
      </c>
    </row>
    <row r="50" ht="14.25" customHeight="1">
      <c r="A50" s="2">
        <v>46.0</v>
      </c>
      <c r="B50" s="106" t="s">
        <v>3949</v>
      </c>
      <c r="C50" s="79" t="s">
        <v>191</v>
      </c>
      <c r="D50" s="81">
        <v>3708.554914</v>
      </c>
    </row>
    <row r="51" ht="14.25" customHeight="1">
      <c r="A51" s="2">
        <v>47.0</v>
      </c>
      <c r="B51" s="106" t="s">
        <v>3486</v>
      </c>
      <c r="C51" s="79" t="s">
        <v>251</v>
      </c>
      <c r="D51" s="81">
        <v>3688.851063</v>
      </c>
    </row>
    <row r="52" ht="14.25" customHeight="1">
      <c r="A52" s="2">
        <v>48.0</v>
      </c>
      <c r="B52" s="106" t="s">
        <v>3681</v>
      </c>
      <c r="C52" s="79" t="s">
        <v>3606</v>
      </c>
      <c r="D52" s="81">
        <v>3554.582463</v>
      </c>
    </row>
    <row r="53" ht="14.25" customHeight="1">
      <c r="A53" s="2">
        <v>49.0</v>
      </c>
      <c r="B53" s="106" t="s">
        <v>488</v>
      </c>
      <c r="C53" s="79" t="s">
        <v>143</v>
      </c>
      <c r="D53" s="81">
        <v>3495.73965</v>
      </c>
    </row>
    <row r="54" ht="14.25" customHeight="1">
      <c r="A54" s="2">
        <v>50.0</v>
      </c>
      <c r="B54" s="106" t="s">
        <v>3940</v>
      </c>
      <c r="C54" s="79" t="s">
        <v>191</v>
      </c>
      <c r="D54" s="81">
        <v>3306.394944</v>
      </c>
    </row>
    <row r="55" ht="14.25" customHeight="1">
      <c r="A55" s="2">
        <v>51.0</v>
      </c>
      <c r="B55" s="106" t="s">
        <v>4288</v>
      </c>
      <c r="C55" s="79" t="s">
        <v>143</v>
      </c>
      <c r="D55" s="81">
        <v>3270.9734</v>
      </c>
    </row>
    <row r="56" ht="14.25" customHeight="1">
      <c r="A56" s="2">
        <v>52.0</v>
      </c>
      <c r="B56" s="106" t="s">
        <v>4314</v>
      </c>
      <c r="C56" s="79" t="s">
        <v>191</v>
      </c>
      <c r="D56" s="81">
        <v>3024.0</v>
      </c>
    </row>
    <row r="57" ht="14.25" customHeight="1">
      <c r="A57" s="2">
        <v>53.0</v>
      </c>
      <c r="B57" s="106" t="s">
        <v>4278</v>
      </c>
      <c r="C57" s="79" t="s">
        <v>251</v>
      </c>
      <c r="D57" s="81">
        <v>2799.999999</v>
      </c>
    </row>
    <row r="58" ht="14.25" customHeight="1">
      <c r="A58" s="2">
        <v>54.0</v>
      </c>
      <c r="B58" s="106" t="s">
        <v>3943</v>
      </c>
      <c r="C58" s="79" t="s">
        <v>191</v>
      </c>
      <c r="D58" s="81">
        <v>2133.055384</v>
      </c>
    </row>
    <row r="59" ht="14.25" customHeight="1">
      <c r="A59" s="2">
        <v>55.0</v>
      </c>
      <c r="B59" s="106" t="s">
        <v>4264</v>
      </c>
      <c r="C59" s="79" t="s">
        <v>191</v>
      </c>
      <c r="D59" s="81">
        <v>2079.0</v>
      </c>
    </row>
    <row r="60" ht="14.25" customHeight="1">
      <c r="A60" s="2">
        <v>56.0</v>
      </c>
      <c r="B60" s="106" t="s">
        <v>4255</v>
      </c>
      <c r="C60" s="79" t="s">
        <v>191</v>
      </c>
      <c r="D60" s="81">
        <v>1918.01085</v>
      </c>
    </row>
    <row r="61" ht="14.25" customHeight="1">
      <c r="A61" s="2">
        <v>57.0</v>
      </c>
      <c r="B61" s="106" t="s">
        <v>5819</v>
      </c>
      <c r="C61" s="79" t="s">
        <v>143</v>
      </c>
      <c r="D61" s="81">
        <v>1757.43197</v>
      </c>
    </row>
    <row r="62" ht="14.25" customHeight="1">
      <c r="A62" s="2">
        <v>58.0</v>
      </c>
      <c r="B62" s="106" t="s">
        <v>4341</v>
      </c>
      <c r="C62" s="79" t="s">
        <v>251</v>
      </c>
      <c r="D62" s="81">
        <v>1728.0</v>
      </c>
    </row>
    <row r="63" ht="14.25" customHeight="1">
      <c r="A63" s="2">
        <v>59.0</v>
      </c>
      <c r="B63" s="106" t="s">
        <v>3835</v>
      </c>
      <c r="C63" s="79" t="s">
        <v>251</v>
      </c>
      <c r="D63" s="81">
        <v>1612.8</v>
      </c>
    </row>
    <row r="64" ht="14.25" customHeight="1">
      <c r="A64" s="2">
        <v>60.0</v>
      </c>
      <c r="B64" s="106" t="s">
        <v>4013</v>
      </c>
      <c r="C64" s="79" t="s">
        <v>251</v>
      </c>
      <c r="D64" s="81">
        <v>1527.272727</v>
      </c>
    </row>
    <row r="65" ht="14.25" customHeight="1">
      <c r="A65" s="2">
        <v>61.0</v>
      </c>
      <c r="B65" s="106" t="s">
        <v>3372</v>
      </c>
      <c r="C65" s="79" t="s">
        <v>251</v>
      </c>
      <c r="D65" s="81">
        <v>1498.241818</v>
      </c>
    </row>
    <row r="66" ht="14.25" customHeight="1">
      <c r="A66" s="2">
        <v>62.0</v>
      </c>
      <c r="B66" s="106" t="s">
        <v>4299</v>
      </c>
      <c r="C66" s="79" t="s">
        <v>143</v>
      </c>
      <c r="D66" s="81">
        <v>1323.0</v>
      </c>
    </row>
    <row r="67" ht="14.25" customHeight="1">
      <c r="A67" s="2">
        <v>63.0</v>
      </c>
      <c r="B67" s="106" t="s">
        <v>4456</v>
      </c>
      <c r="C67" s="79" t="s">
        <v>143</v>
      </c>
      <c r="D67" s="81">
        <v>1068.475454</v>
      </c>
    </row>
    <row r="68" ht="14.25" customHeight="1">
      <c r="A68" s="2">
        <v>64.0</v>
      </c>
      <c r="B68" s="106" t="s">
        <v>3926</v>
      </c>
      <c r="C68" s="79" t="s">
        <v>143</v>
      </c>
      <c r="D68" s="81">
        <v>1045.333333</v>
      </c>
    </row>
    <row r="69" ht="14.25" customHeight="1">
      <c r="A69" s="2">
        <v>65.0</v>
      </c>
      <c r="B69" s="106" t="s">
        <v>3444</v>
      </c>
      <c r="C69" s="79" t="s">
        <v>456</v>
      </c>
      <c r="D69" s="81">
        <v>950.736</v>
      </c>
    </row>
    <row r="70" ht="14.25" customHeight="1">
      <c r="A70" s="2">
        <v>66.0</v>
      </c>
      <c r="B70" s="106" t="s">
        <v>3861</v>
      </c>
      <c r="C70" s="79" t="s">
        <v>191</v>
      </c>
      <c r="D70" s="81">
        <v>924.0</v>
      </c>
    </row>
    <row r="71" ht="14.25" customHeight="1">
      <c r="A71" s="2">
        <v>67.0</v>
      </c>
      <c r="B71" s="106" t="s">
        <v>3922</v>
      </c>
      <c r="C71" s="79" t="s">
        <v>191</v>
      </c>
      <c r="D71" s="81">
        <v>850.5</v>
      </c>
    </row>
    <row r="72" ht="14.25" customHeight="1">
      <c r="A72" s="2">
        <v>68.0</v>
      </c>
      <c r="B72" s="106" t="s">
        <v>4353</v>
      </c>
      <c r="C72" s="79" t="s">
        <v>191</v>
      </c>
      <c r="D72" s="81">
        <v>709.191818</v>
      </c>
    </row>
    <row r="73" ht="14.25" customHeight="1">
      <c r="A73" s="2">
        <v>69.0</v>
      </c>
      <c r="B73" s="106" t="s">
        <v>4531</v>
      </c>
      <c r="C73" s="79" t="s">
        <v>379</v>
      </c>
      <c r="D73" s="81">
        <v>644.0</v>
      </c>
    </row>
    <row r="74" ht="14.25" customHeight="1">
      <c r="A74" s="2">
        <v>70.0</v>
      </c>
      <c r="B74" s="106" t="s">
        <v>3977</v>
      </c>
      <c r="C74" s="79" t="s">
        <v>191</v>
      </c>
      <c r="D74" s="81">
        <v>471.0936</v>
      </c>
    </row>
    <row r="75" ht="14.25" customHeight="1">
      <c r="A75" s="2">
        <v>71.0</v>
      </c>
      <c r="B75" s="106" t="s">
        <v>3565</v>
      </c>
      <c r="C75" s="79" t="s">
        <v>594</v>
      </c>
      <c r="D75" s="81">
        <v>463.5712</v>
      </c>
    </row>
    <row r="76" ht="14.25" customHeight="1">
      <c r="A76" s="2">
        <v>72.0</v>
      </c>
      <c r="B76" s="106" t="s">
        <v>4338</v>
      </c>
      <c r="C76" s="79" t="s">
        <v>191</v>
      </c>
      <c r="D76" s="81">
        <v>456.449523</v>
      </c>
    </row>
    <row r="77" ht="14.25" customHeight="1">
      <c r="A77" s="2">
        <v>73.0</v>
      </c>
      <c r="B77" s="106" t="s">
        <v>3483</v>
      </c>
      <c r="C77" s="79" t="s">
        <v>206</v>
      </c>
      <c r="D77" s="81">
        <v>396.0</v>
      </c>
    </row>
    <row r="78" ht="14.25" customHeight="1">
      <c r="A78" s="2">
        <v>74.0</v>
      </c>
      <c r="B78" s="106" t="s">
        <v>4184</v>
      </c>
      <c r="C78" s="79" t="s">
        <v>191</v>
      </c>
      <c r="D78" s="81">
        <v>378.0</v>
      </c>
    </row>
    <row r="79" ht="14.25" customHeight="1">
      <c r="A79" s="2">
        <v>75.0</v>
      </c>
      <c r="B79" s="106" t="s">
        <v>3844</v>
      </c>
      <c r="C79" s="79" t="s">
        <v>191</v>
      </c>
      <c r="D79" s="81">
        <v>368.941176</v>
      </c>
    </row>
    <row r="80" ht="14.25" customHeight="1">
      <c r="A80" s="2">
        <v>76.0</v>
      </c>
      <c r="B80" s="106" t="s">
        <v>3916</v>
      </c>
      <c r="C80" s="79" t="s">
        <v>191</v>
      </c>
      <c r="D80" s="81">
        <v>350.0</v>
      </c>
    </row>
    <row r="81" ht="14.25" customHeight="1">
      <c r="A81" s="2">
        <v>77.0</v>
      </c>
      <c r="B81" s="106" t="s">
        <v>4055</v>
      </c>
      <c r="C81" s="79" t="s">
        <v>191</v>
      </c>
      <c r="D81" s="81">
        <v>348.444444</v>
      </c>
    </row>
    <row r="82" ht="14.25" customHeight="1">
      <c r="A82" s="2">
        <v>78.0</v>
      </c>
      <c r="B82" s="106" t="s">
        <v>3759</v>
      </c>
      <c r="C82" s="79" t="s">
        <v>251</v>
      </c>
      <c r="D82" s="81">
        <v>318.315789</v>
      </c>
    </row>
    <row r="83" ht="14.25" customHeight="1">
      <c r="A83" s="2">
        <v>79.0</v>
      </c>
      <c r="B83" s="106" t="s">
        <v>4025</v>
      </c>
      <c r="C83" s="79" t="s">
        <v>191</v>
      </c>
      <c r="D83" s="81">
        <v>271.0575</v>
      </c>
    </row>
    <row r="84" ht="14.25" customHeight="1">
      <c r="A84" s="2">
        <v>80.0</v>
      </c>
      <c r="B84" s="106" t="s">
        <v>3429</v>
      </c>
      <c r="C84" s="79" t="s">
        <v>615</v>
      </c>
      <c r="D84" s="81">
        <v>217.89</v>
      </c>
    </row>
    <row r="85" ht="14.25" customHeight="1">
      <c r="A85" s="2">
        <v>81.0</v>
      </c>
      <c r="B85" s="106" t="s">
        <v>3701</v>
      </c>
      <c r="C85" s="79" t="s">
        <v>1228</v>
      </c>
      <c r="D85" s="81">
        <v>214.772727</v>
      </c>
    </row>
    <row r="86" ht="14.25" customHeight="1">
      <c r="A86" s="2">
        <v>82.0</v>
      </c>
      <c r="B86" s="106" t="s">
        <v>3378</v>
      </c>
      <c r="C86" s="79" t="s">
        <v>615</v>
      </c>
      <c r="D86" s="81">
        <v>204.0</v>
      </c>
    </row>
    <row r="87" ht="14.25" customHeight="1">
      <c r="A87" s="2">
        <v>83.0</v>
      </c>
      <c r="B87" s="106" t="s">
        <v>3447</v>
      </c>
      <c r="C87" s="79" t="s">
        <v>615</v>
      </c>
      <c r="D87" s="81">
        <v>187.516428</v>
      </c>
    </row>
    <row r="88" ht="14.25" customHeight="1">
      <c r="A88" s="2">
        <v>84.0</v>
      </c>
      <c r="B88" s="106" t="s">
        <v>3375</v>
      </c>
      <c r="C88" s="79" t="s">
        <v>615</v>
      </c>
      <c r="D88" s="81">
        <v>173.333333</v>
      </c>
    </row>
    <row r="89" ht="14.25" customHeight="1">
      <c r="A89" s="2">
        <v>85.0</v>
      </c>
      <c r="B89" s="106" t="s">
        <v>3605</v>
      </c>
      <c r="C89" s="79" t="s">
        <v>3606</v>
      </c>
      <c r="D89" s="81">
        <v>168.0</v>
      </c>
    </row>
    <row r="90" ht="14.25" customHeight="1">
      <c r="A90" s="2">
        <v>86.0</v>
      </c>
      <c r="B90" s="106" t="s">
        <v>4307</v>
      </c>
      <c r="C90" s="79" t="s">
        <v>191</v>
      </c>
      <c r="D90" s="81">
        <v>120.272727</v>
      </c>
    </row>
    <row r="91" ht="14.25" customHeight="1">
      <c r="A91" s="2">
        <v>87.0</v>
      </c>
      <c r="B91" s="106" t="s">
        <v>3731</v>
      </c>
      <c r="C91" s="79" t="s">
        <v>206</v>
      </c>
      <c r="D91" s="81">
        <v>109.2</v>
      </c>
    </row>
    <row r="92" ht="14.25" customHeight="1">
      <c r="A92" s="2">
        <v>88.0</v>
      </c>
      <c r="B92" s="106" t="s">
        <v>3875</v>
      </c>
      <c r="C92" s="79" t="s">
        <v>191</v>
      </c>
      <c r="D92" s="81">
        <v>94.157954</v>
      </c>
    </row>
    <row r="93" ht="14.25" customHeight="1">
      <c r="A93" s="2">
        <v>89.0</v>
      </c>
      <c r="B93" s="87" t="s">
        <v>4038</v>
      </c>
      <c r="C93" s="79" t="s">
        <v>191</v>
      </c>
      <c r="D93" s="81">
        <v>89.726</v>
      </c>
    </row>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16.0"/>
    <col customWidth="1" min="2" max="2" width="9.86"/>
    <col customWidth="1" min="3" max="3" width="20.0"/>
    <col customWidth="1" min="4" max="4" width="18.0"/>
    <col customWidth="1" min="5" max="5" width="18.57"/>
    <col customWidth="1" min="6" max="6" width="15.71"/>
    <col customWidth="1" min="7" max="7" width="16.14"/>
    <col customWidth="1" min="8" max="9" width="15.29"/>
    <col customWidth="1" min="10" max="13" width="31.0"/>
    <col customWidth="1" min="14" max="14" width="24.14"/>
    <col customWidth="1" min="15" max="15" width="26.71"/>
    <col customWidth="1" min="16" max="16" width="25.14"/>
    <col customWidth="1" min="17" max="17" width="22.43"/>
    <col customWidth="1" min="18" max="18" width="38.0"/>
    <col customWidth="1" min="19" max="19" width="21.71"/>
    <col customWidth="1" min="20" max="28" width="31.0"/>
  </cols>
  <sheetData>
    <row r="1" ht="11.25" customHeight="1">
      <c r="C1" s="79"/>
      <c r="D1" s="79"/>
      <c r="E1" s="79"/>
      <c r="F1" s="79"/>
      <c r="G1" s="79"/>
      <c r="H1" s="79"/>
      <c r="I1" s="79"/>
      <c r="J1" s="79"/>
      <c r="K1" s="79"/>
      <c r="L1" s="79"/>
      <c r="M1" s="79"/>
      <c r="N1" s="79"/>
      <c r="O1" s="79"/>
      <c r="P1" s="79"/>
      <c r="Q1" s="79"/>
      <c r="R1" s="79"/>
      <c r="S1" s="79"/>
      <c r="T1" s="79"/>
      <c r="U1" s="79"/>
      <c r="V1" s="79"/>
      <c r="W1" s="79"/>
      <c r="X1" s="79"/>
      <c r="Y1" s="79"/>
      <c r="Z1" s="79"/>
      <c r="AA1" s="79"/>
      <c r="AB1" s="79"/>
    </row>
    <row r="2" ht="11.25" customHeight="1">
      <c r="C2" s="79"/>
      <c r="D2" s="79"/>
      <c r="E2" s="79"/>
      <c r="F2" s="79"/>
      <c r="G2" s="79"/>
      <c r="H2" s="79"/>
      <c r="I2" s="79"/>
      <c r="J2" s="79"/>
      <c r="K2" s="79"/>
      <c r="L2" s="79"/>
      <c r="M2" s="79"/>
      <c r="N2" s="79"/>
      <c r="O2" s="79"/>
      <c r="P2" s="79"/>
      <c r="Q2" s="79"/>
      <c r="R2" s="79"/>
      <c r="S2" s="79"/>
      <c r="T2" s="79"/>
      <c r="U2" s="79"/>
      <c r="V2" s="79"/>
      <c r="W2" s="79"/>
      <c r="X2" s="79"/>
      <c r="Y2" s="79"/>
      <c r="Z2" s="79"/>
      <c r="AA2" s="79"/>
      <c r="AB2" s="79"/>
    </row>
    <row r="3" ht="11.25" customHeight="1">
      <c r="A3" s="79" t="s">
        <v>99</v>
      </c>
      <c r="B3" s="79" t="s">
        <v>5816</v>
      </c>
      <c r="J3" s="79"/>
      <c r="K3" s="79"/>
      <c r="L3" s="79"/>
      <c r="M3" s="79"/>
      <c r="N3" s="79"/>
      <c r="O3" s="79"/>
      <c r="P3" s="79"/>
      <c r="Q3" s="79"/>
      <c r="R3" s="79"/>
      <c r="S3" s="79"/>
      <c r="T3" s="79"/>
      <c r="U3" s="79"/>
      <c r="V3" s="79"/>
      <c r="W3" s="79"/>
      <c r="X3" s="79"/>
      <c r="Y3" s="79"/>
      <c r="Z3" s="79"/>
      <c r="AA3" s="79"/>
      <c r="AB3" s="79"/>
    </row>
    <row r="4" ht="11.25" customHeight="1">
      <c r="A4" s="79" t="s">
        <v>106</v>
      </c>
      <c r="B4" s="79" t="s">
        <v>5816</v>
      </c>
      <c r="E4" s="2">
        <v>174.0</v>
      </c>
      <c r="G4" s="2">
        <v>3042284.9323662925</v>
      </c>
      <c r="P4" s="79"/>
      <c r="Q4" s="79"/>
      <c r="R4" s="79"/>
      <c r="S4" s="79"/>
      <c r="T4" s="79"/>
      <c r="U4" s="79"/>
      <c r="V4" s="79"/>
      <c r="W4" s="79"/>
      <c r="X4" s="79"/>
      <c r="Y4" s="79"/>
      <c r="Z4" s="79"/>
      <c r="AA4" s="79"/>
      <c r="AB4" s="79"/>
    </row>
    <row r="5" ht="11.25" customHeight="1">
      <c r="A5" s="79" t="s">
        <v>111</v>
      </c>
      <c r="B5" s="79" t="s">
        <v>5816</v>
      </c>
      <c r="E5" s="2">
        <v>106.0</v>
      </c>
      <c r="F5" s="107">
        <f>E4/E5-1</f>
        <v>0.641509434</v>
      </c>
      <c r="G5" s="2">
        <v>3651729.7291277777</v>
      </c>
      <c r="H5" s="107">
        <f>G5/G4-1</f>
        <v>0.2003246935</v>
      </c>
      <c r="P5" s="79"/>
      <c r="Q5" s="79"/>
      <c r="R5" s="79"/>
      <c r="S5" s="79"/>
      <c r="T5" s="79"/>
      <c r="U5" s="79"/>
      <c r="V5" s="79"/>
      <c r="W5" s="79"/>
      <c r="X5" s="79"/>
      <c r="Y5" s="79"/>
      <c r="Z5" s="79"/>
      <c r="AA5" s="79"/>
      <c r="AB5" s="79"/>
    </row>
    <row r="6" ht="11.25" customHeight="1">
      <c r="A6" s="79" t="s">
        <v>113</v>
      </c>
      <c r="B6" s="79" t="s">
        <v>5816</v>
      </c>
      <c r="P6" s="79"/>
      <c r="Q6" s="79"/>
      <c r="R6" s="79"/>
      <c r="S6" s="79"/>
      <c r="T6" s="79"/>
      <c r="U6" s="79"/>
      <c r="V6" s="79"/>
      <c r="W6" s="79"/>
      <c r="X6" s="79"/>
      <c r="Y6" s="79"/>
      <c r="Z6" s="79"/>
      <c r="AA6" s="79"/>
      <c r="AB6" s="79"/>
    </row>
    <row r="7" ht="11.25" customHeight="1">
      <c r="A7" s="79" t="s">
        <v>112</v>
      </c>
      <c r="B7" s="79" t="s">
        <v>5816</v>
      </c>
      <c r="P7" s="79"/>
      <c r="Q7" s="79"/>
      <c r="R7" s="79"/>
      <c r="S7" s="79"/>
      <c r="T7" s="79"/>
      <c r="U7" s="79"/>
      <c r="V7" s="79"/>
      <c r="W7" s="79"/>
      <c r="X7" s="79"/>
      <c r="Y7" s="79"/>
      <c r="Z7" s="79"/>
      <c r="AA7" s="79"/>
      <c r="AB7" s="79"/>
    </row>
    <row r="8" ht="11.25" customHeight="1">
      <c r="A8" s="79" t="s">
        <v>110</v>
      </c>
      <c r="B8" s="79" t="s">
        <v>5816</v>
      </c>
      <c r="P8" s="79"/>
      <c r="Q8" s="79"/>
      <c r="R8" s="79"/>
      <c r="S8" s="79"/>
      <c r="T8" s="79"/>
      <c r="U8" s="79"/>
      <c r="V8" s="79"/>
      <c r="W8" s="79"/>
      <c r="X8" s="79"/>
      <c r="Y8" s="79"/>
      <c r="Z8" s="79"/>
      <c r="AA8" s="79"/>
      <c r="AB8" s="79"/>
    </row>
    <row r="9" ht="11.25" customHeight="1">
      <c r="A9" s="79" t="s">
        <v>105</v>
      </c>
      <c r="B9" s="79" t="s">
        <v>204</v>
      </c>
      <c r="P9" s="79"/>
      <c r="Q9" s="79"/>
      <c r="R9" s="79"/>
      <c r="S9" s="79"/>
      <c r="T9" s="79"/>
      <c r="U9" s="79"/>
      <c r="V9" s="79"/>
      <c r="W9" s="79"/>
      <c r="X9" s="79"/>
      <c r="Y9" s="79"/>
      <c r="Z9" s="79"/>
      <c r="AA9" s="79"/>
      <c r="AB9" s="79"/>
    </row>
    <row r="10" ht="11.25" customHeight="1"/>
    <row r="11" ht="11.25" customHeight="1">
      <c r="A11" s="79"/>
      <c r="B11" s="79"/>
      <c r="C11" s="79" t="s">
        <v>5852</v>
      </c>
      <c r="D11" s="79"/>
      <c r="E11" s="79"/>
      <c r="F11" s="79"/>
      <c r="G11" s="79"/>
      <c r="H11" s="79"/>
    </row>
    <row r="12" ht="11.25" customHeight="1">
      <c r="A12" s="79" t="s">
        <v>108</v>
      </c>
      <c r="B12" s="79" t="s">
        <v>103</v>
      </c>
      <c r="C12" s="108" t="s">
        <v>5817</v>
      </c>
      <c r="D12" s="108" t="s">
        <v>5853</v>
      </c>
      <c r="E12" s="108" t="s">
        <v>5854</v>
      </c>
      <c r="F12" s="108" t="s">
        <v>5855</v>
      </c>
      <c r="G12" s="108" t="s">
        <v>5856</v>
      </c>
      <c r="H12" s="108" t="s">
        <v>5857</v>
      </c>
    </row>
    <row r="13" ht="11.25" customHeight="1">
      <c r="A13" s="79" t="s">
        <v>251</v>
      </c>
      <c r="B13" s="79">
        <v>11.0</v>
      </c>
      <c r="C13" s="81">
        <v>2370905.3577280003</v>
      </c>
      <c r="D13" s="79">
        <v>23.0</v>
      </c>
      <c r="E13" s="88">
        <v>93.82608695652173</v>
      </c>
      <c r="F13" s="81">
        <v>5008594.87</v>
      </c>
      <c r="G13" s="88">
        <v>37.56521739130435</v>
      </c>
      <c r="H13" s="85">
        <v>0.3975807226135868</v>
      </c>
    </row>
    <row r="14" ht="11.25" customHeight="1">
      <c r="A14" s="79" t="s">
        <v>525</v>
      </c>
      <c r="B14" s="79">
        <v>11.0</v>
      </c>
      <c r="C14" s="81">
        <v>375787.2792</v>
      </c>
      <c r="D14" s="79">
        <v>1.0</v>
      </c>
      <c r="E14" s="88">
        <v>183.0</v>
      </c>
      <c r="F14" s="81">
        <v>205348.24</v>
      </c>
      <c r="G14" s="88">
        <v>61.0</v>
      </c>
      <c r="H14" s="85">
        <v>1.0</v>
      </c>
    </row>
    <row r="15" ht="11.25" customHeight="1">
      <c r="A15" s="79" t="s">
        <v>143</v>
      </c>
      <c r="B15" s="79">
        <v>11.0</v>
      </c>
      <c r="C15" s="81">
        <v>277487.439785</v>
      </c>
      <c r="D15" s="79">
        <v>17.0</v>
      </c>
      <c r="E15" s="88">
        <v>24.88235294117647</v>
      </c>
      <c r="F15" s="81">
        <v>8849100.219999999</v>
      </c>
      <c r="G15" s="88">
        <v>24.88235294117647</v>
      </c>
      <c r="H15" s="85">
        <v>0.16411005686751537</v>
      </c>
    </row>
    <row r="16" ht="11.25" customHeight="1">
      <c r="A16" s="79" t="s">
        <v>191</v>
      </c>
      <c r="B16" s="79">
        <v>11.0</v>
      </c>
      <c r="C16" s="81">
        <v>173088.19421399996</v>
      </c>
      <c r="D16" s="79">
        <v>29.0</v>
      </c>
      <c r="E16" s="88">
        <v>59.48275862068966</v>
      </c>
      <c r="F16" s="81">
        <v>1081103.96</v>
      </c>
      <c r="G16" s="88">
        <v>29.620689655172413</v>
      </c>
      <c r="H16" s="85">
        <v>0.3903630609867931</v>
      </c>
    </row>
    <row r="17" ht="11.25" customHeight="1">
      <c r="A17" s="79" t="s">
        <v>1228</v>
      </c>
      <c r="B17" s="79">
        <v>11.0</v>
      </c>
      <c r="C17" s="81">
        <v>83919.09272700001</v>
      </c>
      <c r="D17" s="79">
        <v>2.0</v>
      </c>
      <c r="E17" s="88">
        <v>84.5</v>
      </c>
      <c r="F17" s="81">
        <v>115780.0</v>
      </c>
      <c r="G17" s="88">
        <v>36.5</v>
      </c>
      <c r="H17" s="85">
        <v>0.12272727272727271</v>
      </c>
    </row>
    <row r="18" ht="11.25" customHeight="1">
      <c r="A18" s="79" t="s">
        <v>562</v>
      </c>
      <c r="B18" s="79">
        <v>11.0</v>
      </c>
      <c r="C18" s="81">
        <v>76046.36349799999</v>
      </c>
      <c r="D18" s="79">
        <v>3.0</v>
      </c>
      <c r="E18" s="88">
        <v>101.0</v>
      </c>
      <c r="F18" s="81">
        <v>384062.99</v>
      </c>
      <c r="G18" s="88">
        <v>33.666666666666664</v>
      </c>
      <c r="H18" s="85">
        <v>0.49206349206349165</v>
      </c>
    </row>
    <row r="19" ht="11.25" customHeight="1">
      <c r="A19" s="79" t="s">
        <v>198</v>
      </c>
      <c r="B19" s="79">
        <v>11.0</v>
      </c>
      <c r="C19" s="81">
        <v>42301.26144</v>
      </c>
      <c r="D19" s="79">
        <v>1.0</v>
      </c>
      <c r="E19" s="88">
        <v>120.0</v>
      </c>
      <c r="F19" s="81">
        <v>293758.76</v>
      </c>
      <c r="G19" s="88">
        <v>40.0</v>
      </c>
      <c r="H19" s="85">
        <v>0.12</v>
      </c>
    </row>
    <row r="20" ht="11.25" customHeight="1">
      <c r="A20" s="79" t="s">
        <v>594</v>
      </c>
      <c r="B20" s="79">
        <v>11.0</v>
      </c>
      <c r="C20" s="81">
        <v>9977.238257</v>
      </c>
      <c r="D20" s="79">
        <v>2.0</v>
      </c>
      <c r="E20" s="88">
        <v>27.5</v>
      </c>
      <c r="F20" s="81">
        <v>113207.01</v>
      </c>
      <c r="G20" s="88">
        <v>27.5</v>
      </c>
      <c r="H20" s="85">
        <v>0.309523809523809</v>
      </c>
    </row>
    <row r="21" ht="11.25" customHeight="1">
      <c r="A21" s="79" t="s">
        <v>3912</v>
      </c>
      <c r="B21" s="79">
        <v>11.0</v>
      </c>
      <c r="C21" s="81">
        <v>4982.001595</v>
      </c>
      <c r="D21" s="79">
        <v>1.0</v>
      </c>
      <c r="E21" s="88">
        <v>23.0</v>
      </c>
      <c r="F21" s="81">
        <v>433217.53</v>
      </c>
      <c r="G21" s="88">
        <v>23.0</v>
      </c>
      <c r="H21" s="85">
        <v>0.05</v>
      </c>
    </row>
    <row r="22" ht="11.25" customHeight="1">
      <c r="A22" s="79" t="s">
        <v>3606</v>
      </c>
      <c r="B22" s="79">
        <v>11.0</v>
      </c>
      <c r="C22" s="81">
        <v>3722.582463</v>
      </c>
      <c r="D22" s="79">
        <v>2.0</v>
      </c>
      <c r="E22" s="88">
        <v>25.5</v>
      </c>
      <c r="F22" s="81">
        <v>286457.98</v>
      </c>
      <c r="G22" s="88">
        <v>25.5</v>
      </c>
      <c r="H22" s="85">
        <v>0.0454545454545454</v>
      </c>
      <c r="J22" s="79"/>
      <c r="K22" s="79"/>
      <c r="L22" s="79"/>
      <c r="M22" s="79"/>
      <c r="N22" s="79"/>
      <c r="O22" s="79"/>
      <c r="P22" s="79"/>
      <c r="Q22" s="79"/>
      <c r="R22" s="79"/>
      <c r="S22" s="79"/>
      <c r="T22" s="79"/>
      <c r="U22" s="79"/>
      <c r="V22" s="79"/>
      <c r="W22" s="79"/>
      <c r="X22" s="79"/>
      <c r="Y22" s="79"/>
      <c r="Z22" s="79"/>
      <c r="AA22" s="79"/>
      <c r="AB22" s="79"/>
    </row>
    <row r="23" ht="11.25" customHeight="1">
      <c r="A23" s="79" t="s">
        <v>456</v>
      </c>
      <c r="B23" s="79">
        <v>11.0</v>
      </c>
      <c r="C23" s="81">
        <v>950.736</v>
      </c>
      <c r="D23" s="79">
        <v>1.0</v>
      </c>
      <c r="E23" s="88">
        <v>24.0</v>
      </c>
      <c r="F23" s="81">
        <v>79228.0</v>
      </c>
      <c r="G23" s="88">
        <v>24.0</v>
      </c>
      <c r="H23" s="85">
        <v>0.05</v>
      </c>
      <c r="J23" s="79"/>
      <c r="K23" s="79"/>
      <c r="L23" s="79"/>
      <c r="M23" s="79"/>
      <c r="N23" s="79"/>
      <c r="O23" s="79"/>
      <c r="P23" s="79"/>
      <c r="Q23" s="79"/>
      <c r="R23" s="79"/>
      <c r="S23" s="79"/>
      <c r="T23" s="79"/>
      <c r="U23" s="79"/>
      <c r="V23" s="79"/>
      <c r="W23" s="79"/>
      <c r="X23" s="79"/>
      <c r="Y23" s="79"/>
      <c r="Z23" s="79"/>
      <c r="AA23" s="79"/>
      <c r="AB23" s="79"/>
    </row>
    <row r="24" ht="11.25" customHeight="1">
      <c r="A24" s="79" t="s">
        <v>615</v>
      </c>
      <c r="B24" s="79">
        <v>11.0</v>
      </c>
      <c r="C24" s="81">
        <v>782.739761</v>
      </c>
      <c r="D24" s="79">
        <v>4.0</v>
      </c>
      <c r="E24" s="88">
        <v>22.25</v>
      </c>
      <c r="F24" s="81">
        <v>49459.0</v>
      </c>
      <c r="G24" s="88">
        <v>22.25</v>
      </c>
      <c r="H24" s="85">
        <v>0.08928571428571411</v>
      </c>
      <c r="J24" s="79"/>
      <c r="K24" s="79"/>
      <c r="L24" s="79"/>
      <c r="M24" s="79"/>
      <c r="N24" s="79"/>
      <c r="O24" s="79"/>
      <c r="P24" s="79"/>
      <c r="Q24" s="79"/>
      <c r="R24" s="79"/>
      <c r="S24" s="79"/>
      <c r="T24" s="79"/>
      <c r="U24" s="79"/>
      <c r="V24" s="79"/>
      <c r="W24" s="79"/>
      <c r="X24" s="79"/>
      <c r="Y24" s="79"/>
      <c r="Z24" s="79"/>
      <c r="AA24" s="79"/>
      <c r="AB24" s="79"/>
    </row>
    <row r="25" ht="11.25" customHeight="1">
      <c r="A25" s="79" t="s">
        <v>379</v>
      </c>
      <c r="B25" s="79">
        <v>11.0</v>
      </c>
      <c r="C25" s="81">
        <v>644.0</v>
      </c>
      <c r="D25" s="79">
        <v>1.0</v>
      </c>
      <c r="E25" s="88">
        <v>23.0</v>
      </c>
      <c r="F25" s="81">
        <v>7000.0</v>
      </c>
      <c r="G25" s="88">
        <v>23.0</v>
      </c>
      <c r="H25" s="85">
        <v>0.4</v>
      </c>
      <c r="J25" s="79"/>
      <c r="K25" s="79"/>
      <c r="L25" s="79"/>
      <c r="M25" s="79"/>
      <c r="N25" s="79"/>
      <c r="O25" s="79"/>
      <c r="P25" s="79"/>
      <c r="Q25" s="79"/>
      <c r="R25" s="79"/>
      <c r="S25" s="79"/>
      <c r="T25" s="79"/>
      <c r="U25" s="79"/>
      <c r="V25" s="79"/>
      <c r="W25" s="79"/>
      <c r="X25" s="79"/>
      <c r="Y25" s="79"/>
      <c r="Z25" s="79"/>
      <c r="AA25" s="79"/>
      <c r="AB25" s="79"/>
    </row>
    <row r="26" ht="11.25" customHeight="1">
      <c r="A26" s="79" t="s">
        <v>206</v>
      </c>
      <c r="B26" s="79">
        <v>11.0</v>
      </c>
      <c r="C26" s="81">
        <v>505.2</v>
      </c>
      <c r="D26" s="79">
        <v>2.0</v>
      </c>
      <c r="E26" s="88">
        <v>17.5</v>
      </c>
      <c r="F26" s="81">
        <v>16800.0</v>
      </c>
      <c r="G26" s="88">
        <v>17.5</v>
      </c>
      <c r="H26" s="85">
        <v>0.17142857142857099</v>
      </c>
      <c r="J26" s="79"/>
      <c r="K26" s="79"/>
      <c r="L26" s="79"/>
      <c r="M26" s="79"/>
      <c r="N26" s="79"/>
      <c r="O26" s="79"/>
      <c r="P26" s="79"/>
      <c r="Q26" s="79"/>
      <c r="R26" s="79"/>
      <c r="S26" s="79"/>
      <c r="T26" s="79"/>
      <c r="U26" s="79"/>
      <c r="V26" s="79"/>
      <c r="W26" s="79"/>
      <c r="X26" s="79"/>
      <c r="Y26" s="79"/>
      <c r="Z26" s="79"/>
      <c r="AA26" s="79"/>
      <c r="AB26" s="79"/>
    </row>
    <row r="27" ht="11.25" customHeight="1">
      <c r="A27" s="79" t="s">
        <v>5680</v>
      </c>
      <c r="B27" s="79"/>
      <c r="C27" s="81">
        <v>3421099.486667999</v>
      </c>
      <c r="D27" s="79">
        <v>89.0</v>
      </c>
      <c r="E27" s="88">
        <v>60.46067415730337</v>
      </c>
      <c r="F27" s="81">
        <v>1.692311856E7</v>
      </c>
      <c r="G27" s="88">
        <v>30.573033707865168</v>
      </c>
      <c r="H27" s="85">
        <v>0.31467818075369636</v>
      </c>
      <c r="J27" s="79"/>
      <c r="K27" s="79"/>
      <c r="L27" s="79"/>
      <c r="M27" s="79"/>
      <c r="N27" s="79"/>
      <c r="O27" s="79"/>
      <c r="P27" s="79"/>
      <c r="Q27" s="79"/>
      <c r="R27" s="79"/>
      <c r="S27" s="79"/>
      <c r="T27" s="79"/>
      <c r="U27" s="79"/>
      <c r="V27" s="79"/>
      <c r="W27" s="79"/>
      <c r="X27" s="79"/>
      <c r="Y27" s="79"/>
      <c r="Z27" s="79"/>
      <c r="AA27" s="79"/>
      <c r="AB27" s="79"/>
    </row>
    <row r="28" ht="11.25" customHeight="1">
      <c r="J28" s="79"/>
      <c r="K28" s="79"/>
      <c r="L28" s="79"/>
      <c r="M28" s="79"/>
      <c r="N28" s="79"/>
      <c r="O28" s="79"/>
      <c r="P28" s="79"/>
      <c r="Q28" s="79"/>
      <c r="R28" s="79"/>
      <c r="S28" s="79"/>
      <c r="T28" s="79"/>
      <c r="U28" s="79"/>
      <c r="V28" s="79"/>
      <c r="W28" s="79"/>
      <c r="X28" s="79"/>
      <c r="Y28" s="79"/>
      <c r="Z28" s="79"/>
      <c r="AA28" s="79"/>
      <c r="AB28" s="79"/>
    </row>
    <row r="29" ht="11.25" customHeight="1">
      <c r="J29" s="79"/>
      <c r="K29" s="79"/>
      <c r="L29" s="79"/>
      <c r="M29" s="79"/>
      <c r="N29" s="79"/>
      <c r="O29" s="79"/>
      <c r="P29" s="79"/>
      <c r="Q29" s="79"/>
      <c r="R29" s="79"/>
      <c r="S29" s="79"/>
      <c r="T29" s="79"/>
      <c r="U29" s="79"/>
      <c r="V29" s="79"/>
      <c r="W29" s="79"/>
      <c r="X29" s="79"/>
      <c r="Y29" s="79"/>
      <c r="Z29" s="79"/>
      <c r="AA29" s="79"/>
      <c r="AB29" s="79"/>
    </row>
    <row r="30" ht="11.25" customHeight="1">
      <c r="J30" s="79"/>
      <c r="K30" s="79"/>
      <c r="L30" s="79"/>
      <c r="M30" s="79"/>
      <c r="N30" s="79"/>
      <c r="O30" s="79"/>
      <c r="P30" s="79"/>
      <c r="Q30" s="79"/>
      <c r="R30" s="79"/>
      <c r="S30" s="79"/>
      <c r="T30" s="79"/>
      <c r="U30" s="79"/>
      <c r="V30" s="79"/>
      <c r="W30" s="79"/>
      <c r="X30" s="79"/>
      <c r="Y30" s="79"/>
      <c r="Z30" s="79"/>
      <c r="AA30" s="79"/>
      <c r="AB30" s="79"/>
    </row>
    <row r="31" ht="11.25" customHeight="1">
      <c r="J31" s="79"/>
      <c r="K31" s="79"/>
      <c r="L31" s="79"/>
      <c r="M31" s="79"/>
      <c r="N31" s="79"/>
      <c r="O31" s="79"/>
      <c r="P31" s="79"/>
      <c r="Q31" s="79"/>
      <c r="R31" s="79"/>
      <c r="S31" s="79"/>
      <c r="T31" s="79"/>
      <c r="U31" s="79"/>
      <c r="V31" s="79"/>
      <c r="W31" s="79"/>
      <c r="X31" s="79"/>
      <c r="Y31" s="79"/>
      <c r="Z31" s="79"/>
      <c r="AA31" s="79"/>
      <c r="AB31" s="79"/>
    </row>
    <row r="32" ht="11.25" customHeight="1">
      <c r="J32" s="79"/>
      <c r="K32" s="79"/>
      <c r="L32" s="79"/>
      <c r="M32" s="79"/>
      <c r="N32" s="79"/>
      <c r="O32" s="79"/>
      <c r="P32" s="79"/>
      <c r="Q32" s="79"/>
      <c r="R32" s="79"/>
      <c r="S32" s="79"/>
      <c r="T32" s="79"/>
      <c r="U32" s="79"/>
      <c r="V32" s="79"/>
      <c r="W32" s="79"/>
      <c r="X32" s="79"/>
      <c r="Y32" s="79"/>
      <c r="Z32" s="79"/>
      <c r="AA32" s="79"/>
      <c r="AB32" s="79"/>
    </row>
    <row r="33" ht="11.25" customHeight="1">
      <c r="J33" s="79"/>
      <c r="K33" s="79"/>
      <c r="L33" s="79"/>
      <c r="M33" s="79"/>
      <c r="N33" s="79"/>
      <c r="O33" s="79"/>
      <c r="P33" s="79"/>
      <c r="Q33" s="79"/>
      <c r="R33" s="79"/>
      <c r="S33" s="79"/>
      <c r="T33" s="79"/>
      <c r="U33" s="79"/>
      <c r="V33" s="79"/>
      <c r="W33" s="79"/>
      <c r="X33" s="79"/>
      <c r="Y33" s="79"/>
      <c r="Z33" s="79"/>
      <c r="AA33" s="79"/>
      <c r="AB33" s="79"/>
    </row>
    <row r="34" ht="11.25" customHeight="1">
      <c r="J34" s="79"/>
      <c r="K34" s="79"/>
      <c r="L34" s="79"/>
      <c r="M34" s="79"/>
      <c r="N34" s="79"/>
      <c r="O34" s="79"/>
      <c r="P34" s="79"/>
      <c r="Q34" s="79"/>
      <c r="R34" s="79"/>
      <c r="S34" s="79"/>
      <c r="T34" s="79"/>
      <c r="U34" s="79"/>
      <c r="V34" s="79"/>
      <c r="W34" s="79"/>
      <c r="X34" s="79"/>
      <c r="Y34" s="79"/>
      <c r="Z34" s="79"/>
      <c r="AA34" s="79"/>
      <c r="AB34" s="79"/>
    </row>
    <row r="35" ht="11.25" customHeight="1">
      <c r="J35" s="79"/>
      <c r="K35" s="79"/>
      <c r="L35" s="79"/>
      <c r="M35" s="79"/>
      <c r="N35" s="79"/>
      <c r="O35" s="79"/>
      <c r="P35" s="79"/>
      <c r="Q35" s="79"/>
      <c r="R35" s="79"/>
      <c r="S35" s="79"/>
      <c r="T35" s="79"/>
      <c r="U35" s="79"/>
      <c r="V35" s="79"/>
      <c r="W35" s="79"/>
      <c r="X35" s="79"/>
      <c r="Y35" s="79"/>
      <c r="Z35" s="79"/>
      <c r="AA35" s="79"/>
      <c r="AB35" s="79"/>
    </row>
    <row r="36" ht="11.25" customHeight="1">
      <c r="J36" s="79"/>
      <c r="K36" s="79"/>
      <c r="L36" s="79"/>
      <c r="M36" s="79"/>
      <c r="N36" s="79"/>
      <c r="O36" s="79"/>
      <c r="P36" s="79"/>
      <c r="Q36" s="79"/>
      <c r="R36" s="79"/>
      <c r="S36" s="79"/>
      <c r="T36" s="79"/>
      <c r="U36" s="79"/>
      <c r="V36" s="79"/>
      <c r="W36" s="79"/>
      <c r="X36" s="79"/>
      <c r="Y36" s="79"/>
      <c r="Z36" s="79"/>
      <c r="AA36" s="79"/>
      <c r="AB36" s="79"/>
    </row>
    <row r="37" ht="11.25" customHeight="1">
      <c r="J37" s="79"/>
      <c r="K37" s="79"/>
      <c r="L37" s="79"/>
      <c r="M37" s="79"/>
      <c r="N37" s="79"/>
      <c r="O37" s="79"/>
      <c r="P37" s="79"/>
      <c r="Q37" s="79"/>
      <c r="R37" s="79"/>
      <c r="S37" s="79"/>
      <c r="T37" s="79"/>
      <c r="U37" s="79"/>
      <c r="V37" s="79"/>
      <c r="W37" s="79"/>
      <c r="X37" s="79"/>
      <c r="Y37" s="79"/>
      <c r="Z37" s="79"/>
      <c r="AA37" s="79"/>
      <c r="AB37" s="79"/>
    </row>
    <row r="38" ht="11.25" customHeight="1">
      <c r="J38" s="79"/>
      <c r="K38" s="79"/>
      <c r="L38" s="79"/>
      <c r="M38" s="79"/>
      <c r="N38" s="79"/>
      <c r="O38" s="79"/>
      <c r="P38" s="79"/>
      <c r="Q38" s="79"/>
      <c r="R38" s="79"/>
      <c r="S38" s="79"/>
      <c r="T38" s="79"/>
      <c r="U38" s="79"/>
      <c r="V38" s="79"/>
      <c r="W38" s="79"/>
      <c r="X38" s="79"/>
      <c r="Y38" s="79"/>
      <c r="Z38" s="79"/>
      <c r="AA38" s="79"/>
      <c r="AB38" s="79"/>
    </row>
    <row r="39" ht="11.25" customHeight="1">
      <c r="J39" s="79"/>
      <c r="K39" s="79"/>
      <c r="L39" s="79"/>
      <c r="M39" s="79"/>
      <c r="N39" s="79"/>
      <c r="O39" s="79"/>
      <c r="P39" s="79"/>
      <c r="Q39" s="79"/>
      <c r="R39" s="79"/>
      <c r="S39" s="79"/>
      <c r="T39" s="79"/>
      <c r="U39" s="79"/>
      <c r="V39" s="79"/>
      <c r="W39" s="79"/>
      <c r="X39" s="79"/>
      <c r="Y39" s="79"/>
      <c r="Z39" s="79"/>
      <c r="AA39" s="79"/>
      <c r="AB39" s="79"/>
    </row>
    <row r="40" ht="11.25" customHeight="1">
      <c r="J40" s="79"/>
      <c r="K40" s="79"/>
      <c r="L40" s="79"/>
      <c r="M40" s="79"/>
      <c r="N40" s="79"/>
      <c r="O40" s="79"/>
      <c r="P40" s="79"/>
      <c r="Q40" s="79"/>
      <c r="R40" s="79"/>
      <c r="S40" s="79"/>
      <c r="T40" s="79"/>
      <c r="U40" s="79"/>
      <c r="V40" s="79"/>
      <c r="W40" s="79"/>
      <c r="X40" s="79"/>
      <c r="Y40" s="79"/>
      <c r="Z40" s="79"/>
      <c r="AA40" s="79"/>
      <c r="AB40" s="79"/>
    </row>
    <row r="41" ht="11.25" customHeight="1">
      <c r="J41" s="79"/>
      <c r="K41" s="79"/>
      <c r="L41" s="79"/>
      <c r="M41" s="79"/>
      <c r="N41" s="79"/>
      <c r="O41" s="79"/>
      <c r="P41" s="79"/>
      <c r="Q41" s="79"/>
      <c r="R41" s="79"/>
      <c r="S41" s="79"/>
      <c r="T41" s="79"/>
      <c r="U41" s="79"/>
      <c r="V41" s="79"/>
      <c r="W41" s="79"/>
      <c r="X41" s="79"/>
      <c r="Y41" s="79"/>
      <c r="Z41" s="79"/>
      <c r="AA41" s="79"/>
      <c r="AB41" s="79"/>
    </row>
    <row r="42" ht="11.25" customHeight="1">
      <c r="J42" s="79"/>
      <c r="K42" s="79"/>
      <c r="L42" s="79"/>
      <c r="M42" s="79"/>
      <c r="N42" s="79"/>
      <c r="O42" s="79"/>
      <c r="P42" s="79"/>
      <c r="Q42" s="79"/>
      <c r="R42" s="79"/>
      <c r="S42" s="79"/>
      <c r="T42" s="79"/>
      <c r="U42" s="79"/>
      <c r="V42" s="79"/>
      <c r="W42" s="79"/>
      <c r="X42" s="79"/>
      <c r="Y42" s="79"/>
      <c r="Z42" s="79"/>
      <c r="AA42" s="79"/>
      <c r="AB42" s="79"/>
    </row>
    <row r="43" ht="11.25" customHeight="1">
      <c r="J43" s="79"/>
      <c r="K43" s="79"/>
      <c r="L43" s="79"/>
      <c r="M43" s="79"/>
      <c r="N43" s="79"/>
      <c r="O43" s="79"/>
      <c r="P43" s="79"/>
      <c r="Q43" s="79"/>
      <c r="R43" s="79"/>
      <c r="S43" s="79"/>
      <c r="T43" s="79"/>
      <c r="U43" s="79"/>
      <c r="V43" s="79"/>
      <c r="W43" s="79"/>
      <c r="X43" s="79"/>
      <c r="Y43" s="79"/>
      <c r="Z43" s="79"/>
      <c r="AA43" s="79"/>
      <c r="AB43" s="79"/>
    </row>
    <row r="44" ht="11.25" customHeight="1">
      <c r="J44" s="79"/>
      <c r="K44" s="79"/>
      <c r="L44" s="79"/>
      <c r="M44" s="79"/>
      <c r="N44" s="79"/>
      <c r="O44" s="79"/>
      <c r="P44" s="79"/>
      <c r="Q44" s="79"/>
      <c r="R44" s="79"/>
      <c r="S44" s="79"/>
      <c r="T44" s="79"/>
      <c r="U44" s="79"/>
      <c r="V44" s="79"/>
      <c r="W44" s="79"/>
      <c r="X44" s="79"/>
      <c r="Y44" s="79"/>
      <c r="Z44" s="79"/>
      <c r="AA44" s="79"/>
      <c r="AB44" s="79"/>
    </row>
    <row r="45" ht="11.25" customHeight="1">
      <c r="J45" s="79"/>
      <c r="K45" s="79"/>
      <c r="L45" s="79"/>
      <c r="M45" s="79"/>
      <c r="N45" s="79"/>
      <c r="O45" s="79"/>
      <c r="P45" s="79"/>
      <c r="Q45" s="79"/>
      <c r="R45" s="79"/>
      <c r="S45" s="79"/>
      <c r="T45" s="79"/>
      <c r="U45" s="79"/>
      <c r="V45" s="79"/>
      <c r="W45" s="79"/>
      <c r="X45" s="79"/>
      <c r="Y45" s="79"/>
      <c r="Z45" s="79"/>
      <c r="AA45" s="79"/>
      <c r="AB45" s="79"/>
    </row>
    <row r="46" ht="11.25" customHeight="1">
      <c r="J46" s="79"/>
      <c r="K46" s="79"/>
      <c r="L46" s="79"/>
      <c r="M46" s="79"/>
      <c r="N46" s="79"/>
      <c r="O46" s="79"/>
      <c r="P46" s="79"/>
      <c r="Q46" s="79"/>
      <c r="R46" s="79"/>
      <c r="S46" s="79"/>
      <c r="T46" s="79"/>
      <c r="U46" s="79"/>
      <c r="V46" s="79"/>
      <c r="W46" s="79"/>
      <c r="X46" s="79"/>
      <c r="Y46" s="79"/>
      <c r="Z46" s="79"/>
      <c r="AA46" s="79"/>
      <c r="AB46" s="79"/>
    </row>
    <row r="47" ht="11.25" customHeight="1">
      <c r="J47" s="79"/>
      <c r="K47" s="79"/>
      <c r="L47" s="79"/>
      <c r="M47" s="79"/>
      <c r="N47" s="79"/>
      <c r="O47" s="79"/>
      <c r="P47" s="79"/>
      <c r="Q47" s="79"/>
      <c r="R47" s="79"/>
      <c r="S47" s="79"/>
      <c r="T47" s="79"/>
      <c r="U47" s="79"/>
      <c r="V47" s="79"/>
      <c r="W47" s="79"/>
      <c r="X47" s="79"/>
      <c r="Y47" s="79"/>
      <c r="Z47" s="79"/>
      <c r="AA47" s="79"/>
      <c r="AB47" s="79"/>
    </row>
    <row r="48" ht="11.25" customHeight="1">
      <c r="J48" s="79"/>
      <c r="K48" s="79"/>
      <c r="L48" s="79"/>
      <c r="M48" s="79"/>
      <c r="N48" s="79"/>
      <c r="O48" s="79"/>
      <c r="P48" s="79"/>
      <c r="Q48" s="79"/>
      <c r="R48" s="79"/>
      <c r="S48" s="79"/>
      <c r="T48" s="79"/>
      <c r="U48" s="79"/>
      <c r="V48" s="79"/>
      <c r="W48" s="79"/>
      <c r="X48" s="79"/>
      <c r="Y48" s="79"/>
      <c r="Z48" s="79"/>
      <c r="AA48" s="79"/>
      <c r="AB48" s="79"/>
    </row>
    <row r="49" ht="11.25" customHeight="1">
      <c r="J49" s="79"/>
      <c r="K49" s="79"/>
      <c r="L49" s="79"/>
      <c r="M49" s="79"/>
      <c r="N49" s="79"/>
      <c r="O49" s="79"/>
      <c r="P49" s="79"/>
      <c r="Q49" s="79"/>
      <c r="R49" s="79"/>
      <c r="S49" s="79"/>
      <c r="T49" s="79"/>
      <c r="U49" s="79"/>
      <c r="V49" s="79"/>
      <c r="W49" s="79"/>
      <c r="X49" s="79"/>
      <c r="Y49" s="79"/>
      <c r="Z49" s="79"/>
      <c r="AA49" s="79"/>
      <c r="AB49" s="79"/>
    </row>
    <row r="50" ht="11.25" customHeight="1">
      <c r="J50" s="79"/>
      <c r="K50" s="79"/>
      <c r="L50" s="79"/>
      <c r="M50" s="79"/>
      <c r="N50" s="79"/>
      <c r="O50" s="79"/>
      <c r="P50" s="79"/>
      <c r="Q50" s="79"/>
      <c r="R50" s="79"/>
      <c r="S50" s="79"/>
      <c r="T50" s="79"/>
      <c r="U50" s="79"/>
      <c r="V50" s="79"/>
      <c r="W50" s="79"/>
      <c r="X50" s="79"/>
      <c r="Y50" s="79"/>
      <c r="Z50" s="79"/>
      <c r="AA50" s="79"/>
      <c r="AB50" s="79"/>
    </row>
    <row r="51" ht="11.25" customHeight="1">
      <c r="J51" s="79"/>
      <c r="K51" s="79"/>
      <c r="L51" s="79"/>
      <c r="M51" s="79"/>
      <c r="N51" s="79"/>
      <c r="O51" s="79"/>
      <c r="P51" s="79"/>
      <c r="Q51" s="79"/>
      <c r="R51" s="79"/>
      <c r="S51" s="79"/>
      <c r="T51" s="79"/>
      <c r="U51" s="79"/>
      <c r="V51" s="79"/>
      <c r="W51" s="79"/>
      <c r="X51" s="79"/>
      <c r="Y51" s="79"/>
      <c r="Z51" s="79"/>
      <c r="AA51" s="79"/>
      <c r="AB51" s="79"/>
    </row>
    <row r="52" ht="11.25" customHeight="1">
      <c r="J52" s="79"/>
      <c r="K52" s="79"/>
      <c r="L52" s="79"/>
      <c r="M52" s="79"/>
      <c r="N52" s="79"/>
      <c r="O52" s="79"/>
      <c r="P52" s="79"/>
      <c r="Q52" s="79"/>
      <c r="R52" s="79"/>
      <c r="S52" s="79"/>
      <c r="T52" s="79"/>
      <c r="U52" s="79"/>
      <c r="V52" s="79"/>
      <c r="W52" s="79"/>
      <c r="X52" s="79"/>
      <c r="Y52" s="79"/>
      <c r="Z52" s="79"/>
      <c r="AA52" s="79"/>
      <c r="AB52" s="79"/>
    </row>
    <row r="53" ht="11.25" customHeight="1">
      <c r="J53" s="79"/>
      <c r="K53" s="79"/>
      <c r="L53" s="79"/>
      <c r="M53" s="79"/>
      <c r="N53" s="79"/>
      <c r="O53" s="79"/>
      <c r="P53" s="79"/>
      <c r="Q53" s="79"/>
      <c r="R53" s="79"/>
      <c r="S53" s="79"/>
      <c r="T53" s="79"/>
      <c r="U53" s="79"/>
      <c r="V53" s="79"/>
      <c r="W53" s="79"/>
      <c r="X53" s="79"/>
      <c r="Y53" s="79"/>
      <c r="Z53" s="79"/>
      <c r="AA53" s="79"/>
      <c r="AB53" s="79"/>
    </row>
    <row r="54" ht="11.25" customHeight="1">
      <c r="J54" s="79"/>
      <c r="K54" s="79"/>
      <c r="L54" s="79"/>
      <c r="M54" s="79"/>
      <c r="N54" s="79"/>
      <c r="O54" s="79"/>
      <c r="P54" s="79"/>
      <c r="Q54" s="79"/>
      <c r="R54" s="79"/>
      <c r="S54" s="79"/>
      <c r="T54" s="79"/>
      <c r="U54" s="79"/>
      <c r="V54" s="79"/>
      <c r="W54" s="79"/>
      <c r="X54" s="79"/>
      <c r="Y54" s="79"/>
      <c r="Z54" s="79"/>
      <c r="AA54" s="79"/>
      <c r="AB54" s="79"/>
    </row>
    <row r="55" ht="11.25" customHeight="1">
      <c r="J55" s="79"/>
      <c r="K55" s="79"/>
      <c r="L55" s="79"/>
      <c r="M55" s="79"/>
      <c r="N55" s="79"/>
      <c r="O55" s="79"/>
      <c r="P55" s="79"/>
      <c r="Q55" s="79"/>
      <c r="R55" s="79"/>
      <c r="S55" s="79"/>
      <c r="T55" s="79"/>
      <c r="U55" s="79"/>
      <c r="V55" s="79"/>
      <c r="W55" s="79"/>
      <c r="X55" s="79"/>
      <c r="Y55" s="79"/>
      <c r="Z55" s="79"/>
      <c r="AA55" s="79"/>
      <c r="AB55" s="79"/>
    </row>
    <row r="56" ht="11.25" customHeight="1">
      <c r="J56" s="79"/>
      <c r="K56" s="79"/>
      <c r="L56" s="79"/>
      <c r="M56" s="79"/>
      <c r="N56" s="79"/>
      <c r="O56" s="79"/>
      <c r="P56" s="79"/>
      <c r="Q56" s="79"/>
      <c r="R56" s="79"/>
      <c r="S56" s="79"/>
      <c r="T56" s="79"/>
      <c r="U56" s="79"/>
      <c r="V56" s="79"/>
      <c r="W56" s="79"/>
      <c r="X56" s="79"/>
      <c r="Y56" s="79"/>
      <c r="Z56" s="79"/>
      <c r="AA56" s="79"/>
      <c r="AB56" s="79"/>
    </row>
    <row r="57" ht="11.25" customHeight="1">
      <c r="J57" s="79"/>
      <c r="K57" s="79"/>
      <c r="L57" s="79"/>
      <c r="M57" s="79"/>
      <c r="N57" s="79"/>
      <c r="O57" s="79"/>
      <c r="P57" s="79"/>
      <c r="Q57" s="79"/>
      <c r="R57" s="79"/>
      <c r="S57" s="79"/>
      <c r="T57" s="79"/>
      <c r="U57" s="79"/>
      <c r="V57" s="79"/>
      <c r="W57" s="79"/>
      <c r="X57" s="79"/>
      <c r="Y57" s="79"/>
      <c r="Z57" s="79"/>
      <c r="AA57" s="79"/>
      <c r="AB57" s="79"/>
    </row>
    <row r="58" ht="11.25" customHeight="1">
      <c r="J58" s="79"/>
      <c r="K58" s="79"/>
      <c r="L58" s="79"/>
      <c r="M58" s="79"/>
      <c r="N58" s="79"/>
      <c r="O58" s="79"/>
      <c r="P58" s="79"/>
      <c r="Q58" s="79"/>
      <c r="R58" s="79"/>
      <c r="S58" s="79"/>
      <c r="T58" s="79"/>
      <c r="U58" s="79"/>
      <c r="V58" s="79"/>
      <c r="W58" s="79"/>
      <c r="X58" s="79"/>
      <c r="Y58" s="79"/>
      <c r="Z58" s="79"/>
      <c r="AA58" s="79"/>
      <c r="AB58" s="79"/>
    </row>
    <row r="59" ht="11.25" customHeight="1">
      <c r="J59" s="79"/>
      <c r="K59" s="79"/>
      <c r="L59" s="79"/>
      <c r="M59" s="79"/>
      <c r="N59" s="79"/>
      <c r="O59" s="79"/>
      <c r="P59" s="79"/>
      <c r="Q59" s="79"/>
      <c r="R59" s="79"/>
      <c r="S59" s="79"/>
      <c r="T59" s="79"/>
      <c r="U59" s="79"/>
      <c r="V59" s="79"/>
      <c r="W59" s="79"/>
      <c r="X59" s="79"/>
      <c r="Y59" s="79"/>
      <c r="Z59" s="79"/>
      <c r="AA59" s="79"/>
      <c r="AB59" s="79"/>
    </row>
    <row r="60" ht="11.25" customHeight="1">
      <c r="J60" s="79"/>
      <c r="K60" s="79"/>
      <c r="L60" s="79"/>
      <c r="M60" s="79"/>
      <c r="N60" s="79"/>
      <c r="O60" s="79"/>
      <c r="P60" s="79"/>
      <c r="Q60" s="79"/>
      <c r="R60" s="79"/>
      <c r="S60" s="79"/>
      <c r="T60" s="79"/>
      <c r="U60" s="79"/>
      <c r="V60" s="79"/>
      <c r="W60" s="79"/>
      <c r="X60" s="79"/>
      <c r="Y60" s="79"/>
      <c r="Z60" s="79"/>
      <c r="AA60" s="79"/>
      <c r="AB60" s="79"/>
    </row>
    <row r="61" ht="11.25" customHeight="1">
      <c r="J61" s="79"/>
      <c r="K61" s="79"/>
      <c r="L61" s="79"/>
      <c r="M61" s="79"/>
      <c r="N61" s="79"/>
      <c r="O61" s="79"/>
      <c r="P61" s="79"/>
      <c r="Q61" s="79"/>
      <c r="R61" s="79"/>
      <c r="S61" s="79"/>
      <c r="T61" s="79"/>
      <c r="U61" s="79"/>
      <c r="V61" s="79"/>
      <c r="W61" s="79"/>
      <c r="X61" s="79"/>
      <c r="Y61" s="79"/>
      <c r="Z61" s="79"/>
      <c r="AA61" s="79"/>
      <c r="AB61" s="79"/>
    </row>
    <row r="62" ht="11.25" customHeight="1">
      <c r="J62" s="79"/>
      <c r="K62" s="79"/>
      <c r="L62" s="79"/>
      <c r="M62" s="79"/>
      <c r="N62" s="79"/>
      <c r="O62" s="79"/>
      <c r="P62" s="79"/>
      <c r="Q62" s="79"/>
      <c r="R62" s="79"/>
      <c r="S62" s="79"/>
      <c r="T62" s="79"/>
      <c r="U62" s="79"/>
      <c r="V62" s="79"/>
      <c r="W62" s="79"/>
      <c r="X62" s="79"/>
      <c r="Y62" s="79"/>
      <c r="Z62" s="79"/>
      <c r="AA62" s="79"/>
      <c r="AB62" s="79"/>
    </row>
    <row r="63" ht="11.25" customHeight="1">
      <c r="J63" s="79"/>
      <c r="K63" s="79"/>
      <c r="L63" s="79"/>
      <c r="M63" s="79"/>
      <c r="N63" s="79"/>
      <c r="O63" s="79"/>
      <c r="P63" s="79"/>
      <c r="Q63" s="79"/>
      <c r="R63" s="79"/>
      <c r="S63" s="79"/>
      <c r="T63" s="79"/>
      <c r="U63" s="79"/>
      <c r="V63" s="79"/>
      <c r="W63" s="79"/>
      <c r="X63" s="79"/>
      <c r="Y63" s="79"/>
      <c r="Z63" s="79"/>
      <c r="AA63" s="79"/>
      <c r="AB63" s="79"/>
    </row>
    <row r="64" ht="11.25" customHeight="1">
      <c r="J64" s="79"/>
      <c r="K64" s="79"/>
      <c r="L64" s="79"/>
      <c r="M64" s="79"/>
      <c r="N64" s="79"/>
      <c r="O64" s="79"/>
      <c r="P64" s="79"/>
      <c r="Q64" s="79"/>
      <c r="R64" s="79"/>
      <c r="S64" s="79"/>
      <c r="T64" s="79"/>
      <c r="U64" s="79"/>
      <c r="V64" s="79"/>
      <c r="W64" s="79"/>
      <c r="X64" s="79"/>
      <c r="Y64" s="79"/>
      <c r="Z64" s="79"/>
      <c r="AA64" s="79"/>
      <c r="AB64" s="79"/>
    </row>
    <row r="65" ht="11.25" customHeight="1">
      <c r="J65" s="79"/>
      <c r="K65" s="79"/>
      <c r="L65" s="79"/>
      <c r="M65" s="79"/>
      <c r="N65" s="79"/>
      <c r="O65" s="79"/>
      <c r="P65" s="79"/>
      <c r="Q65" s="79"/>
      <c r="R65" s="79"/>
      <c r="S65" s="79"/>
      <c r="T65" s="79"/>
      <c r="U65" s="79"/>
      <c r="V65" s="79"/>
      <c r="W65" s="79"/>
      <c r="X65" s="79"/>
      <c r="Y65" s="79"/>
      <c r="Z65" s="79"/>
      <c r="AA65" s="79"/>
      <c r="AB65" s="79"/>
    </row>
    <row r="66" ht="11.25" customHeight="1">
      <c r="J66" s="79"/>
      <c r="K66" s="79"/>
      <c r="L66" s="79"/>
      <c r="M66" s="79"/>
      <c r="N66" s="79"/>
      <c r="O66" s="79"/>
      <c r="P66" s="79"/>
      <c r="Q66" s="79"/>
      <c r="R66" s="79"/>
      <c r="S66" s="79"/>
      <c r="T66" s="79"/>
      <c r="U66" s="79"/>
      <c r="V66" s="79"/>
      <c r="W66" s="79"/>
      <c r="X66" s="79"/>
      <c r="Y66" s="79"/>
      <c r="Z66" s="79"/>
      <c r="AA66" s="79"/>
      <c r="AB66" s="79"/>
    </row>
    <row r="67" ht="11.25" customHeight="1">
      <c r="J67" s="79"/>
      <c r="K67" s="79"/>
      <c r="L67" s="79"/>
      <c r="M67" s="79"/>
      <c r="N67" s="79"/>
      <c r="O67" s="79"/>
      <c r="P67" s="79"/>
      <c r="Q67" s="79"/>
      <c r="R67" s="79"/>
      <c r="S67" s="79"/>
      <c r="T67" s="79"/>
      <c r="U67" s="79"/>
      <c r="V67" s="79"/>
      <c r="W67" s="79"/>
      <c r="X67" s="79"/>
      <c r="Y67" s="79"/>
      <c r="Z67" s="79"/>
      <c r="AA67" s="79"/>
      <c r="AB67" s="79"/>
    </row>
    <row r="68" ht="11.25" customHeight="1">
      <c r="J68" s="79"/>
      <c r="K68" s="79"/>
      <c r="L68" s="79"/>
      <c r="M68" s="79"/>
      <c r="N68" s="79"/>
      <c r="O68" s="79"/>
      <c r="P68" s="79"/>
      <c r="Q68" s="79"/>
      <c r="R68" s="79"/>
      <c r="S68" s="79"/>
      <c r="T68" s="79"/>
      <c r="U68" s="79"/>
      <c r="V68" s="79"/>
      <c r="W68" s="79"/>
      <c r="X68" s="79"/>
      <c r="Y68" s="79"/>
      <c r="Z68" s="79"/>
      <c r="AA68" s="79"/>
      <c r="AB68" s="79"/>
    </row>
    <row r="69" ht="11.25" customHeight="1">
      <c r="J69" s="79"/>
      <c r="K69" s="79"/>
      <c r="L69" s="79"/>
      <c r="M69" s="79"/>
      <c r="N69" s="79"/>
      <c r="O69" s="79"/>
      <c r="P69" s="79"/>
      <c r="Q69" s="79"/>
      <c r="R69" s="79"/>
      <c r="S69" s="79"/>
      <c r="T69" s="79"/>
      <c r="U69" s="79"/>
      <c r="V69" s="79"/>
      <c r="W69" s="79"/>
      <c r="X69" s="79"/>
      <c r="Y69" s="79"/>
      <c r="Z69" s="79"/>
      <c r="AA69" s="79"/>
      <c r="AB69" s="79"/>
    </row>
    <row r="70" ht="11.25" customHeight="1">
      <c r="J70" s="79"/>
      <c r="K70" s="79"/>
      <c r="L70" s="79"/>
      <c r="M70" s="79"/>
      <c r="N70" s="79"/>
      <c r="O70" s="79"/>
      <c r="P70" s="79"/>
      <c r="Q70" s="79"/>
      <c r="R70" s="79"/>
      <c r="S70" s="79"/>
      <c r="T70" s="79"/>
      <c r="U70" s="79"/>
      <c r="V70" s="79"/>
      <c r="W70" s="79"/>
      <c r="X70" s="79"/>
      <c r="Y70" s="79"/>
      <c r="Z70" s="79"/>
      <c r="AA70" s="79"/>
      <c r="AB70" s="79"/>
    </row>
    <row r="71" ht="11.25" customHeight="1">
      <c r="J71" s="79"/>
      <c r="K71" s="79"/>
      <c r="L71" s="79"/>
      <c r="M71" s="79"/>
      <c r="N71" s="79"/>
      <c r="O71" s="79"/>
      <c r="P71" s="79"/>
      <c r="Q71" s="79"/>
      <c r="R71" s="79"/>
      <c r="S71" s="79"/>
      <c r="T71" s="79"/>
      <c r="U71" s="79"/>
      <c r="V71" s="79"/>
      <c r="W71" s="79"/>
      <c r="X71" s="79"/>
      <c r="Y71" s="79"/>
      <c r="Z71" s="79"/>
      <c r="AA71" s="79"/>
      <c r="AB71" s="79"/>
    </row>
    <row r="72" ht="11.25" customHeight="1">
      <c r="J72" s="79"/>
      <c r="K72" s="79"/>
      <c r="L72" s="79"/>
      <c r="M72" s="79"/>
      <c r="N72" s="79"/>
      <c r="O72" s="79"/>
      <c r="P72" s="79"/>
      <c r="Q72" s="79"/>
      <c r="R72" s="79"/>
      <c r="S72" s="79"/>
      <c r="T72" s="79"/>
      <c r="U72" s="79"/>
      <c r="V72" s="79"/>
      <c r="W72" s="79"/>
      <c r="X72" s="79"/>
      <c r="Y72" s="79"/>
      <c r="Z72" s="79"/>
      <c r="AA72" s="79"/>
      <c r="AB72" s="79"/>
    </row>
    <row r="73" ht="11.25" customHeight="1">
      <c r="J73" s="79"/>
      <c r="K73" s="79"/>
      <c r="L73" s="79"/>
      <c r="M73" s="79"/>
      <c r="N73" s="79"/>
      <c r="O73" s="79"/>
      <c r="P73" s="79"/>
      <c r="Q73" s="79"/>
      <c r="R73" s="79"/>
      <c r="S73" s="79"/>
      <c r="T73" s="79"/>
      <c r="U73" s="79"/>
      <c r="V73" s="79"/>
      <c r="W73" s="79"/>
      <c r="X73" s="79"/>
      <c r="Y73" s="79"/>
      <c r="Z73" s="79"/>
      <c r="AA73" s="79"/>
      <c r="AB73" s="79"/>
    </row>
    <row r="74" ht="11.25" customHeight="1">
      <c r="J74" s="79"/>
      <c r="K74" s="79"/>
      <c r="L74" s="79"/>
      <c r="M74" s="79"/>
      <c r="N74" s="79"/>
      <c r="O74" s="79"/>
      <c r="P74" s="79"/>
      <c r="Q74" s="79"/>
      <c r="R74" s="79"/>
      <c r="S74" s="79"/>
      <c r="T74" s="79"/>
      <c r="U74" s="79"/>
      <c r="V74" s="79"/>
      <c r="W74" s="79"/>
      <c r="X74" s="79"/>
      <c r="Y74" s="79"/>
      <c r="Z74" s="79"/>
      <c r="AA74" s="79"/>
      <c r="AB74" s="79"/>
    </row>
    <row r="75" ht="11.25" customHeight="1">
      <c r="J75" s="79"/>
      <c r="K75" s="79"/>
      <c r="L75" s="79"/>
      <c r="M75" s="79"/>
      <c r="N75" s="79"/>
      <c r="O75" s="79"/>
      <c r="P75" s="79"/>
      <c r="Q75" s="79"/>
      <c r="R75" s="79"/>
      <c r="S75" s="79"/>
      <c r="T75" s="79"/>
      <c r="U75" s="79"/>
      <c r="V75" s="79"/>
      <c r="W75" s="79"/>
      <c r="X75" s="79"/>
      <c r="Y75" s="79"/>
      <c r="Z75" s="79"/>
      <c r="AA75" s="79"/>
      <c r="AB75" s="79"/>
    </row>
    <row r="76" ht="11.25" customHeight="1">
      <c r="J76" s="79"/>
      <c r="K76" s="79"/>
      <c r="L76" s="79"/>
      <c r="M76" s="79"/>
      <c r="N76" s="79"/>
      <c r="O76" s="79"/>
      <c r="P76" s="79"/>
      <c r="Q76" s="79"/>
      <c r="R76" s="79"/>
      <c r="S76" s="79"/>
      <c r="T76" s="79"/>
      <c r="U76" s="79"/>
      <c r="V76" s="79"/>
      <c r="W76" s="79"/>
      <c r="X76" s="79"/>
      <c r="Y76" s="79"/>
      <c r="Z76" s="79"/>
      <c r="AA76" s="79"/>
      <c r="AB76" s="79"/>
    </row>
    <row r="77" ht="11.25" customHeight="1">
      <c r="J77" s="79"/>
      <c r="K77" s="79"/>
      <c r="L77" s="79"/>
      <c r="M77" s="79"/>
      <c r="N77" s="79"/>
      <c r="O77" s="79"/>
      <c r="P77" s="79"/>
      <c r="Q77" s="79"/>
      <c r="R77" s="79"/>
      <c r="S77" s="79"/>
      <c r="T77" s="79"/>
      <c r="U77" s="79"/>
      <c r="V77" s="79"/>
      <c r="W77" s="79"/>
      <c r="X77" s="79"/>
      <c r="Y77" s="79"/>
      <c r="Z77" s="79"/>
      <c r="AA77" s="79"/>
      <c r="AB77" s="79"/>
    </row>
    <row r="78" ht="11.25" customHeight="1">
      <c r="J78" s="79"/>
      <c r="K78" s="79"/>
      <c r="L78" s="79"/>
      <c r="M78" s="79"/>
      <c r="N78" s="79"/>
      <c r="O78" s="79"/>
      <c r="P78" s="79"/>
      <c r="Q78" s="79"/>
      <c r="R78" s="79"/>
      <c r="S78" s="79"/>
      <c r="T78" s="79"/>
      <c r="U78" s="79"/>
      <c r="V78" s="79"/>
      <c r="W78" s="79"/>
      <c r="X78" s="79"/>
      <c r="Y78" s="79"/>
      <c r="Z78" s="79"/>
      <c r="AA78" s="79"/>
      <c r="AB78" s="79"/>
    </row>
    <row r="79" ht="11.25" customHeight="1">
      <c r="J79" s="79"/>
      <c r="K79" s="79"/>
      <c r="L79" s="79"/>
      <c r="M79" s="79"/>
      <c r="N79" s="79"/>
      <c r="O79" s="79"/>
      <c r="P79" s="79"/>
      <c r="Q79" s="79"/>
      <c r="R79" s="79"/>
      <c r="S79" s="79"/>
      <c r="T79" s="79"/>
      <c r="U79" s="79"/>
      <c r="V79" s="79"/>
      <c r="W79" s="79"/>
      <c r="X79" s="79"/>
      <c r="Y79" s="79"/>
      <c r="Z79" s="79"/>
      <c r="AA79" s="79"/>
      <c r="AB79" s="79"/>
    </row>
    <row r="80" ht="11.25" customHeight="1">
      <c r="J80" s="79"/>
      <c r="K80" s="79"/>
      <c r="L80" s="79"/>
      <c r="M80" s="79"/>
      <c r="N80" s="79"/>
      <c r="O80" s="79"/>
      <c r="P80" s="79"/>
      <c r="Q80" s="79"/>
      <c r="R80" s="79"/>
      <c r="S80" s="79"/>
      <c r="T80" s="79"/>
      <c r="U80" s="79"/>
      <c r="V80" s="79"/>
      <c r="W80" s="79"/>
      <c r="X80" s="79"/>
      <c r="Y80" s="79"/>
      <c r="Z80" s="79"/>
      <c r="AA80" s="79"/>
      <c r="AB80" s="79"/>
    </row>
    <row r="81" ht="11.25" customHeight="1">
      <c r="J81" s="79"/>
      <c r="K81" s="79"/>
      <c r="L81" s="79"/>
      <c r="M81" s="79"/>
      <c r="N81" s="79"/>
      <c r="O81" s="79"/>
      <c r="P81" s="79"/>
      <c r="Q81" s="79"/>
      <c r="R81" s="79"/>
      <c r="S81" s="79"/>
      <c r="T81" s="79"/>
      <c r="U81" s="79"/>
      <c r="V81" s="79"/>
      <c r="W81" s="79"/>
      <c r="X81" s="79"/>
      <c r="Y81" s="79"/>
      <c r="Z81" s="79"/>
      <c r="AA81" s="79"/>
      <c r="AB81" s="79"/>
    </row>
    <row r="82" ht="11.25" customHeight="1">
      <c r="J82" s="79"/>
      <c r="K82" s="79"/>
      <c r="L82" s="79"/>
      <c r="M82" s="79"/>
      <c r="N82" s="79"/>
      <c r="O82" s="79"/>
      <c r="P82" s="79"/>
      <c r="Q82" s="79"/>
      <c r="R82" s="79"/>
      <c r="S82" s="79"/>
      <c r="T82" s="79"/>
      <c r="U82" s="79"/>
      <c r="V82" s="79"/>
      <c r="W82" s="79"/>
      <c r="X82" s="79"/>
      <c r="Y82" s="79"/>
      <c r="Z82" s="79"/>
      <c r="AA82" s="79"/>
      <c r="AB82" s="79"/>
    </row>
    <row r="83" ht="11.25" customHeight="1">
      <c r="J83" s="79"/>
      <c r="K83" s="79"/>
      <c r="L83" s="79"/>
      <c r="M83" s="79"/>
      <c r="N83" s="79"/>
      <c r="O83" s="79"/>
      <c r="P83" s="79"/>
      <c r="Q83" s="79"/>
      <c r="R83" s="79"/>
      <c r="S83" s="79"/>
      <c r="T83" s="79"/>
      <c r="U83" s="79"/>
      <c r="V83" s="79"/>
      <c r="W83" s="79"/>
      <c r="X83" s="79"/>
      <c r="Y83" s="79"/>
      <c r="Z83" s="79"/>
      <c r="AA83" s="79"/>
      <c r="AB83" s="79"/>
    </row>
    <row r="84" ht="11.25" customHeight="1">
      <c r="J84" s="79"/>
      <c r="K84" s="79"/>
      <c r="L84" s="79"/>
      <c r="M84" s="79"/>
      <c r="N84" s="79"/>
      <c r="O84" s="79"/>
      <c r="P84" s="79"/>
      <c r="Q84" s="79"/>
      <c r="R84" s="79"/>
      <c r="S84" s="79"/>
      <c r="T84" s="79"/>
      <c r="U84" s="79"/>
      <c r="V84" s="79"/>
      <c r="W84" s="79"/>
      <c r="X84" s="79"/>
      <c r="Y84" s="79"/>
      <c r="Z84" s="79"/>
      <c r="AA84" s="79"/>
      <c r="AB84" s="79"/>
    </row>
    <row r="85" ht="11.25" customHeight="1">
      <c r="J85" s="79"/>
      <c r="K85" s="79"/>
      <c r="L85" s="79"/>
      <c r="M85" s="79"/>
      <c r="N85" s="79"/>
      <c r="O85" s="79"/>
      <c r="P85" s="79"/>
      <c r="Q85" s="79"/>
      <c r="R85" s="79"/>
      <c r="S85" s="79"/>
      <c r="T85" s="79"/>
      <c r="U85" s="79"/>
      <c r="V85" s="79"/>
      <c r="W85" s="79"/>
      <c r="X85" s="79"/>
      <c r="Y85" s="79"/>
      <c r="Z85" s="79"/>
      <c r="AA85" s="79"/>
      <c r="AB85" s="79"/>
    </row>
    <row r="86" ht="11.25" customHeight="1">
      <c r="J86" s="79"/>
      <c r="K86" s="79"/>
      <c r="L86" s="79"/>
      <c r="M86" s="79"/>
      <c r="N86" s="79"/>
      <c r="O86" s="79"/>
      <c r="P86" s="79"/>
      <c r="Q86" s="79"/>
      <c r="R86" s="79"/>
      <c r="S86" s="79"/>
      <c r="T86" s="79"/>
      <c r="U86" s="79"/>
      <c r="V86" s="79"/>
      <c r="W86" s="79"/>
      <c r="X86" s="79"/>
      <c r="Y86" s="79"/>
      <c r="Z86" s="79"/>
      <c r="AA86" s="79"/>
      <c r="AB86" s="79"/>
    </row>
    <row r="87" ht="11.25" customHeight="1">
      <c r="J87" s="79"/>
      <c r="K87" s="79"/>
      <c r="L87" s="79"/>
      <c r="M87" s="79"/>
      <c r="N87" s="79"/>
      <c r="O87" s="79"/>
      <c r="P87" s="79"/>
      <c r="Q87" s="79"/>
      <c r="R87" s="79"/>
      <c r="S87" s="79"/>
      <c r="T87" s="79"/>
      <c r="U87" s="79"/>
      <c r="V87" s="79"/>
      <c r="W87" s="79"/>
      <c r="X87" s="79"/>
      <c r="Y87" s="79"/>
      <c r="Z87" s="79"/>
      <c r="AA87" s="79"/>
      <c r="AB87" s="79"/>
    </row>
    <row r="88" ht="11.25" customHeight="1">
      <c r="J88" s="79"/>
      <c r="K88" s="79"/>
      <c r="L88" s="79"/>
      <c r="M88" s="79"/>
      <c r="N88" s="79"/>
      <c r="O88" s="79"/>
      <c r="P88" s="79"/>
      <c r="Q88" s="79"/>
      <c r="R88" s="79"/>
      <c r="S88" s="79"/>
      <c r="T88" s="79"/>
      <c r="U88" s="79"/>
      <c r="V88" s="79"/>
      <c r="W88" s="79"/>
      <c r="X88" s="79"/>
      <c r="Y88" s="79"/>
      <c r="Z88" s="79"/>
      <c r="AA88" s="79"/>
      <c r="AB88" s="79"/>
    </row>
    <row r="89" ht="11.25" customHeight="1">
      <c r="J89" s="79"/>
      <c r="K89" s="79"/>
      <c r="L89" s="79"/>
      <c r="M89" s="79"/>
      <c r="N89" s="79"/>
      <c r="O89" s="79"/>
      <c r="P89" s="79"/>
      <c r="Q89" s="79"/>
      <c r="R89" s="79"/>
      <c r="S89" s="79"/>
      <c r="T89" s="79"/>
      <c r="U89" s="79"/>
      <c r="V89" s="79"/>
      <c r="W89" s="79"/>
      <c r="X89" s="79"/>
      <c r="Y89" s="79"/>
      <c r="Z89" s="79"/>
      <c r="AA89" s="79"/>
      <c r="AB89" s="79"/>
    </row>
    <row r="90" ht="11.25" customHeight="1">
      <c r="J90" s="79"/>
      <c r="K90" s="79"/>
      <c r="L90" s="79"/>
      <c r="M90" s="79"/>
      <c r="N90" s="79"/>
      <c r="O90" s="79"/>
      <c r="P90" s="79"/>
      <c r="Q90" s="79"/>
      <c r="R90" s="79"/>
      <c r="S90" s="79"/>
      <c r="T90" s="79"/>
      <c r="U90" s="79"/>
      <c r="V90" s="79"/>
      <c r="W90" s="79"/>
      <c r="X90" s="79"/>
      <c r="Y90" s="79"/>
      <c r="Z90" s="79"/>
      <c r="AA90" s="79"/>
      <c r="AB90" s="79"/>
    </row>
    <row r="91" ht="11.25" customHeight="1">
      <c r="J91" s="79"/>
      <c r="K91" s="79"/>
      <c r="L91" s="79"/>
      <c r="M91" s="79"/>
      <c r="N91" s="79"/>
      <c r="O91" s="79"/>
      <c r="P91" s="79"/>
      <c r="Q91" s="79"/>
      <c r="R91" s="79"/>
      <c r="S91" s="79"/>
      <c r="T91" s="79"/>
      <c r="U91" s="79"/>
      <c r="V91" s="79"/>
      <c r="W91" s="79"/>
      <c r="X91" s="79"/>
      <c r="Y91" s="79"/>
      <c r="Z91" s="79"/>
      <c r="AA91" s="79"/>
      <c r="AB91" s="79"/>
    </row>
    <row r="92" ht="11.25" customHeight="1">
      <c r="J92" s="79"/>
      <c r="K92" s="79"/>
      <c r="L92" s="79"/>
      <c r="M92" s="79"/>
      <c r="N92" s="79"/>
      <c r="O92" s="79"/>
      <c r="P92" s="79"/>
      <c r="Q92" s="79"/>
      <c r="R92" s="79"/>
      <c r="S92" s="79"/>
      <c r="T92" s="79"/>
      <c r="U92" s="79"/>
      <c r="V92" s="79"/>
      <c r="W92" s="79"/>
      <c r="X92" s="79"/>
      <c r="Y92" s="79"/>
      <c r="Z92" s="79"/>
      <c r="AA92" s="79"/>
      <c r="AB92" s="79"/>
    </row>
    <row r="93" ht="11.25" customHeight="1">
      <c r="J93" s="79"/>
      <c r="K93" s="79"/>
      <c r="L93" s="79"/>
      <c r="M93" s="79"/>
      <c r="N93" s="79"/>
      <c r="O93" s="79"/>
      <c r="P93" s="79"/>
      <c r="Q93" s="79"/>
      <c r="R93" s="79"/>
      <c r="S93" s="79"/>
      <c r="T93" s="79"/>
      <c r="U93" s="79"/>
      <c r="V93" s="79"/>
      <c r="W93" s="79"/>
      <c r="X93" s="79"/>
      <c r="Y93" s="79"/>
      <c r="Z93" s="79"/>
      <c r="AA93" s="79"/>
      <c r="AB93" s="79"/>
    </row>
    <row r="94" ht="11.25" customHeight="1">
      <c r="J94" s="79"/>
      <c r="K94" s="79"/>
      <c r="L94" s="79"/>
      <c r="M94" s="79"/>
      <c r="N94" s="79"/>
      <c r="O94" s="79"/>
      <c r="P94" s="79"/>
      <c r="Q94" s="79"/>
      <c r="R94" s="79"/>
      <c r="S94" s="79"/>
      <c r="T94" s="79"/>
      <c r="U94" s="79"/>
      <c r="V94" s="79"/>
      <c r="W94" s="79"/>
      <c r="X94" s="79"/>
      <c r="Y94" s="79"/>
      <c r="Z94" s="79"/>
      <c r="AA94" s="79"/>
      <c r="AB94" s="79"/>
    </row>
    <row r="95" ht="11.25" customHeight="1">
      <c r="J95" s="79"/>
      <c r="K95" s="79"/>
      <c r="L95" s="79"/>
      <c r="M95" s="79"/>
      <c r="N95" s="79"/>
      <c r="O95" s="79"/>
      <c r="P95" s="79"/>
      <c r="Q95" s="79"/>
      <c r="R95" s="79"/>
      <c r="S95" s="79"/>
      <c r="T95" s="79"/>
      <c r="U95" s="79"/>
      <c r="V95" s="79"/>
      <c r="W95" s="79"/>
      <c r="X95" s="79"/>
      <c r="Y95" s="79"/>
      <c r="Z95" s="79"/>
      <c r="AA95" s="79"/>
      <c r="AB95" s="79"/>
    </row>
    <row r="96" ht="11.25" customHeight="1">
      <c r="J96" s="79"/>
      <c r="K96" s="79"/>
      <c r="L96" s="79"/>
      <c r="M96" s="79"/>
      <c r="N96" s="79"/>
      <c r="O96" s="79"/>
      <c r="P96" s="79"/>
      <c r="Q96" s="79"/>
      <c r="R96" s="79"/>
      <c r="S96" s="79"/>
      <c r="T96" s="79"/>
      <c r="U96" s="79"/>
      <c r="V96" s="79"/>
      <c r="W96" s="79"/>
      <c r="X96" s="79"/>
      <c r="Y96" s="79"/>
      <c r="Z96" s="79"/>
      <c r="AA96" s="79"/>
      <c r="AB96" s="79"/>
    </row>
    <row r="97" ht="11.25" customHeight="1">
      <c r="J97" s="79"/>
      <c r="K97" s="79"/>
      <c r="L97" s="79"/>
      <c r="M97" s="79"/>
      <c r="N97" s="79"/>
      <c r="O97" s="79"/>
      <c r="P97" s="79"/>
      <c r="Q97" s="79"/>
      <c r="R97" s="79"/>
      <c r="S97" s="79"/>
      <c r="T97" s="79"/>
      <c r="U97" s="79"/>
      <c r="V97" s="79"/>
      <c r="W97" s="79"/>
      <c r="X97" s="79"/>
      <c r="Y97" s="79"/>
      <c r="Z97" s="79"/>
      <c r="AA97" s="79"/>
      <c r="AB97" s="79"/>
    </row>
    <row r="98" ht="11.25" customHeight="1">
      <c r="J98" s="79"/>
      <c r="K98" s="79"/>
      <c r="L98" s="79"/>
      <c r="M98" s="79"/>
      <c r="N98" s="79"/>
      <c r="O98" s="79"/>
      <c r="P98" s="79"/>
      <c r="Q98" s="79"/>
      <c r="R98" s="79"/>
      <c r="S98" s="79"/>
      <c r="T98" s="79"/>
      <c r="U98" s="79"/>
      <c r="V98" s="79"/>
      <c r="W98" s="79"/>
      <c r="X98" s="79"/>
      <c r="Y98" s="79"/>
      <c r="Z98" s="79"/>
      <c r="AA98" s="79"/>
      <c r="AB98" s="79"/>
    </row>
    <row r="99" ht="11.25" customHeight="1">
      <c r="J99" s="79"/>
      <c r="K99" s="79"/>
      <c r="L99" s="79"/>
      <c r="M99" s="79"/>
      <c r="N99" s="79"/>
      <c r="O99" s="79"/>
      <c r="P99" s="79"/>
      <c r="Q99" s="79"/>
      <c r="R99" s="79"/>
      <c r="S99" s="79"/>
      <c r="T99" s="79"/>
      <c r="U99" s="79"/>
      <c r="V99" s="79"/>
      <c r="W99" s="79"/>
      <c r="X99" s="79"/>
      <c r="Y99" s="79"/>
      <c r="Z99" s="79"/>
      <c r="AA99" s="79"/>
      <c r="AB99" s="79"/>
    </row>
    <row r="100" ht="11.25" customHeight="1">
      <c r="J100" s="79"/>
      <c r="K100" s="79"/>
      <c r="L100" s="79"/>
      <c r="M100" s="79"/>
      <c r="N100" s="79"/>
      <c r="O100" s="79"/>
      <c r="P100" s="79"/>
      <c r="Q100" s="79"/>
      <c r="R100" s="79"/>
      <c r="S100" s="79"/>
      <c r="T100" s="79"/>
      <c r="U100" s="79"/>
      <c r="V100" s="79"/>
      <c r="W100" s="79"/>
      <c r="X100" s="79"/>
      <c r="Y100" s="79"/>
      <c r="Z100" s="79"/>
      <c r="AA100" s="79"/>
      <c r="AB100" s="79"/>
    </row>
    <row r="101" ht="11.25" customHeight="1">
      <c r="J101" s="79"/>
      <c r="K101" s="79"/>
      <c r="L101" s="79"/>
      <c r="M101" s="79"/>
      <c r="N101" s="79"/>
      <c r="O101" s="79"/>
      <c r="P101" s="79"/>
      <c r="Q101" s="79"/>
      <c r="R101" s="79"/>
      <c r="S101" s="79"/>
      <c r="T101" s="79"/>
      <c r="U101" s="79"/>
      <c r="V101" s="79"/>
      <c r="W101" s="79"/>
      <c r="X101" s="79"/>
      <c r="Y101" s="79"/>
      <c r="Z101" s="79"/>
      <c r="AA101" s="79"/>
      <c r="AB101" s="79"/>
    </row>
    <row r="102" ht="11.25" customHeight="1">
      <c r="J102" s="79"/>
      <c r="K102" s="79"/>
      <c r="L102" s="79"/>
      <c r="M102" s="79"/>
      <c r="N102" s="79"/>
      <c r="O102" s="79"/>
      <c r="P102" s="79"/>
      <c r="Q102" s="79"/>
      <c r="R102" s="79"/>
      <c r="S102" s="79"/>
      <c r="T102" s="79"/>
      <c r="U102" s="79"/>
      <c r="V102" s="79"/>
      <c r="W102" s="79"/>
      <c r="X102" s="79"/>
      <c r="Y102" s="79"/>
      <c r="Z102" s="79"/>
      <c r="AA102" s="79"/>
      <c r="AB102" s="79"/>
    </row>
    <row r="103" ht="11.25" customHeight="1">
      <c r="J103" s="79"/>
      <c r="K103" s="79"/>
      <c r="L103" s="79"/>
      <c r="M103" s="79"/>
      <c r="N103" s="79"/>
      <c r="O103" s="79"/>
      <c r="P103" s="79"/>
      <c r="Q103" s="79"/>
      <c r="R103" s="79"/>
      <c r="S103" s="79"/>
      <c r="T103" s="79"/>
      <c r="U103" s="79"/>
      <c r="V103" s="79"/>
      <c r="W103" s="79"/>
      <c r="X103" s="79"/>
      <c r="Y103" s="79"/>
      <c r="Z103" s="79"/>
      <c r="AA103" s="79"/>
      <c r="AB103" s="79"/>
    </row>
    <row r="104" ht="11.25" customHeight="1">
      <c r="J104" s="79"/>
      <c r="K104" s="79"/>
      <c r="L104" s="79"/>
      <c r="M104" s="79"/>
      <c r="N104" s="79"/>
      <c r="O104" s="79"/>
      <c r="P104" s="79"/>
      <c r="Q104" s="79"/>
      <c r="R104" s="79"/>
      <c r="S104" s="79"/>
      <c r="T104" s="79"/>
      <c r="U104" s="79"/>
      <c r="V104" s="79"/>
      <c r="W104" s="79"/>
      <c r="X104" s="79"/>
      <c r="Y104" s="79"/>
      <c r="Z104" s="79"/>
      <c r="AA104" s="79"/>
      <c r="AB104" s="79"/>
    </row>
    <row r="105" ht="11.25" customHeight="1">
      <c r="J105" s="79"/>
      <c r="K105" s="79"/>
      <c r="L105" s="79"/>
      <c r="M105" s="79"/>
      <c r="N105" s="79"/>
      <c r="O105" s="79"/>
      <c r="P105" s="79"/>
      <c r="Q105" s="79"/>
      <c r="R105" s="79"/>
      <c r="S105" s="79"/>
      <c r="T105" s="79"/>
      <c r="U105" s="79"/>
      <c r="V105" s="79"/>
      <c r="W105" s="79"/>
      <c r="X105" s="79"/>
      <c r="Y105" s="79"/>
      <c r="Z105" s="79"/>
      <c r="AA105" s="79"/>
      <c r="AB105" s="79"/>
    </row>
    <row r="106" ht="11.25" customHeight="1">
      <c r="J106" s="79"/>
      <c r="K106" s="79"/>
      <c r="L106" s="79"/>
      <c r="M106" s="79"/>
      <c r="N106" s="79"/>
      <c r="O106" s="79"/>
      <c r="P106" s="79"/>
      <c r="Q106" s="79"/>
      <c r="R106" s="79"/>
      <c r="S106" s="79"/>
      <c r="T106" s="79"/>
      <c r="U106" s="79"/>
      <c r="V106" s="79"/>
      <c r="W106" s="79"/>
      <c r="X106" s="79"/>
      <c r="Y106" s="79"/>
      <c r="Z106" s="79"/>
      <c r="AA106" s="79"/>
      <c r="AB106" s="79"/>
    </row>
    <row r="107" ht="11.25" customHeight="1">
      <c r="J107" s="79"/>
      <c r="K107" s="79"/>
      <c r="L107" s="79"/>
      <c r="M107" s="79"/>
      <c r="N107" s="79"/>
      <c r="O107" s="79"/>
      <c r="P107" s="79"/>
      <c r="Q107" s="79"/>
      <c r="R107" s="79"/>
      <c r="S107" s="79"/>
      <c r="T107" s="79"/>
      <c r="U107" s="79"/>
      <c r="V107" s="79"/>
      <c r="W107" s="79"/>
      <c r="X107" s="79"/>
      <c r="Y107" s="79"/>
      <c r="Z107" s="79"/>
      <c r="AA107" s="79"/>
      <c r="AB107" s="79"/>
    </row>
    <row r="108" ht="11.25" customHeight="1">
      <c r="J108" s="79"/>
      <c r="K108" s="79"/>
      <c r="L108" s="79"/>
      <c r="M108" s="79"/>
      <c r="N108" s="79"/>
      <c r="O108" s="79"/>
      <c r="P108" s="79"/>
      <c r="Q108" s="79"/>
      <c r="R108" s="79"/>
      <c r="S108" s="79"/>
      <c r="T108" s="79"/>
      <c r="U108" s="79"/>
      <c r="V108" s="79"/>
      <c r="W108" s="79"/>
      <c r="X108" s="79"/>
      <c r="Y108" s="79"/>
      <c r="Z108" s="79"/>
      <c r="AA108" s="79"/>
      <c r="AB108" s="79"/>
    </row>
    <row r="109" ht="11.25" customHeight="1">
      <c r="J109" s="79"/>
      <c r="K109" s="79"/>
      <c r="L109" s="79"/>
      <c r="M109" s="79"/>
      <c r="N109" s="79"/>
      <c r="O109" s="79"/>
      <c r="P109" s="79"/>
      <c r="Q109" s="79"/>
      <c r="R109" s="79"/>
      <c r="S109" s="79"/>
      <c r="T109" s="79"/>
      <c r="U109" s="79"/>
      <c r="V109" s="79"/>
      <c r="W109" s="79"/>
      <c r="X109" s="79"/>
      <c r="Y109" s="79"/>
      <c r="Z109" s="79"/>
      <c r="AA109" s="79"/>
      <c r="AB109" s="79"/>
    </row>
    <row r="110" ht="11.25" customHeight="1">
      <c r="J110" s="79"/>
      <c r="K110" s="79"/>
      <c r="L110" s="79"/>
      <c r="M110" s="79"/>
      <c r="N110" s="79"/>
      <c r="O110" s="79"/>
      <c r="P110" s="79"/>
      <c r="Q110" s="79"/>
      <c r="R110" s="79"/>
      <c r="S110" s="79"/>
      <c r="T110" s="79"/>
      <c r="U110" s="79"/>
      <c r="V110" s="79"/>
      <c r="W110" s="79"/>
      <c r="X110" s="79"/>
      <c r="Y110" s="79"/>
      <c r="Z110" s="79"/>
      <c r="AA110" s="79"/>
      <c r="AB110" s="79"/>
    </row>
    <row r="111" ht="11.25" customHeight="1">
      <c r="J111" s="79"/>
      <c r="K111" s="79"/>
      <c r="L111" s="79"/>
      <c r="M111" s="79"/>
      <c r="N111" s="79"/>
      <c r="O111" s="79"/>
      <c r="P111" s="79"/>
      <c r="Q111" s="79"/>
      <c r="R111" s="79"/>
      <c r="S111" s="79"/>
      <c r="T111" s="79"/>
      <c r="U111" s="79"/>
      <c r="V111" s="79"/>
      <c r="W111" s="79"/>
      <c r="X111" s="79"/>
      <c r="Y111" s="79"/>
      <c r="Z111" s="79"/>
      <c r="AA111" s="79"/>
      <c r="AB111" s="79"/>
    </row>
    <row r="112" ht="11.25" customHeight="1">
      <c r="J112" s="79"/>
      <c r="K112" s="79"/>
      <c r="L112" s="79"/>
      <c r="M112" s="79"/>
      <c r="N112" s="79"/>
      <c r="O112" s="79"/>
      <c r="P112" s="79"/>
      <c r="Q112" s="79"/>
      <c r="R112" s="79"/>
      <c r="S112" s="79"/>
      <c r="T112" s="79"/>
      <c r="U112" s="79"/>
      <c r="V112" s="79"/>
      <c r="W112" s="79"/>
      <c r="X112" s="79"/>
      <c r="Y112" s="79"/>
      <c r="Z112" s="79"/>
      <c r="AA112" s="79"/>
      <c r="AB112" s="79"/>
    </row>
    <row r="113" ht="11.25" customHeight="1">
      <c r="J113" s="79"/>
      <c r="K113" s="79"/>
      <c r="L113" s="79"/>
      <c r="M113" s="79"/>
      <c r="N113" s="79"/>
      <c r="O113" s="79"/>
      <c r="P113" s="79"/>
      <c r="Q113" s="79"/>
      <c r="R113" s="79"/>
      <c r="S113" s="79"/>
      <c r="T113" s="79"/>
      <c r="U113" s="79"/>
      <c r="V113" s="79"/>
      <c r="W113" s="79"/>
      <c r="X113" s="79"/>
      <c r="Y113" s="79"/>
      <c r="Z113" s="79"/>
      <c r="AA113" s="79"/>
      <c r="AB113" s="79"/>
    </row>
    <row r="114" ht="11.25" customHeight="1">
      <c r="J114" s="79"/>
      <c r="K114" s="79"/>
      <c r="L114" s="79"/>
      <c r="M114" s="79"/>
      <c r="N114" s="79"/>
      <c r="O114" s="79"/>
      <c r="P114" s="79"/>
      <c r="Q114" s="79"/>
      <c r="R114" s="79"/>
      <c r="S114" s="79"/>
      <c r="T114" s="79"/>
      <c r="U114" s="79"/>
      <c r="V114" s="79"/>
      <c r="W114" s="79"/>
      <c r="X114" s="79"/>
      <c r="Y114" s="79"/>
      <c r="Z114" s="79"/>
      <c r="AA114" s="79"/>
      <c r="AB114" s="79"/>
    </row>
    <row r="115" ht="11.25" customHeight="1">
      <c r="J115" s="79"/>
      <c r="K115" s="79"/>
      <c r="L115" s="79"/>
      <c r="M115" s="79"/>
      <c r="N115" s="79"/>
      <c r="O115" s="79"/>
      <c r="P115" s="79"/>
      <c r="Q115" s="79"/>
      <c r="R115" s="79"/>
      <c r="S115" s="79"/>
      <c r="T115" s="79"/>
      <c r="U115" s="79"/>
      <c r="V115" s="79"/>
      <c r="W115" s="79"/>
      <c r="X115" s="79"/>
      <c r="Y115" s="79"/>
      <c r="Z115" s="79"/>
      <c r="AA115" s="79"/>
      <c r="AB115" s="79"/>
    </row>
    <row r="116" ht="11.25" customHeight="1">
      <c r="J116" s="79"/>
      <c r="K116" s="79"/>
      <c r="L116" s="79"/>
      <c r="M116" s="79"/>
      <c r="N116" s="79"/>
      <c r="O116" s="79"/>
      <c r="P116" s="79"/>
      <c r="Q116" s="79"/>
      <c r="R116" s="79"/>
      <c r="S116" s="79"/>
      <c r="T116" s="79"/>
      <c r="U116" s="79"/>
      <c r="V116" s="79"/>
      <c r="W116" s="79"/>
      <c r="X116" s="79"/>
      <c r="Y116" s="79"/>
      <c r="Z116" s="79"/>
      <c r="AA116" s="79"/>
      <c r="AB116" s="79"/>
    </row>
    <row r="117" ht="11.25" customHeight="1">
      <c r="F117" s="79"/>
      <c r="G117" s="79"/>
      <c r="H117" s="79"/>
      <c r="I117" s="79"/>
      <c r="J117" s="79"/>
      <c r="K117" s="79"/>
      <c r="L117" s="79"/>
      <c r="M117" s="79"/>
      <c r="N117" s="79"/>
      <c r="O117" s="79"/>
      <c r="P117" s="79"/>
      <c r="Q117" s="79"/>
      <c r="R117" s="79"/>
      <c r="S117" s="79"/>
      <c r="T117" s="79"/>
      <c r="U117" s="79"/>
      <c r="V117" s="79"/>
      <c r="W117" s="79"/>
      <c r="X117" s="79"/>
      <c r="Y117" s="79"/>
      <c r="Z117" s="79"/>
      <c r="AA117" s="79"/>
      <c r="AB117" s="79"/>
    </row>
    <row r="118" ht="11.25" customHeight="1">
      <c r="F118" s="79"/>
      <c r="G118" s="79"/>
      <c r="H118" s="79"/>
      <c r="I118" s="79"/>
      <c r="J118" s="79"/>
      <c r="K118" s="79"/>
      <c r="L118" s="79"/>
      <c r="M118" s="79"/>
      <c r="N118" s="79"/>
      <c r="O118" s="79"/>
      <c r="P118" s="79"/>
      <c r="Q118" s="79"/>
      <c r="R118" s="79"/>
      <c r="S118" s="79"/>
      <c r="T118" s="79"/>
      <c r="U118" s="79"/>
      <c r="V118" s="79"/>
      <c r="W118" s="79"/>
      <c r="X118" s="79"/>
      <c r="Y118" s="79"/>
      <c r="Z118" s="79"/>
      <c r="AA118" s="79"/>
      <c r="AB118" s="79"/>
    </row>
    <row r="119" ht="11.25" customHeight="1">
      <c r="F119" s="79"/>
      <c r="G119" s="79"/>
      <c r="H119" s="79"/>
      <c r="I119" s="79"/>
      <c r="J119" s="79"/>
      <c r="K119" s="79"/>
      <c r="L119" s="79"/>
      <c r="M119" s="79"/>
      <c r="N119" s="79"/>
      <c r="O119" s="79"/>
      <c r="P119" s="79"/>
      <c r="Q119" s="79"/>
      <c r="R119" s="79"/>
      <c r="S119" s="79"/>
      <c r="T119" s="79"/>
      <c r="U119" s="79"/>
      <c r="V119" s="79"/>
      <c r="W119" s="79"/>
      <c r="X119" s="79"/>
      <c r="Y119" s="79"/>
      <c r="Z119" s="79"/>
      <c r="AA119" s="79"/>
      <c r="AB119" s="79"/>
    </row>
    <row r="120" ht="11.25" customHeight="1">
      <c r="F120" s="79"/>
      <c r="G120" s="79"/>
      <c r="H120" s="79"/>
      <c r="I120" s="79"/>
      <c r="J120" s="79"/>
      <c r="K120" s="79"/>
      <c r="L120" s="79"/>
      <c r="M120" s="79"/>
      <c r="N120" s="79"/>
      <c r="O120" s="79"/>
      <c r="P120" s="79"/>
      <c r="Q120" s="79"/>
      <c r="R120" s="79"/>
      <c r="S120" s="79"/>
      <c r="T120" s="79"/>
      <c r="U120" s="79"/>
      <c r="V120" s="79"/>
      <c r="W120" s="79"/>
      <c r="X120" s="79"/>
      <c r="Y120" s="79"/>
      <c r="Z120" s="79"/>
      <c r="AA120" s="79"/>
      <c r="AB120" s="79"/>
    </row>
    <row r="121" ht="11.25" customHeight="1">
      <c r="F121" s="79"/>
      <c r="G121" s="79"/>
      <c r="H121" s="79"/>
      <c r="I121" s="79"/>
      <c r="J121" s="79"/>
      <c r="K121" s="79"/>
      <c r="L121" s="79"/>
      <c r="M121" s="79"/>
      <c r="N121" s="79"/>
      <c r="O121" s="79"/>
      <c r="P121" s="79"/>
      <c r="Q121" s="79"/>
      <c r="R121" s="79"/>
      <c r="S121" s="79"/>
      <c r="T121" s="79"/>
      <c r="U121" s="79"/>
      <c r="V121" s="79"/>
      <c r="W121" s="79"/>
      <c r="X121" s="79"/>
      <c r="Y121" s="79"/>
      <c r="Z121" s="79"/>
      <c r="AA121" s="79"/>
      <c r="AB121" s="79"/>
    </row>
    <row r="122" ht="11.25" customHeight="1">
      <c r="F122" s="79"/>
      <c r="G122" s="79"/>
      <c r="H122" s="79"/>
      <c r="I122" s="79"/>
      <c r="J122" s="79"/>
      <c r="K122" s="79"/>
      <c r="L122" s="79"/>
      <c r="M122" s="79"/>
      <c r="N122" s="79"/>
      <c r="O122" s="79"/>
      <c r="P122" s="79"/>
      <c r="Q122" s="79"/>
      <c r="R122" s="79"/>
      <c r="S122" s="79"/>
      <c r="T122" s="79"/>
      <c r="U122" s="79"/>
      <c r="V122" s="79"/>
      <c r="W122" s="79"/>
      <c r="X122" s="79"/>
      <c r="Y122" s="79"/>
      <c r="Z122" s="79"/>
      <c r="AA122" s="79"/>
      <c r="AB122" s="79"/>
    </row>
    <row r="123" ht="11.25" customHeight="1">
      <c r="F123" s="79"/>
      <c r="G123" s="79"/>
      <c r="H123" s="79"/>
      <c r="I123" s="79"/>
      <c r="J123" s="79"/>
      <c r="K123" s="79"/>
      <c r="L123" s="79"/>
      <c r="M123" s="79"/>
      <c r="N123" s="79"/>
      <c r="O123" s="79"/>
      <c r="P123" s="79"/>
      <c r="Q123" s="79"/>
      <c r="R123" s="79"/>
      <c r="S123" s="79"/>
      <c r="T123" s="79"/>
      <c r="U123" s="79"/>
      <c r="V123" s="79"/>
      <c r="W123" s="79"/>
      <c r="X123" s="79"/>
      <c r="Y123" s="79"/>
      <c r="Z123" s="79"/>
      <c r="AA123" s="79"/>
      <c r="AB123" s="79"/>
    </row>
    <row r="124" ht="11.25" customHeight="1">
      <c r="F124" s="79"/>
      <c r="G124" s="79"/>
      <c r="H124" s="79"/>
      <c r="I124" s="79"/>
      <c r="J124" s="79"/>
      <c r="K124" s="79"/>
      <c r="L124" s="79"/>
      <c r="M124" s="79"/>
      <c r="N124" s="79"/>
      <c r="O124" s="79"/>
      <c r="P124" s="79"/>
      <c r="Q124" s="79"/>
      <c r="R124" s="79"/>
      <c r="S124" s="79"/>
      <c r="T124" s="79"/>
      <c r="U124" s="79"/>
      <c r="V124" s="79"/>
      <c r="W124" s="79"/>
      <c r="X124" s="79"/>
      <c r="Y124" s="79"/>
      <c r="Z124" s="79"/>
      <c r="AA124" s="79"/>
      <c r="AB124" s="79"/>
    </row>
    <row r="125" ht="11.25" customHeight="1">
      <c r="F125" s="79"/>
      <c r="G125" s="79"/>
      <c r="H125" s="79"/>
      <c r="I125" s="79"/>
      <c r="J125" s="79"/>
      <c r="K125" s="79"/>
      <c r="L125" s="79"/>
      <c r="M125" s="79"/>
      <c r="N125" s="79"/>
      <c r="O125" s="79"/>
      <c r="P125" s="79"/>
      <c r="Q125" s="79"/>
      <c r="R125" s="79"/>
      <c r="S125" s="79"/>
      <c r="T125" s="79"/>
      <c r="U125" s="79"/>
      <c r="V125" s="79"/>
      <c r="W125" s="79"/>
      <c r="X125" s="79"/>
      <c r="Y125" s="79"/>
      <c r="Z125" s="79"/>
      <c r="AA125" s="79"/>
      <c r="AB125" s="79"/>
    </row>
    <row r="126" ht="11.25" customHeight="1">
      <c r="F126" s="79"/>
      <c r="G126" s="79"/>
      <c r="H126" s="79"/>
      <c r="I126" s="79"/>
      <c r="J126" s="79"/>
      <c r="K126" s="79"/>
      <c r="L126" s="79"/>
      <c r="M126" s="79"/>
      <c r="N126" s="79"/>
      <c r="O126" s="79"/>
      <c r="P126" s="79"/>
      <c r="Q126" s="79"/>
      <c r="R126" s="79"/>
      <c r="S126" s="79"/>
      <c r="T126" s="79"/>
      <c r="U126" s="79"/>
      <c r="V126" s="79"/>
      <c r="W126" s="79"/>
      <c r="X126" s="79"/>
      <c r="Y126" s="79"/>
      <c r="Z126" s="79"/>
      <c r="AA126" s="79"/>
      <c r="AB126" s="79"/>
    </row>
    <row r="127" ht="11.25" customHeight="1">
      <c r="F127" s="79"/>
      <c r="G127" s="79"/>
      <c r="H127" s="79"/>
      <c r="I127" s="79"/>
      <c r="J127" s="79"/>
      <c r="K127" s="79"/>
      <c r="L127" s="79"/>
      <c r="M127" s="79"/>
      <c r="N127" s="79"/>
      <c r="O127" s="79"/>
      <c r="P127" s="79"/>
      <c r="Q127" s="79"/>
      <c r="R127" s="79"/>
      <c r="S127" s="79"/>
      <c r="T127" s="79"/>
      <c r="U127" s="79"/>
      <c r="V127" s="79"/>
      <c r="W127" s="79"/>
      <c r="X127" s="79"/>
      <c r="Y127" s="79"/>
      <c r="Z127" s="79"/>
      <c r="AA127" s="79"/>
      <c r="AB127" s="79"/>
    </row>
    <row r="128" ht="11.25" customHeight="1">
      <c r="F128" s="79"/>
      <c r="G128" s="79"/>
      <c r="H128" s="79"/>
      <c r="I128" s="79"/>
      <c r="J128" s="79"/>
      <c r="K128" s="79"/>
      <c r="L128" s="79"/>
      <c r="M128" s="79"/>
      <c r="N128" s="79"/>
      <c r="O128" s="79"/>
      <c r="P128" s="79"/>
      <c r="Q128" s="79"/>
      <c r="R128" s="79"/>
      <c r="S128" s="79"/>
      <c r="T128" s="79"/>
      <c r="U128" s="79"/>
      <c r="V128" s="79"/>
      <c r="W128" s="79"/>
      <c r="X128" s="79"/>
      <c r="Y128" s="79"/>
      <c r="Z128" s="79"/>
      <c r="AA128" s="79"/>
      <c r="AB128" s="79"/>
    </row>
    <row r="129" ht="11.25" customHeight="1">
      <c r="F129" s="79"/>
      <c r="G129" s="79"/>
      <c r="H129" s="79"/>
      <c r="I129" s="79"/>
      <c r="J129" s="79"/>
      <c r="K129" s="79"/>
      <c r="L129" s="79"/>
      <c r="M129" s="79"/>
      <c r="N129" s="79"/>
      <c r="O129" s="79"/>
      <c r="P129" s="79"/>
      <c r="Q129" s="79"/>
      <c r="R129" s="79"/>
      <c r="S129" s="79"/>
      <c r="T129" s="79"/>
      <c r="U129" s="79"/>
      <c r="V129" s="79"/>
      <c r="W129" s="79"/>
      <c r="X129" s="79"/>
      <c r="Y129" s="79"/>
      <c r="Z129" s="79"/>
      <c r="AA129" s="79"/>
      <c r="AB129" s="79"/>
    </row>
    <row r="130" ht="11.25" customHeight="1">
      <c r="F130" s="79"/>
      <c r="G130" s="79"/>
      <c r="H130" s="79"/>
      <c r="I130" s="79"/>
      <c r="J130" s="79"/>
      <c r="K130" s="79"/>
      <c r="L130" s="79"/>
      <c r="M130" s="79"/>
      <c r="N130" s="79"/>
      <c r="O130" s="79"/>
      <c r="P130" s="79"/>
      <c r="Q130" s="79"/>
      <c r="R130" s="79"/>
      <c r="S130" s="79"/>
      <c r="T130" s="79"/>
      <c r="U130" s="79"/>
      <c r="V130" s="79"/>
      <c r="W130" s="79"/>
      <c r="X130" s="79"/>
      <c r="Y130" s="79"/>
      <c r="Z130" s="79"/>
      <c r="AA130" s="79"/>
      <c r="AB130" s="79"/>
    </row>
    <row r="131" ht="11.25" customHeight="1">
      <c r="F131" s="79"/>
      <c r="G131" s="79"/>
      <c r="H131" s="79"/>
      <c r="I131" s="79"/>
      <c r="J131" s="79"/>
      <c r="K131" s="79"/>
      <c r="L131" s="79"/>
      <c r="M131" s="79"/>
      <c r="N131" s="79"/>
      <c r="O131" s="79"/>
      <c r="P131" s="79"/>
      <c r="Q131" s="79"/>
      <c r="R131" s="79"/>
      <c r="S131" s="79"/>
      <c r="T131" s="79"/>
      <c r="U131" s="79"/>
      <c r="V131" s="79"/>
      <c r="W131" s="79"/>
      <c r="X131" s="79"/>
      <c r="Y131" s="79"/>
      <c r="Z131" s="79"/>
      <c r="AA131" s="79"/>
      <c r="AB131" s="79"/>
    </row>
    <row r="132" ht="11.25" customHeight="1">
      <c r="F132" s="79"/>
      <c r="G132" s="79"/>
      <c r="H132" s="79"/>
      <c r="I132" s="79"/>
      <c r="J132" s="79"/>
      <c r="K132" s="79"/>
      <c r="L132" s="79"/>
      <c r="M132" s="79"/>
      <c r="N132" s="79"/>
      <c r="O132" s="79"/>
      <c r="P132" s="79"/>
      <c r="Q132" s="79"/>
      <c r="R132" s="79"/>
      <c r="S132" s="79"/>
      <c r="T132" s="79"/>
      <c r="U132" s="79"/>
      <c r="V132" s="79"/>
      <c r="W132" s="79"/>
      <c r="X132" s="79"/>
      <c r="Y132" s="79"/>
      <c r="Z132" s="79"/>
      <c r="AA132" s="79"/>
      <c r="AB132" s="79"/>
    </row>
    <row r="133" ht="11.25" customHeight="1">
      <c r="F133" s="79"/>
      <c r="G133" s="79"/>
      <c r="H133" s="79"/>
      <c r="I133" s="79"/>
      <c r="J133" s="79"/>
      <c r="K133" s="79"/>
      <c r="L133" s="79"/>
      <c r="M133" s="79"/>
      <c r="N133" s="79"/>
      <c r="O133" s="79"/>
      <c r="P133" s="79"/>
      <c r="Q133" s="79"/>
      <c r="R133" s="79"/>
      <c r="S133" s="79"/>
      <c r="T133" s="79"/>
      <c r="U133" s="79"/>
      <c r="V133" s="79"/>
      <c r="W133" s="79"/>
      <c r="X133" s="79"/>
      <c r="Y133" s="79"/>
      <c r="Z133" s="79"/>
      <c r="AA133" s="79"/>
      <c r="AB133" s="79"/>
    </row>
    <row r="134" ht="11.25" customHeight="1">
      <c r="F134" s="79"/>
      <c r="G134" s="79"/>
      <c r="H134" s="79"/>
      <c r="I134" s="79"/>
      <c r="J134" s="79"/>
      <c r="K134" s="79"/>
      <c r="L134" s="79"/>
      <c r="M134" s="79"/>
      <c r="N134" s="79"/>
      <c r="O134" s="79"/>
      <c r="P134" s="79"/>
      <c r="Q134" s="79"/>
      <c r="R134" s="79"/>
      <c r="S134" s="79"/>
      <c r="T134" s="79"/>
      <c r="U134" s="79"/>
      <c r="V134" s="79"/>
      <c r="W134" s="79"/>
      <c r="X134" s="79"/>
      <c r="Y134" s="79"/>
      <c r="Z134" s="79"/>
      <c r="AA134" s="79"/>
      <c r="AB134" s="79"/>
    </row>
    <row r="135" ht="11.25" customHeight="1">
      <c r="F135" s="79"/>
      <c r="G135" s="79"/>
      <c r="H135" s="79"/>
      <c r="I135" s="79"/>
      <c r="J135" s="79"/>
      <c r="K135" s="79"/>
      <c r="L135" s="79"/>
      <c r="M135" s="79"/>
      <c r="N135" s="79"/>
      <c r="O135" s="79"/>
      <c r="P135" s="79"/>
      <c r="Q135" s="79"/>
      <c r="R135" s="79"/>
      <c r="S135" s="79"/>
      <c r="T135" s="79"/>
      <c r="U135" s="79"/>
      <c r="V135" s="79"/>
      <c r="W135" s="79"/>
      <c r="X135" s="79"/>
      <c r="Y135" s="79"/>
      <c r="Z135" s="79"/>
      <c r="AA135" s="79"/>
      <c r="AB135" s="79"/>
    </row>
    <row r="136" ht="11.25" customHeight="1">
      <c r="F136" s="79"/>
      <c r="G136" s="79"/>
      <c r="H136" s="79"/>
      <c r="I136" s="79"/>
      <c r="J136" s="79"/>
      <c r="K136" s="79"/>
      <c r="L136" s="79"/>
      <c r="M136" s="79"/>
      <c r="N136" s="79"/>
      <c r="O136" s="79"/>
      <c r="P136" s="79"/>
      <c r="Q136" s="79"/>
      <c r="R136" s="79"/>
      <c r="S136" s="79"/>
      <c r="T136" s="79"/>
      <c r="U136" s="79"/>
      <c r="V136" s="79"/>
      <c r="W136" s="79"/>
      <c r="X136" s="79"/>
      <c r="Y136" s="79"/>
      <c r="Z136" s="79"/>
      <c r="AA136" s="79"/>
      <c r="AB136" s="79"/>
    </row>
    <row r="137" ht="11.25" customHeight="1">
      <c r="F137" s="79"/>
      <c r="G137" s="79"/>
      <c r="H137" s="79"/>
      <c r="I137" s="79"/>
      <c r="J137" s="79"/>
      <c r="K137" s="79"/>
      <c r="L137" s="79"/>
      <c r="M137" s="79"/>
      <c r="N137" s="79"/>
      <c r="O137" s="79"/>
      <c r="P137" s="79"/>
      <c r="Q137" s="79"/>
      <c r="R137" s="79"/>
      <c r="S137" s="79"/>
      <c r="T137" s="79"/>
      <c r="U137" s="79"/>
      <c r="V137" s="79"/>
      <c r="W137" s="79"/>
      <c r="X137" s="79"/>
      <c r="Y137" s="79"/>
      <c r="Z137" s="79"/>
      <c r="AA137" s="79"/>
      <c r="AB137" s="79"/>
    </row>
    <row r="138" ht="11.25" customHeight="1">
      <c r="F138" s="79"/>
      <c r="G138" s="79"/>
      <c r="H138" s="79"/>
      <c r="I138" s="79"/>
      <c r="J138" s="79"/>
      <c r="K138" s="79"/>
      <c r="L138" s="79"/>
      <c r="M138" s="79"/>
      <c r="N138" s="79"/>
      <c r="O138" s="79"/>
      <c r="P138" s="79"/>
      <c r="Q138" s="79"/>
      <c r="R138" s="79"/>
      <c r="S138" s="79"/>
      <c r="T138" s="79"/>
      <c r="U138" s="79"/>
      <c r="V138" s="79"/>
      <c r="W138" s="79"/>
      <c r="X138" s="79"/>
      <c r="Y138" s="79"/>
      <c r="Z138" s="79"/>
      <c r="AA138" s="79"/>
      <c r="AB138" s="79"/>
    </row>
    <row r="139" ht="11.25" customHeight="1">
      <c r="F139" s="79"/>
      <c r="G139" s="79"/>
      <c r="H139" s="79"/>
      <c r="I139" s="79"/>
      <c r="J139" s="79"/>
      <c r="K139" s="79"/>
      <c r="L139" s="79"/>
      <c r="M139" s="79"/>
      <c r="N139" s="79"/>
      <c r="O139" s="79"/>
      <c r="P139" s="79"/>
      <c r="Q139" s="79"/>
      <c r="R139" s="79"/>
      <c r="S139" s="79"/>
      <c r="T139" s="79"/>
      <c r="U139" s="79"/>
      <c r="V139" s="79"/>
      <c r="W139" s="79"/>
      <c r="X139" s="79"/>
      <c r="Y139" s="79"/>
      <c r="Z139" s="79"/>
      <c r="AA139" s="79"/>
      <c r="AB139" s="79"/>
    </row>
    <row r="140" ht="11.25" customHeight="1">
      <c r="F140" s="79"/>
      <c r="G140" s="79"/>
      <c r="H140" s="79"/>
      <c r="I140" s="79"/>
      <c r="J140" s="79"/>
      <c r="K140" s="79"/>
      <c r="L140" s="79"/>
      <c r="M140" s="79"/>
      <c r="N140" s="79"/>
      <c r="O140" s="79"/>
      <c r="P140" s="79"/>
      <c r="Q140" s="79"/>
      <c r="R140" s="79"/>
      <c r="S140" s="79"/>
      <c r="T140" s="79"/>
      <c r="U140" s="79"/>
      <c r="V140" s="79"/>
      <c r="W140" s="79"/>
      <c r="X140" s="79"/>
      <c r="Y140" s="79"/>
      <c r="Z140" s="79"/>
      <c r="AA140" s="79"/>
      <c r="AB140" s="79"/>
    </row>
    <row r="141" ht="11.25" customHeight="1">
      <c r="F141" s="79"/>
      <c r="G141" s="79"/>
      <c r="H141" s="79"/>
      <c r="I141" s="79"/>
      <c r="J141" s="79"/>
      <c r="K141" s="79"/>
      <c r="L141" s="79"/>
      <c r="M141" s="79"/>
      <c r="N141" s="79"/>
      <c r="O141" s="79"/>
      <c r="P141" s="79"/>
      <c r="Q141" s="79"/>
      <c r="R141" s="79"/>
      <c r="S141" s="79"/>
      <c r="T141" s="79"/>
      <c r="U141" s="79"/>
      <c r="V141" s="79"/>
      <c r="W141" s="79"/>
      <c r="X141" s="79"/>
      <c r="Y141" s="79"/>
      <c r="Z141" s="79"/>
      <c r="AA141" s="79"/>
      <c r="AB141" s="79"/>
    </row>
    <row r="142" ht="11.25" customHeight="1">
      <c r="F142" s="79"/>
      <c r="G142" s="79"/>
      <c r="H142" s="79"/>
      <c r="I142" s="79"/>
      <c r="J142" s="79"/>
      <c r="K142" s="79"/>
      <c r="L142" s="79"/>
      <c r="M142" s="79"/>
      <c r="N142" s="79"/>
      <c r="O142" s="79"/>
      <c r="P142" s="79"/>
      <c r="Q142" s="79"/>
      <c r="R142" s="79"/>
      <c r="S142" s="79"/>
      <c r="T142" s="79"/>
      <c r="U142" s="79"/>
      <c r="V142" s="79"/>
      <c r="W142" s="79"/>
      <c r="X142" s="79"/>
      <c r="Y142" s="79"/>
      <c r="Z142" s="79"/>
      <c r="AA142" s="79"/>
      <c r="AB142" s="79"/>
    </row>
    <row r="143" ht="11.25" customHeight="1">
      <c r="F143" s="79"/>
      <c r="G143" s="79"/>
      <c r="H143" s="79"/>
      <c r="I143" s="79"/>
      <c r="J143" s="79"/>
      <c r="K143" s="79"/>
      <c r="L143" s="79"/>
      <c r="M143" s="79"/>
      <c r="N143" s="79"/>
      <c r="O143" s="79"/>
      <c r="P143" s="79"/>
      <c r="Q143" s="79"/>
      <c r="R143" s="79"/>
      <c r="S143" s="79"/>
      <c r="T143" s="79"/>
      <c r="U143" s="79"/>
      <c r="V143" s="79"/>
      <c r="W143" s="79"/>
      <c r="X143" s="79"/>
      <c r="Y143" s="79"/>
      <c r="Z143" s="79"/>
      <c r="AA143" s="79"/>
      <c r="AB143" s="79"/>
    </row>
    <row r="144" ht="11.25" customHeight="1">
      <c r="F144" s="79"/>
      <c r="G144" s="79"/>
      <c r="H144" s="79"/>
      <c r="I144" s="79"/>
      <c r="J144" s="79"/>
      <c r="K144" s="79"/>
      <c r="L144" s="79"/>
      <c r="M144" s="79"/>
      <c r="N144" s="79"/>
      <c r="O144" s="79"/>
      <c r="P144" s="79"/>
      <c r="Q144" s="79"/>
      <c r="R144" s="79"/>
      <c r="S144" s="79"/>
      <c r="T144" s="79"/>
      <c r="U144" s="79"/>
      <c r="V144" s="79"/>
      <c r="W144" s="79"/>
      <c r="X144" s="79"/>
      <c r="Y144" s="79"/>
      <c r="Z144" s="79"/>
      <c r="AA144" s="79"/>
      <c r="AB144" s="79"/>
    </row>
    <row r="145" ht="11.25" customHeight="1">
      <c r="F145" s="79"/>
      <c r="G145" s="79"/>
      <c r="H145" s="79"/>
      <c r="I145" s="79"/>
      <c r="J145" s="79"/>
      <c r="K145" s="79"/>
      <c r="L145" s="79"/>
      <c r="M145" s="79"/>
      <c r="N145" s="79"/>
      <c r="O145" s="79"/>
      <c r="P145" s="79"/>
      <c r="Q145" s="79"/>
      <c r="R145" s="79"/>
      <c r="S145" s="79"/>
      <c r="T145" s="79"/>
      <c r="U145" s="79"/>
      <c r="V145" s="79"/>
      <c r="W145" s="79"/>
      <c r="X145" s="79"/>
      <c r="Y145" s="79"/>
      <c r="Z145" s="79"/>
      <c r="AA145" s="79"/>
      <c r="AB145" s="79"/>
    </row>
    <row r="146" ht="11.25" customHeight="1">
      <c r="F146" s="79"/>
      <c r="G146" s="79"/>
      <c r="H146" s="79"/>
      <c r="I146" s="79"/>
      <c r="J146" s="79"/>
      <c r="K146" s="79"/>
      <c r="L146" s="79"/>
      <c r="M146" s="79"/>
      <c r="N146" s="79"/>
      <c r="O146" s="79"/>
      <c r="P146" s="79"/>
      <c r="Q146" s="79"/>
      <c r="R146" s="79"/>
      <c r="S146" s="79"/>
      <c r="T146" s="79"/>
      <c r="U146" s="79"/>
      <c r="V146" s="79"/>
      <c r="W146" s="79"/>
      <c r="X146" s="79"/>
      <c r="Y146" s="79"/>
      <c r="Z146" s="79"/>
      <c r="AA146" s="79"/>
      <c r="AB146" s="79"/>
    </row>
    <row r="147" ht="11.25" customHeight="1">
      <c r="F147" s="79"/>
      <c r="G147" s="79"/>
      <c r="H147" s="79"/>
      <c r="I147" s="79"/>
      <c r="J147" s="79"/>
      <c r="K147" s="79"/>
      <c r="L147" s="79"/>
      <c r="M147" s="79"/>
      <c r="N147" s="79"/>
      <c r="O147" s="79"/>
      <c r="P147" s="79"/>
      <c r="Q147" s="79"/>
      <c r="R147" s="79"/>
      <c r="S147" s="79"/>
      <c r="T147" s="79"/>
      <c r="U147" s="79"/>
      <c r="V147" s="79"/>
      <c r="W147" s="79"/>
      <c r="X147" s="79"/>
      <c r="Y147" s="79"/>
      <c r="Z147" s="79"/>
      <c r="AA147" s="79"/>
      <c r="AB147" s="79"/>
    </row>
    <row r="148" ht="11.25" customHeight="1">
      <c r="F148" s="79"/>
      <c r="G148" s="79"/>
      <c r="H148" s="79"/>
      <c r="I148" s="79"/>
      <c r="J148" s="79"/>
      <c r="K148" s="79"/>
      <c r="L148" s="79"/>
      <c r="M148" s="79"/>
      <c r="N148" s="79"/>
      <c r="O148" s="79"/>
      <c r="P148" s="79"/>
      <c r="Q148" s="79"/>
      <c r="R148" s="79"/>
      <c r="S148" s="79"/>
      <c r="T148" s="79"/>
      <c r="U148" s="79"/>
      <c r="V148" s="79"/>
      <c r="W148" s="79"/>
      <c r="X148" s="79"/>
      <c r="Y148" s="79"/>
      <c r="Z148" s="79"/>
      <c r="AA148" s="79"/>
      <c r="AB148" s="79"/>
    </row>
    <row r="149" ht="11.25" customHeight="1">
      <c r="F149" s="79"/>
      <c r="G149" s="79"/>
      <c r="H149" s="79"/>
      <c r="I149" s="79"/>
      <c r="J149" s="79"/>
      <c r="K149" s="79"/>
      <c r="L149" s="79"/>
      <c r="M149" s="79"/>
      <c r="N149" s="79"/>
      <c r="O149" s="79"/>
      <c r="P149" s="79"/>
      <c r="Q149" s="79"/>
      <c r="R149" s="79"/>
      <c r="S149" s="79"/>
      <c r="T149" s="79"/>
      <c r="U149" s="79"/>
      <c r="V149" s="79"/>
      <c r="W149" s="79"/>
      <c r="X149" s="79"/>
      <c r="Y149" s="79"/>
      <c r="Z149" s="79"/>
      <c r="AA149" s="79"/>
      <c r="AB149" s="79"/>
    </row>
    <row r="150" ht="11.25" customHeight="1">
      <c r="F150" s="79"/>
      <c r="G150" s="79"/>
      <c r="H150" s="79"/>
      <c r="I150" s="79"/>
      <c r="J150" s="79"/>
      <c r="K150" s="79"/>
      <c r="L150" s="79"/>
      <c r="M150" s="79"/>
      <c r="N150" s="79"/>
      <c r="O150" s="79"/>
      <c r="P150" s="79"/>
      <c r="Q150" s="79"/>
      <c r="R150" s="79"/>
      <c r="S150" s="79"/>
      <c r="T150" s="79"/>
      <c r="U150" s="79"/>
      <c r="V150" s="79"/>
      <c r="W150" s="79"/>
      <c r="X150" s="79"/>
      <c r="Y150" s="79"/>
      <c r="Z150" s="79"/>
      <c r="AA150" s="79"/>
      <c r="AB150" s="79"/>
    </row>
    <row r="151" ht="11.25" customHeight="1">
      <c r="F151" s="79"/>
      <c r="G151" s="79"/>
      <c r="H151" s="79"/>
      <c r="I151" s="79"/>
      <c r="J151" s="79"/>
      <c r="K151" s="79"/>
      <c r="L151" s="79"/>
      <c r="M151" s="79"/>
      <c r="N151" s="79"/>
      <c r="O151" s="79"/>
      <c r="P151" s="79"/>
      <c r="Q151" s="79"/>
      <c r="R151" s="79"/>
      <c r="S151" s="79"/>
      <c r="T151" s="79"/>
      <c r="U151" s="79"/>
      <c r="V151" s="79"/>
      <c r="W151" s="79"/>
      <c r="X151" s="79"/>
      <c r="Y151" s="79"/>
      <c r="Z151" s="79"/>
      <c r="AA151" s="79"/>
      <c r="AB151" s="79"/>
    </row>
    <row r="152" ht="11.25" customHeight="1">
      <c r="F152" s="79"/>
      <c r="G152" s="79"/>
      <c r="H152" s="79"/>
      <c r="I152" s="79"/>
      <c r="J152" s="79"/>
      <c r="K152" s="79"/>
      <c r="L152" s="79"/>
      <c r="M152" s="79"/>
      <c r="N152" s="79"/>
      <c r="O152" s="79"/>
      <c r="P152" s="79"/>
      <c r="Q152" s="79"/>
      <c r="R152" s="79"/>
      <c r="S152" s="79"/>
      <c r="T152" s="79"/>
      <c r="U152" s="79"/>
      <c r="V152" s="79"/>
      <c r="W152" s="79"/>
      <c r="X152" s="79"/>
      <c r="Y152" s="79"/>
      <c r="Z152" s="79"/>
      <c r="AA152" s="79"/>
      <c r="AB152" s="79"/>
    </row>
    <row r="153" ht="11.25" customHeight="1">
      <c r="F153" s="79"/>
      <c r="G153" s="79"/>
      <c r="H153" s="79"/>
      <c r="I153" s="79"/>
      <c r="J153" s="79"/>
      <c r="K153" s="79"/>
      <c r="L153" s="79"/>
      <c r="M153" s="79"/>
      <c r="N153" s="79"/>
      <c r="O153" s="79"/>
      <c r="P153" s="79"/>
      <c r="Q153" s="79"/>
      <c r="R153" s="79"/>
      <c r="S153" s="79"/>
      <c r="T153" s="79"/>
      <c r="U153" s="79"/>
      <c r="V153" s="79"/>
      <c r="W153" s="79"/>
      <c r="X153" s="79"/>
      <c r="Y153" s="79"/>
      <c r="Z153" s="79"/>
      <c r="AA153" s="79"/>
      <c r="AB153" s="79"/>
    </row>
    <row r="154" ht="11.25" customHeight="1">
      <c r="F154" s="79"/>
      <c r="G154" s="79"/>
      <c r="H154" s="79"/>
      <c r="I154" s="79"/>
      <c r="J154" s="79"/>
      <c r="K154" s="79"/>
      <c r="L154" s="79"/>
      <c r="M154" s="79"/>
      <c r="N154" s="79"/>
      <c r="O154" s="79"/>
      <c r="P154" s="79"/>
      <c r="Q154" s="79"/>
      <c r="R154" s="79"/>
      <c r="S154" s="79"/>
      <c r="T154" s="79"/>
      <c r="U154" s="79"/>
      <c r="V154" s="79"/>
      <c r="W154" s="79"/>
      <c r="X154" s="79"/>
      <c r="Y154" s="79"/>
      <c r="Z154" s="79"/>
      <c r="AA154" s="79"/>
      <c r="AB154" s="79"/>
    </row>
    <row r="155" ht="11.25" customHeight="1">
      <c r="F155" s="79"/>
      <c r="G155" s="79"/>
      <c r="H155" s="79"/>
      <c r="I155" s="79"/>
      <c r="J155" s="79"/>
      <c r="K155" s="79"/>
      <c r="L155" s="79"/>
      <c r="M155" s="79"/>
      <c r="N155" s="79"/>
      <c r="O155" s="79"/>
      <c r="P155" s="79"/>
      <c r="Q155" s="79"/>
      <c r="R155" s="79"/>
      <c r="S155" s="79"/>
      <c r="T155" s="79"/>
      <c r="U155" s="79"/>
      <c r="V155" s="79"/>
      <c r="W155" s="79"/>
      <c r="X155" s="79"/>
      <c r="Y155" s="79"/>
      <c r="Z155" s="79"/>
      <c r="AA155" s="79"/>
      <c r="AB155" s="79"/>
    </row>
    <row r="156" ht="11.25" customHeight="1">
      <c r="F156" s="79"/>
      <c r="G156" s="79"/>
      <c r="H156" s="79"/>
      <c r="I156" s="79"/>
      <c r="J156" s="79"/>
      <c r="K156" s="79"/>
      <c r="L156" s="79"/>
      <c r="M156" s="79"/>
      <c r="N156" s="79"/>
      <c r="O156" s="79"/>
      <c r="P156" s="79"/>
      <c r="Q156" s="79"/>
      <c r="R156" s="79"/>
      <c r="S156" s="79"/>
      <c r="T156" s="79"/>
      <c r="U156" s="79"/>
      <c r="V156" s="79"/>
      <c r="W156" s="79"/>
      <c r="X156" s="79"/>
      <c r="Y156" s="79"/>
      <c r="Z156" s="79"/>
      <c r="AA156" s="79"/>
      <c r="AB156" s="79"/>
    </row>
    <row r="157" ht="11.25" customHeight="1">
      <c r="F157" s="79"/>
      <c r="G157" s="79"/>
      <c r="H157" s="79"/>
      <c r="I157" s="79"/>
      <c r="J157" s="79"/>
      <c r="K157" s="79"/>
      <c r="L157" s="79"/>
      <c r="M157" s="79"/>
      <c r="N157" s="79"/>
      <c r="O157" s="79"/>
      <c r="P157" s="79"/>
      <c r="Q157" s="79"/>
      <c r="R157" s="79"/>
      <c r="S157" s="79"/>
      <c r="T157" s="79"/>
      <c r="U157" s="79"/>
      <c r="V157" s="79"/>
      <c r="W157" s="79"/>
      <c r="X157" s="79"/>
      <c r="Y157" s="79"/>
      <c r="Z157" s="79"/>
      <c r="AA157" s="79"/>
      <c r="AB157" s="79"/>
    </row>
    <row r="158" ht="11.25" customHeight="1">
      <c r="F158" s="79"/>
      <c r="G158" s="79"/>
      <c r="H158" s="79"/>
      <c r="I158" s="79"/>
      <c r="J158" s="79"/>
      <c r="K158" s="79"/>
      <c r="L158" s="79"/>
      <c r="M158" s="79"/>
      <c r="N158" s="79"/>
      <c r="O158" s="79"/>
      <c r="P158" s="79"/>
      <c r="Q158" s="79"/>
      <c r="R158" s="79"/>
      <c r="S158" s="79"/>
      <c r="T158" s="79"/>
      <c r="U158" s="79"/>
      <c r="V158" s="79"/>
      <c r="W158" s="79"/>
      <c r="X158" s="79"/>
      <c r="Y158" s="79"/>
      <c r="Z158" s="79"/>
      <c r="AA158" s="79"/>
      <c r="AB158" s="79"/>
    </row>
    <row r="159" ht="11.25" customHeight="1">
      <c r="F159" s="79"/>
      <c r="G159" s="79"/>
      <c r="H159" s="79"/>
      <c r="I159" s="79"/>
      <c r="J159" s="79"/>
      <c r="K159" s="79"/>
      <c r="L159" s="79"/>
      <c r="M159" s="79"/>
      <c r="N159" s="79"/>
      <c r="O159" s="79"/>
      <c r="P159" s="79"/>
      <c r="Q159" s="79"/>
      <c r="R159" s="79"/>
      <c r="S159" s="79"/>
      <c r="T159" s="79"/>
      <c r="U159" s="79"/>
      <c r="V159" s="79"/>
      <c r="W159" s="79"/>
      <c r="X159" s="79"/>
      <c r="Y159" s="79"/>
      <c r="Z159" s="79"/>
      <c r="AA159" s="79"/>
      <c r="AB159" s="79"/>
    </row>
    <row r="160" ht="11.25" customHeight="1">
      <c r="F160" s="79"/>
      <c r="G160" s="79"/>
      <c r="H160" s="79"/>
      <c r="I160" s="79"/>
      <c r="J160" s="79"/>
      <c r="K160" s="79"/>
      <c r="L160" s="79"/>
      <c r="M160" s="79"/>
      <c r="N160" s="79"/>
      <c r="O160" s="79"/>
      <c r="P160" s="79"/>
      <c r="Q160" s="79"/>
      <c r="R160" s="79"/>
      <c r="S160" s="79"/>
      <c r="T160" s="79"/>
      <c r="U160" s="79"/>
      <c r="V160" s="79"/>
      <c r="W160" s="79"/>
      <c r="X160" s="79"/>
      <c r="Y160" s="79"/>
      <c r="Z160" s="79"/>
      <c r="AA160" s="79"/>
      <c r="AB160" s="79"/>
    </row>
    <row r="161" ht="11.25" customHeight="1">
      <c r="F161" s="79"/>
      <c r="G161" s="79"/>
      <c r="H161" s="79"/>
      <c r="I161" s="79"/>
      <c r="J161" s="79"/>
      <c r="K161" s="79"/>
      <c r="L161" s="79"/>
      <c r="M161" s="79"/>
      <c r="N161" s="79"/>
      <c r="O161" s="79"/>
      <c r="P161" s="79"/>
      <c r="Q161" s="79"/>
      <c r="R161" s="79"/>
      <c r="S161" s="79"/>
      <c r="T161" s="79"/>
      <c r="U161" s="79"/>
      <c r="V161" s="79"/>
      <c r="W161" s="79"/>
      <c r="X161" s="79"/>
      <c r="Y161" s="79"/>
      <c r="Z161" s="79"/>
      <c r="AA161" s="79"/>
      <c r="AB161" s="79"/>
    </row>
    <row r="162" ht="11.25" customHeight="1">
      <c r="F162" s="79"/>
      <c r="G162" s="79"/>
      <c r="H162" s="79"/>
      <c r="I162" s="79"/>
      <c r="J162" s="79"/>
      <c r="K162" s="79"/>
      <c r="L162" s="79"/>
      <c r="M162" s="79"/>
      <c r="N162" s="79"/>
      <c r="O162" s="79"/>
      <c r="P162" s="79"/>
      <c r="Q162" s="79"/>
      <c r="R162" s="79"/>
      <c r="S162" s="79"/>
      <c r="T162" s="79"/>
      <c r="U162" s="79"/>
      <c r="V162" s="79"/>
      <c r="W162" s="79"/>
      <c r="X162" s="79"/>
      <c r="Y162" s="79"/>
      <c r="Z162" s="79"/>
      <c r="AA162" s="79"/>
      <c r="AB162" s="79"/>
    </row>
    <row r="163" ht="11.25" customHeight="1">
      <c r="F163" s="79"/>
      <c r="G163" s="79"/>
      <c r="H163" s="79"/>
      <c r="I163" s="79"/>
      <c r="J163" s="79"/>
      <c r="K163" s="79"/>
      <c r="L163" s="79"/>
      <c r="M163" s="79"/>
      <c r="N163" s="79"/>
      <c r="O163" s="79"/>
      <c r="P163" s="79"/>
      <c r="Q163" s="79"/>
      <c r="R163" s="79"/>
      <c r="S163" s="79"/>
      <c r="T163" s="79"/>
      <c r="U163" s="79"/>
      <c r="V163" s="79"/>
      <c r="W163" s="79"/>
      <c r="X163" s="79"/>
      <c r="Y163" s="79"/>
      <c r="Z163" s="79"/>
      <c r="AA163" s="79"/>
      <c r="AB163" s="79"/>
    </row>
    <row r="164" ht="11.25" customHeight="1">
      <c r="F164" s="79"/>
      <c r="G164" s="79"/>
      <c r="H164" s="79"/>
      <c r="I164" s="79"/>
      <c r="J164" s="79"/>
      <c r="K164" s="79"/>
      <c r="L164" s="79"/>
      <c r="M164" s="79"/>
      <c r="N164" s="79"/>
      <c r="O164" s="79"/>
      <c r="P164" s="79"/>
      <c r="Q164" s="79"/>
      <c r="R164" s="79"/>
      <c r="S164" s="79"/>
      <c r="T164" s="79"/>
      <c r="U164" s="79"/>
      <c r="V164" s="79"/>
      <c r="W164" s="79"/>
      <c r="X164" s="79"/>
      <c r="Y164" s="79"/>
      <c r="Z164" s="79"/>
      <c r="AA164" s="79"/>
      <c r="AB164" s="79"/>
    </row>
    <row r="165" ht="11.25" customHeight="1">
      <c r="F165" s="79"/>
      <c r="G165" s="79"/>
      <c r="H165" s="79"/>
      <c r="I165" s="79"/>
      <c r="J165" s="79"/>
      <c r="K165" s="79"/>
      <c r="L165" s="79"/>
      <c r="M165" s="79"/>
      <c r="N165" s="79"/>
      <c r="O165" s="79"/>
      <c r="P165" s="79"/>
      <c r="Q165" s="79"/>
      <c r="R165" s="79"/>
      <c r="S165" s="79"/>
      <c r="T165" s="79"/>
      <c r="U165" s="79"/>
      <c r="V165" s="79"/>
      <c r="W165" s="79"/>
      <c r="X165" s="79"/>
      <c r="Y165" s="79"/>
      <c r="Z165" s="79"/>
      <c r="AA165" s="79"/>
      <c r="AB165" s="79"/>
    </row>
    <row r="166" ht="11.25" customHeight="1">
      <c r="F166" s="79"/>
      <c r="G166" s="79"/>
      <c r="H166" s="79"/>
      <c r="I166" s="79"/>
      <c r="J166" s="79"/>
      <c r="K166" s="79"/>
      <c r="L166" s="79"/>
      <c r="M166" s="79"/>
      <c r="N166" s="79"/>
      <c r="O166" s="79"/>
      <c r="P166" s="79"/>
      <c r="Q166" s="79"/>
      <c r="R166" s="79"/>
      <c r="S166" s="79"/>
      <c r="T166" s="79"/>
      <c r="U166" s="79"/>
      <c r="V166" s="79"/>
      <c r="W166" s="79"/>
      <c r="X166" s="79"/>
      <c r="Y166" s="79"/>
      <c r="Z166" s="79"/>
      <c r="AA166" s="79"/>
      <c r="AB166" s="79"/>
    </row>
    <row r="167" ht="11.25" customHeight="1">
      <c r="F167" s="79"/>
      <c r="G167" s="79"/>
      <c r="H167" s="79"/>
      <c r="I167" s="79"/>
      <c r="J167" s="79"/>
      <c r="K167" s="79"/>
      <c r="L167" s="79"/>
      <c r="M167" s="79"/>
      <c r="N167" s="79"/>
      <c r="O167" s="79"/>
      <c r="P167" s="79"/>
      <c r="Q167" s="79"/>
      <c r="R167" s="79"/>
      <c r="S167" s="79"/>
      <c r="T167" s="79"/>
      <c r="U167" s="79"/>
      <c r="V167" s="79"/>
      <c r="W167" s="79"/>
      <c r="X167" s="79"/>
      <c r="Y167" s="79"/>
      <c r="Z167" s="79"/>
      <c r="AA167" s="79"/>
      <c r="AB167" s="79"/>
    </row>
    <row r="168" ht="11.25" customHeight="1">
      <c r="F168" s="79"/>
      <c r="G168" s="79"/>
      <c r="H168" s="79"/>
      <c r="I168" s="79"/>
      <c r="J168" s="79"/>
      <c r="K168" s="79"/>
      <c r="L168" s="79"/>
      <c r="M168" s="79"/>
      <c r="N168" s="79"/>
      <c r="O168" s="79"/>
      <c r="P168" s="79"/>
      <c r="Q168" s="79"/>
      <c r="R168" s="79"/>
      <c r="S168" s="79"/>
      <c r="T168" s="79"/>
      <c r="U168" s="79"/>
      <c r="V168" s="79"/>
      <c r="W168" s="79"/>
      <c r="X168" s="79"/>
      <c r="Y168" s="79"/>
      <c r="Z168" s="79"/>
      <c r="AA168" s="79"/>
      <c r="AB168" s="79"/>
    </row>
    <row r="169" ht="11.25" customHeight="1">
      <c r="F169" s="79"/>
      <c r="G169" s="79"/>
      <c r="H169" s="79"/>
      <c r="I169" s="79"/>
      <c r="J169" s="79"/>
      <c r="K169" s="79"/>
      <c r="L169" s="79"/>
      <c r="M169" s="79"/>
      <c r="N169" s="79"/>
      <c r="O169" s="79"/>
      <c r="P169" s="79"/>
      <c r="Q169" s="79"/>
      <c r="R169" s="79"/>
      <c r="S169" s="79"/>
      <c r="T169" s="79"/>
      <c r="U169" s="79"/>
      <c r="V169" s="79"/>
      <c r="W169" s="79"/>
      <c r="X169" s="79"/>
      <c r="Y169" s="79"/>
      <c r="Z169" s="79"/>
      <c r="AA169" s="79"/>
      <c r="AB169" s="79"/>
    </row>
    <row r="170" ht="11.25" customHeight="1">
      <c r="F170" s="79"/>
      <c r="G170" s="79"/>
      <c r="H170" s="79"/>
      <c r="I170" s="79"/>
      <c r="J170" s="79"/>
      <c r="K170" s="79"/>
      <c r="L170" s="79"/>
      <c r="M170" s="79"/>
      <c r="N170" s="79"/>
      <c r="O170" s="79"/>
      <c r="P170" s="79"/>
      <c r="Q170" s="79"/>
      <c r="R170" s="79"/>
      <c r="S170" s="79"/>
      <c r="T170" s="79"/>
      <c r="U170" s="79"/>
      <c r="V170" s="79"/>
      <c r="W170" s="79"/>
      <c r="X170" s="79"/>
      <c r="Y170" s="79"/>
      <c r="Z170" s="79"/>
      <c r="AA170" s="79"/>
      <c r="AB170" s="79"/>
    </row>
    <row r="171" ht="11.25" customHeight="1">
      <c r="F171" s="79"/>
      <c r="G171" s="79"/>
      <c r="H171" s="79"/>
      <c r="I171" s="79"/>
      <c r="J171" s="79"/>
      <c r="K171" s="79"/>
      <c r="L171" s="79"/>
      <c r="M171" s="79"/>
      <c r="N171" s="79"/>
      <c r="O171" s="79"/>
      <c r="P171" s="79"/>
      <c r="Q171" s="79"/>
      <c r="R171" s="79"/>
      <c r="S171" s="79"/>
      <c r="T171" s="79"/>
      <c r="U171" s="79"/>
      <c r="V171" s="79"/>
      <c r="W171" s="79"/>
      <c r="X171" s="79"/>
      <c r="Y171" s="79"/>
      <c r="Z171" s="79"/>
      <c r="AA171" s="79"/>
      <c r="AB171" s="79"/>
    </row>
    <row r="172" ht="11.25" customHeight="1">
      <c r="F172" s="79"/>
      <c r="G172" s="79"/>
      <c r="H172" s="79"/>
      <c r="I172" s="79"/>
      <c r="J172" s="79"/>
      <c r="K172" s="79"/>
      <c r="L172" s="79"/>
      <c r="M172" s="79"/>
      <c r="N172" s="79"/>
      <c r="O172" s="79"/>
      <c r="P172" s="79"/>
      <c r="Q172" s="79"/>
      <c r="R172" s="79"/>
      <c r="S172" s="79"/>
      <c r="T172" s="79"/>
      <c r="U172" s="79"/>
      <c r="V172" s="79"/>
      <c r="W172" s="79"/>
      <c r="X172" s="79"/>
      <c r="Y172" s="79"/>
      <c r="Z172" s="79"/>
      <c r="AA172" s="79"/>
      <c r="AB172" s="79"/>
    </row>
    <row r="173" ht="11.25" customHeight="1">
      <c r="F173" s="79"/>
      <c r="G173" s="79"/>
      <c r="H173" s="79"/>
      <c r="I173" s="79"/>
      <c r="J173" s="79"/>
      <c r="K173" s="79"/>
      <c r="L173" s="79"/>
      <c r="M173" s="79"/>
      <c r="N173" s="79"/>
      <c r="O173" s="79"/>
      <c r="P173" s="79"/>
      <c r="Q173" s="79"/>
      <c r="R173" s="79"/>
      <c r="S173" s="79"/>
      <c r="T173" s="79"/>
      <c r="U173" s="79"/>
      <c r="V173" s="79"/>
      <c r="W173" s="79"/>
      <c r="X173" s="79"/>
      <c r="Y173" s="79"/>
      <c r="Z173" s="79"/>
      <c r="AA173" s="79"/>
      <c r="AB173" s="79"/>
    </row>
    <row r="174" ht="11.25" customHeight="1">
      <c r="F174" s="79"/>
      <c r="G174" s="79"/>
      <c r="H174" s="79"/>
      <c r="I174" s="79"/>
      <c r="J174" s="79"/>
      <c r="K174" s="79"/>
      <c r="L174" s="79"/>
      <c r="M174" s="79"/>
      <c r="N174" s="79"/>
      <c r="O174" s="79"/>
      <c r="P174" s="79"/>
      <c r="Q174" s="79"/>
      <c r="R174" s="79"/>
      <c r="S174" s="79"/>
      <c r="T174" s="79"/>
      <c r="U174" s="79"/>
      <c r="V174" s="79"/>
      <c r="W174" s="79"/>
      <c r="X174" s="79"/>
      <c r="Y174" s="79"/>
      <c r="Z174" s="79"/>
      <c r="AA174" s="79"/>
      <c r="AB174" s="79"/>
    </row>
    <row r="175" ht="11.25" customHeight="1">
      <c r="F175" s="79"/>
      <c r="G175" s="79"/>
      <c r="H175" s="79"/>
      <c r="I175" s="79"/>
      <c r="J175" s="79"/>
      <c r="K175" s="79"/>
      <c r="L175" s="79"/>
      <c r="M175" s="79"/>
      <c r="N175" s="79"/>
      <c r="O175" s="79"/>
      <c r="P175" s="79"/>
      <c r="Q175" s="79"/>
      <c r="R175" s="79"/>
      <c r="S175" s="79"/>
      <c r="T175" s="79"/>
      <c r="U175" s="79"/>
      <c r="V175" s="79"/>
      <c r="W175" s="79"/>
      <c r="X175" s="79"/>
      <c r="Y175" s="79"/>
      <c r="Z175" s="79"/>
      <c r="AA175" s="79"/>
      <c r="AB175" s="79"/>
    </row>
    <row r="176" ht="11.25" customHeight="1">
      <c r="F176" s="79"/>
      <c r="G176" s="79"/>
      <c r="H176" s="79"/>
      <c r="I176" s="79"/>
      <c r="J176" s="79"/>
      <c r="K176" s="79"/>
      <c r="L176" s="79"/>
      <c r="M176" s="79"/>
      <c r="N176" s="79"/>
      <c r="O176" s="79"/>
      <c r="P176" s="79"/>
      <c r="Q176" s="79"/>
      <c r="R176" s="79"/>
      <c r="S176" s="79"/>
      <c r="T176" s="79"/>
      <c r="U176" s="79"/>
      <c r="V176" s="79"/>
      <c r="W176" s="79"/>
      <c r="X176" s="79"/>
      <c r="Y176" s="79"/>
      <c r="Z176" s="79"/>
      <c r="AA176" s="79"/>
      <c r="AB176" s="79"/>
    </row>
    <row r="177" ht="11.25" customHeight="1">
      <c r="F177" s="79"/>
      <c r="G177" s="79"/>
      <c r="H177" s="79"/>
      <c r="I177" s="79"/>
      <c r="J177" s="79"/>
      <c r="K177" s="79"/>
      <c r="L177" s="79"/>
      <c r="M177" s="79"/>
      <c r="N177" s="79"/>
      <c r="O177" s="79"/>
      <c r="P177" s="79"/>
      <c r="Q177" s="79"/>
      <c r="R177" s="79"/>
      <c r="S177" s="79"/>
      <c r="T177" s="79"/>
      <c r="U177" s="79"/>
      <c r="V177" s="79"/>
      <c r="W177" s="79"/>
      <c r="X177" s="79"/>
      <c r="Y177" s="79"/>
      <c r="Z177" s="79"/>
      <c r="AA177" s="79"/>
      <c r="AB177" s="79"/>
    </row>
    <row r="178" ht="11.25" customHeight="1">
      <c r="F178" s="79"/>
      <c r="G178" s="79"/>
      <c r="H178" s="79"/>
      <c r="I178" s="79"/>
      <c r="J178" s="79"/>
      <c r="K178" s="79"/>
      <c r="L178" s="79"/>
      <c r="M178" s="79"/>
      <c r="N178" s="79"/>
      <c r="O178" s="79"/>
      <c r="P178" s="79"/>
      <c r="Q178" s="79"/>
      <c r="R178" s="79"/>
      <c r="S178" s="79"/>
      <c r="T178" s="79"/>
      <c r="U178" s="79"/>
      <c r="V178" s="79"/>
      <c r="W178" s="79"/>
      <c r="X178" s="79"/>
      <c r="Y178" s="79"/>
      <c r="Z178" s="79"/>
      <c r="AA178" s="79"/>
      <c r="AB178" s="79"/>
    </row>
    <row r="179" ht="11.25" customHeight="1">
      <c r="F179" s="79"/>
      <c r="G179" s="79"/>
      <c r="H179" s="79"/>
      <c r="I179" s="79"/>
      <c r="J179" s="79"/>
      <c r="K179" s="79"/>
      <c r="L179" s="79"/>
      <c r="M179" s="79"/>
      <c r="N179" s="79"/>
      <c r="O179" s="79"/>
      <c r="P179" s="79"/>
      <c r="Q179" s="79"/>
      <c r="R179" s="79"/>
      <c r="S179" s="79"/>
      <c r="T179" s="79"/>
      <c r="U179" s="79"/>
      <c r="V179" s="79"/>
      <c r="W179" s="79"/>
      <c r="X179" s="79"/>
      <c r="Y179" s="79"/>
      <c r="Z179" s="79"/>
      <c r="AA179" s="79"/>
      <c r="AB179" s="79"/>
    </row>
    <row r="180" ht="11.25" customHeight="1">
      <c r="F180" s="79"/>
      <c r="G180" s="79"/>
      <c r="H180" s="79"/>
      <c r="I180" s="79"/>
      <c r="J180" s="79"/>
      <c r="K180" s="79"/>
      <c r="L180" s="79"/>
      <c r="M180" s="79"/>
      <c r="N180" s="79"/>
      <c r="O180" s="79"/>
      <c r="P180" s="79"/>
      <c r="Q180" s="79"/>
      <c r="R180" s="79"/>
      <c r="S180" s="79"/>
      <c r="T180" s="79"/>
      <c r="U180" s="79"/>
      <c r="V180" s="79"/>
      <c r="W180" s="79"/>
      <c r="X180" s="79"/>
      <c r="Y180" s="79"/>
      <c r="Z180" s="79"/>
      <c r="AA180" s="79"/>
      <c r="AB180" s="79"/>
    </row>
    <row r="181" ht="11.25" customHeight="1">
      <c r="F181" s="79"/>
      <c r="G181" s="79"/>
      <c r="H181" s="79"/>
      <c r="I181" s="79"/>
      <c r="J181" s="79"/>
      <c r="K181" s="79"/>
      <c r="L181" s="79"/>
      <c r="M181" s="79"/>
      <c r="N181" s="79"/>
      <c r="O181" s="79"/>
      <c r="P181" s="79"/>
      <c r="Q181" s="79"/>
      <c r="R181" s="79"/>
      <c r="S181" s="79"/>
      <c r="T181" s="79"/>
      <c r="U181" s="79"/>
      <c r="V181" s="79"/>
      <c r="W181" s="79"/>
      <c r="X181" s="79"/>
      <c r="Y181" s="79"/>
      <c r="Z181" s="79"/>
      <c r="AA181" s="79"/>
      <c r="AB181" s="79"/>
    </row>
    <row r="182" ht="11.25" customHeight="1">
      <c r="F182" s="79"/>
      <c r="G182" s="79"/>
      <c r="H182" s="79"/>
      <c r="I182" s="79"/>
      <c r="J182" s="79"/>
      <c r="K182" s="79"/>
      <c r="L182" s="79"/>
      <c r="M182" s="79"/>
      <c r="N182" s="79"/>
      <c r="O182" s="79"/>
      <c r="P182" s="79"/>
      <c r="Q182" s="79"/>
      <c r="R182" s="79"/>
      <c r="S182" s="79"/>
      <c r="T182" s="79"/>
      <c r="U182" s="79"/>
      <c r="V182" s="79"/>
      <c r="W182" s="79"/>
      <c r="X182" s="79"/>
      <c r="Y182" s="79"/>
      <c r="Z182" s="79"/>
      <c r="AA182" s="79"/>
      <c r="AB182" s="79"/>
    </row>
    <row r="183" ht="11.25" customHeight="1">
      <c r="F183" s="79"/>
      <c r="G183" s="79"/>
      <c r="H183" s="79"/>
      <c r="I183" s="79"/>
      <c r="J183" s="79"/>
      <c r="K183" s="79"/>
      <c r="L183" s="79"/>
      <c r="M183" s="79"/>
      <c r="N183" s="79"/>
      <c r="O183" s="79"/>
      <c r="P183" s="79"/>
      <c r="Q183" s="79"/>
      <c r="R183" s="79"/>
      <c r="S183" s="79"/>
      <c r="T183" s="79"/>
      <c r="U183" s="79"/>
      <c r="V183" s="79"/>
      <c r="W183" s="79"/>
      <c r="X183" s="79"/>
      <c r="Y183" s="79"/>
      <c r="Z183" s="79"/>
      <c r="AA183" s="79"/>
      <c r="AB183" s="79"/>
    </row>
    <row r="184" ht="11.25" customHeight="1">
      <c r="F184" s="79"/>
      <c r="G184" s="79"/>
      <c r="H184" s="79"/>
      <c r="I184" s="79"/>
      <c r="J184" s="79"/>
      <c r="K184" s="79"/>
      <c r="L184" s="79"/>
      <c r="M184" s="79"/>
      <c r="N184" s="79"/>
      <c r="O184" s="79"/>
      <c r="P184" s="79"/>
      <c r="Q184" s="79"/>
      <c r="R184" s="79"/>
      <c r="S184" s="79"/>
      <c r="T184" s="79"/>
      <c r="U184" s="79"/>
      <c r="V184" s="79"/>
      <c r="W184" s="79"/>
      <c r="X184" s="79"/>
      <c r="Y184" s="79"/>
      <c r="Z184" s="79"/>
      <c r="AA184" s="79"/>
      <c r="AB184" s="79"/>
    </row>
    <row r="185" ht="11.25" customHeight="1">
      <c r="F185" s="79"/>
      <c r="G185" s="79"/>
      <c r="H185" s="79"/>
      <c r="I185" s="79"/>
      <c r="J185" s="79"/>
      <c r="K185" s="79"/>
      <c r="L185" s="79"/>
      <c r="M185" s="79"/>
      <c r="N185" s="79"/>
      <c r="O185" s="79"/>
      <c r="P185" s="79"/>
      <c r="Q185" s="79"/>
      <c r="R185" s="79"/>
      <c r="S185" s="79"/>
      <c r="T185" s="79"/>
      <c r="U185" s="79"/>
      <c r="V185" s="79"/>
      <c r="W185" s="79"/>
      <c r="X185" s="79"/>
      <c r="Y185" s="79"/>
      <c r="Z185" s="79"/>
      <c r="AA185" s="79"/>
      <c r="AB185" s="79"/>
    </row>
    <row r="186" ht="11.25" customHeight="1">
      <c r="F186" s="79"/>
      <c r="G186" s="79"/>
      <c r="H186" s="79"/>
      <c r="I186" s="79"/>
      <c r="J186" s="79"/>
      <c r="K186" s="79"/>
      <c r="L186" s="79"/>
      <c r="M186" s="79"/>
      <c r="N186" s="79"/>
      <c r="O186" s="79"/>
      <c r="P186" s="79"/>
      <c r="Q186" s="79"/>
      <c r="R186" s="79"/>
      <c r="S186" s="79"/>
      <c r="T186" s="79"/>
      <c r="U186" s="79"/>
      <c r="V186" s="79"/>
      <c r="W186" s="79"/>
      <c r="X186" s="79"/>
      <c r="Y186" s="79"/>
      <c r="Z186" s="79"/>
      <c r="AA186" s="79"/>
      <c r="AB186" s="79"/>
    </row>
    <row r="187" ht="11.25" customHeight="1">
      <c r="F187" s="79"/>
      <c r="G187" s="79"/>
      <c r="H187" s="79"/>
      <c r="I187" s="79"/>
      <c r="J187" s="79"/>
      <c r="K187" s="79"/>
      <c r="L187" s="79"/>
      <c r="M187" s="79"/>
      <c r="N187" s="79"/>
      <c r="O187" s="79"/>
      <c r="P187" s="79"/>
      <c r="Q187" s="79"/>
      <c r="R187" s="79"/>
      <c r="S187" s="79"/>
      <c r="T187" s="79"/>
      <c r="U187" s="79"/>
      <c r="V187" s="79"/>
      <c r="W187" s="79"/>
      <c r="X187" s="79"/>
      <c r="Y187" s="79"/>
      <c r="Z187" s="79"/>
      <c r="AA187" s="79"/>
      <c r="AB187" s="79"/>
    </row>
    <row r="188" ht="11.25" customHeight="1">
      <c r="F188" s="79"/>
      <c r="G188" s="79"/>
      <c r="H188" s="79"/>
      <c r="I188" s="79"/>
      <c r="J188" s="79"/>
      <c r="K188" s="79"/>
      <c r="L188" s="79"/>
      <c r="M188" s="79"/>
      <c r="N188" s="79"/>
      <c r="O188" s="79"/>
      <c r="P188" s="79"/>
      <c r="Q188" s="79"/>
      <c r="R188" s="79"/>
      <c r="S188" s="79"/>
      <c r="T188" s="79"/>
      <c r="U188" s="79"/>
      <c r="V188" s="79"/>
      <c r="W188" s="79"/>
      <c r="X188" s="79"/>
      <c r="Y188" s="79"/>
      <c r="Z188" s="79"/>
      <c r="AA188" s="79"/>
      <c r="AB188" s="79"/>
    </row>
    <row r="189" ht="11.25" customHeight="1">
      <c r="F189" s="79"/>
      <c r="G189" s="79"/>
      <c r="H189" s="79"/>
      <c r="I189" s="79"/>
      <c r="J189" s="79"/>
      <c r="K189" s="79"/>
      <c r="L189" s="79"/>
      <c r="M189" s="79"/>
      <c r="N189" s="79"/>
      <c r="O189" s="79"/>
      <c r="P189" s="79"/>
      <c r="Q189" s="79"/>
      <c r="R189" s="79"/>
      <c r="S189" s="79"/>
      <c r="T189" s="79"/>
      <c r="U189" s="79"/>
      <c r="V189" s="79"/>
      <c r="W189" s="79"/>
      <c r="X189" s="79"/>
      <c r="Y189" s="79"/>
      <c r="Z189" s="79"/>
      <c r="AA189" s="79"/>
      <c r="AB189" s="79"/>
    </row>
    <row r="190" ht="11.25" customHeight="1">
      <c r="F190" s="79"/>
      <c r="G190" s="79"/>
      <c r="H190" s="79"/>
      <c r="I190" s="79"/>
      <c r="J190" s="79"/>
      <c r="K190" s="79"/>
      <c r="L190" s="79"/>
      <c r="M190" s="79"/>
      <c r="N190" s="79"/>
      <c r="O190" s="79"/>
      <c r="P190" s="79"/>
      <c r="Q190" s="79"/>
      <c r="R190" s="79"/>
      <c r="S190" s="79"/>
      <c r="T190" s="79"/>
      <c r="U190" s="79"/>
      <c r="V190" s="79"/>
      <c r="W190" s="79"/>
      <c r="X190" s="79"/>
      <c r="Y190" s="79"/>
      <c r="Z190" s="79"/>
      <c r="AA190" s="79"/>
      <c r="AB190" s="79"/>
    </row>
    <row r="191" ht="11.25" customHeight="1">
      <c r="F191" s="79"/>
      <c r="G191" s="79"/>
      <c r="H191" s="79"/>
      <c r="I191" s="79"/>
      <c r="J191" s="79"/>
      <c r="K191" s="79"/>
      <c r="L191" s="79"/>
      <c r="M191" s="79"/>
      <c r="N191" s="79"/>
      <c r="O191" s="79"/>
      <c r="P191" s="79"/>
      <c r="Q191" s="79"/>
      <c r="R191" s="79"/>
      <c r="S191" s="79"/>
      <c r="T191" s="79"/>
      <c r="U191" s="79"/>
      <c r="V191" s="79"/>
      <c r="W191" s="79"/>
      <c r="X191" s="79"/>
      <c r="Y191" s="79"/>
      <c r="Z191" s="79"/>
      <c r="AA191" s="79"/>
      <c r="AB191" s="79"/>
    </row>
    <row r="192" ht="11.25" customHeight="1">
      <c r="F192" s="79"/>
      <c r="G192" s="79"/>
      <c r="H192" s="79"/>
      <c r="I192" s="79"/>
      <c r="J192" s="79"/>
      <c r="K192" s="79"/>
      <c r="L192" s="79"/>
      <c r="M192" s="79"/>
      <c r="N192" s="79"/>
      <c r="O192" s="79"/>
      <c r="P192" s="79"/>
      <c r="Q192" s="79"/>
      <c r="R192" s="79"/>
      <c r="S192" s="79"/>
      <c r="T192" s="79"/>
      <c r="U192" s="79"/>
      <c r="V192" s="79"/>
      <c r="W192" s="79"/>
      <c r="X192" s="79"/>
      <c r="Y192" s="79"/>
      <c r="Z192" s="79"/>
      <c r="AA192" s="79"/>
      <c r="AB192" s="79"/>
    </row>
    <row r="193" ht="11.25" customHeight="1">
      <c r="F193" s="79"/>
      <c r="G193" s="79"/>
      <c r="H193" s="79"/>
      <c r="I193" s="79"/>
      <c r="J193" s="79"/>
      <c r="K193" s="79"/>
      <c r="L193" s="79"/>
      <c r="M193" s="79"/>
      <c r="N193" s="79"/>
      <c r="O193" s="79"/>
      <c r="P193" s="79"/>
      <c r="Q193" s="79"/>
      <c r="R193" s="79"/>
      <c r="S193" s="79"/>
      <c r="T193" s="79"/>
      <c r="U193" s="79"/>
      <c r="V193" s="79"/>
      <c r="W193" s="79"/>
      <c r="X193" s="79"/>
      <c r="Y193" s="79"/>
      <c r="Z193" s="79"/>
      <c r="AA193" s="79"/>
      <c r="AB193" s="79"/>
    </row>
    <row r="194" ht="11.25" customHeight="1">
      <c r="F194" s="79"/>
      <c r="G194" s="79"/>
      <c r="H194" s="79"/>
      <c r="I194" s="79"/>
      <c r="J194" s="79"/>
      <c r="K194" s="79"/>
      <c r="L194" s="79"/>
      <c r="M194" s="79"/>
      <c r="N194" s="79"/>
      <c r="O194" s="79"/>
      <c r="P194" s="79"/>
      <c r="Q194" s="79"/>
      <c r="R194" s="79"/>
      <c r="S194" s="79"/>
      <c r="T194" s="79"/>
      <c r="U194" s="79"/>
      <c r="V194" s="79"/>
      <c r="W194" s="79"/>
      <c r="X194" s="79"/>
      <c r="Y194" s="79"/>
      <c r="Z194" s="79"/>
      <c r="AA194" s="79"/>
      <c r="AB194" s="79"/>
    </row>
    <row r="195" ht="11.25" customHeight="1">
      <c r="F195" s="79"/>
      <c r="G195" s="79"/>
      <c r="H195" s="79"/>
      <c r="I195" s="79"/>
      <c r="J195" s="79"/>
      <c r="K195" s="79"/>
      <c r="L195" s="79"/>
      <c r="M195" s="79"/>
      <c r="N195" s="79"/>
      <c r="O195" s="79"/>
      <c r="P195" s="79"/>
      <c r="Q195" s="79"/>
      <c r="R195" s="79"/>
      <c r="S195" s="79"/>
      <c r="T195" s="79"/>
      <c r="U195" s="79"/>
      <c r="V195" s="79"/>
      <c r="W195" s="79"/>
      <c r="X195" s="79"/>
      <c r="Y195" s="79"/>
      <c r="Z195" s="79"/>
      <c r="AA195" s="79"/>
      <c r="AB195" s="79"/>
    </row>
    <row r="196" ht="11.25" customHeight="1">
      <c r="F196" s="79"/>
      <c r="G196" s="79"/>
      <c r="H196" s="79"/>
      <c r="I196" s="79"/>
      <c r="J196" s="79"/>
      <c r="K196" s="79"/>
      <c r="L196" s="79"/>
      <c r="M196" s="79"/>
      <c r="N196" s="79"/>
      <c r="O196" s="79"/>
      <c r="P196" s="79"/>
      <c r="Q196" s="79"/>
      <c r="R196" s="79"/>
      <c r="S196" s="79"/>
      <c r="T196" s="79"/>
      <c r="U196" s="79"/>
      <c r="V196" s="79"/>
      <c r="W196" s="79"/>
      <c r="X196" s="79"/>
      <c r="Y196" s="79"/>
      <c r="Z196" s="79"/>
      <c r="AA196" s="79"/>
      <c r="AB196" s="79"/>
    </row>
    <row r="197" ht="11.25" customHeight="1">
      <c r="F197" s="79"/>
      <c r="G197" s="79"/>
      <c r="H197" s="79"/>
      <c r="I197" s="79"/>
      <c r="J197" s="79"/>
      <c r="K197" s="79"/>
      <c r="L197" s="79"/>
      <c r="M197" s="79"/>
      <c r="N197" s="79"/>
      <c r="O197" s="79"/>
      <c r="P197" s="79"/>
      <c r="Q197" s="79"/>
      <c r="R197" s="79"/>
      <c r="S197" s="79"/>
      <c r="T197" s="79"/>
      <c r="U197" s="79"/>
      <c r="V197" s="79"/>
      <c r="W197" s="79"/>
      <c r="X197" s="79"/>
      <c r="Y197" s="79"/>
      <c r="Z197" s="79"/>
      <c r="AA197" s="79"/>
      <c r="AB197" s="79"/>
    </row>
    <row r="198" ht="11.25" customHeight="1">
      <c r="F198" s="79"/>
      <c r="G198" s="79"/>
      <c r="H198" s="79"/>
      <c r="I198" s="79"/>
      <c r="J198" s="79"/>
      <c r="K198" s="79"/>
      <c r="L198" s="79"/>
      <c r="M198" s="79"/>
      <c r="N198" s="79"/>
      <c r="O198" s="79"/>
      <c r="P198" s="79"/>
      <c r="Q198" s="79"/>
      <c r="R198" s="79"/>
      <c r="S198" s="79"/>
      <c r="T198" s="79"/>
      <c r="U198" s="79"/>
      <c r="V198" s="79"/>
      <c r="W198" s="79"/>
      <c r="X198" s="79"/>
      <c r="Y198" s="79"/>
      <c r="Z198" s="79"/>
      <c r="AA198" s="79"/>
      <c r="AB198" s="79"/>
    </row>
    <row r="199" ht="11.25" customHeight="1">
      <c r="F199" s="79"/>
      <c r="G199" s="79"/>
      <c r="H199" s="79"/>
      <c r="I199" s="79"/>
      <c r="J199" s="79"/>
      <c r="K199" s="79"/>
      <c r="L199" s="79"/>
      <c r="M199" s="79"/>
      <c r="N199" s="79"/>
      <c r="O199" s="79"/>
      <c r="P199" s="79"/>
      <c r="Q199" s="79"/>
      <c r="R199" s="79"/>
      <c r="S199" s="79"/>
      <c r="T199" s="79"/>
      <c r="U199" s="79"/>
      <c r="V199" s="79"/>
      <c r="W199" s="79"/>
      <c r="X199" s="79"/>
      <c r="Y199" s="79"/>
      <c r="Z199" s="79"/>
      <c r="AA199" s="79"/>
      <c r="AB199" s="79"/>
    </row>
    <row r="200" ht="11.25" customHeight="1">
      <c r="F200" s="79"/>
      <c r="G200" s="79"/>
      <c r="H200" s="79"/>
      <c r="I200" s="79"/>
      <c r="J200" s="79"/>
      <c r="K200" s="79"/>
      <c r="L200" s="79"/>
      <c r="M200" s="79"/>
      <c r="N200" s="79"/>
      <c r="O200" s="79"/>
      <c r="P200" s="79"/>
      <c r="Q200" s="79"/>
      <c r="R200" s="79"/>
      <c r="S200" s="79"/>
      <c r="T200" s="79"/>
      <c r="U200" s="79"/>
      <c r="V200" s="79"/>
      <c r="W200" s="79"/>
      <c r="X200" s="79"/>
      <c r="Y200" s="79"/>
      <c r="Z200" s="79"/>
      <c r="AA200" s="79"/>
      <c r="AB200" s="79"/>
    </row>
    <row r="201" ht="11.25" customHeight="1">
      <c r="F201" s="79"/>
      <c r="G201" s="79"/>
      <c r="H201" s="79"/>
      <c r="I201" s="79"/>
      <c r="J201" s="79"/>
      <c r="K201" s="79"/>
      <c r="L201" s="79"/>
      <c r="M201" s="79"/>
      <c r="N201" s="79"/>
      <c r="O201" s="79"/>
      <c r="P201" s="79"/>
      <c r="Q201" s="79"/>
      <c r="R201" s="79"/>
      <c r="S201" s="79"/>
      <c r="T201" s="79"/>
      <c r="U201" s="79"/>
      <c r="V201" s="79"/>
      <c r="W201" s="79"/>
      <c r="X201" s="79"/>
      <c r="Y201" s="79"/>
      <c r="Z201" s="79"/>
      <c r="AA201" s="79"/>
      <c r="AB201" s="79"/>
    </row>
    <row r="202" ht="11.25" customHeight="1">
      <c r="F202" s="79"/>
      <c r="G202" s="79"/>
      <c r="H202" s="79"/>
      <c r="I202" s="79"/>
      <c r="J202" s="79"/>
      <c r="K202" s="79"/>
      <c r="L202" s="79"/>
      <c r="M202" s="79"/>
      <c r="N202" s="79"/>
      <c r="O202" s="79"/>
      <c r="P202" s="79"/>
      <c r="Q202" s="79"/>
      <c r="R202" s="79"/>
      <c r="S202" s="79"/>
      <c r="T202" s="79"/>
      <c r="U202" s="79"/>
      <c r="V202" s="79"/>
      <c r="W202" s="79"/>
      <c r="X202" s="79"/>
      <c r="Y202" s="79"/>
      <c r="Z202" s="79"/>
      <c r="AA202" s="79"/>
      <c r="AB202" s="79"/>
    </row>
    <row r="203" ht="11.25" customHeight="1">
      <c r="F203" s="79"/>
      <c r="G203" s="79"/>
      <c r="H203" s="79"/>
      <c r="I203" s="79"/>
      <c r="J203" s="79"/>
      <c r="K203" s="79"/>
      <c r="L203" s="79"/>
      <c r="M203" s="79"/>
      <c r="N203" s="79"/>
      <c r="O203" s="79"/>
      <c r="P203" s="79"/>
      <c r="Q203" s="79"/>
      <c r="R203" s="79"/>
      <c r="S203" s="79"/>
      <c r="T203" s="79"/>
      <c r="U203" s="79"/>
      <c r="V203" s="79"/>
      <c r="W203" s="79"/>
      <c r="X203" s="79"/>
      <c r="Y203" s="79"/>
      <c r="Z203" s="79"/>
      <c r="AA203" s="79"/>
      <c r="AB203" s="79"/>
    </row>
    <row r="204" ht="11.25" customHeight="1">
      <c r="F204" s="79"/>
      <c r="G204" s="79"/>
      <c r="H204" s="79"/>
      <c r="I204" s="79"/>
      <c r="J204" s="79"/>
      <c r="K204" s="79"/>
      <c r="L204" s="79"/>
      <c r="M204" s="79"/>
      <c r="N204" s="79"/>
      <c r="O204" s="79"/>
      <c r="P204" s="79"/>
      <c r="Q204" s="79"/>
      <c r="R204" s="79"/>
      <c r="S204" s="79"/>
      <c r="T204" s="79"/>
      <c r="U204" s="79"/>
      <c r="V204" s="79"/>
      <c r="W204" s="79"/>
      <c r="X204" s="79"/>
      <c r="Y204" s="79"/>
      <c r="Z204" s="79"/>
      <c r="AA204" s="79"/>
      <c r="AB204" s="79"/>
    </row>
    <row r="205" ht="11.25" customHeight="1">
      <c r="F205" s="79"/>
      <c r="G205" s="79"/>
      <c r="H205" s="79"/>
      <c r="I205" s="79"/>
      <c r="J205" s="79"/>
      <c r="K205" s="79"/>
      <c r="L205" s="79"/>
      <c r="M205" s="79"/>
      <c r="N205" s="79"/>
      <c r="O205" s="79"/>
      <c r="P205" s="79"/>
      <c r="Q205" s="79"/>
      <c r="R205" s="79"/>
      <c r="S205" s="79"/>
      <c r="T205" s="79"/>
      <c r="U205" s="79"/>
      <c r="V205" s="79"/>
      <c r="W205" s="79"/>
      <c r="X205" s="79"/>
      <c r="Y205" s="79"/>
      <c r="Z205" s="79"/>
      <c r="AA205" s="79"/>
      <c r="AB205" s="79"/>
    </row>
    <row r="206" ht="11.25" customHeight="1">
      <c r="F206" s="79"/>
      <c r="G206" s="79"/>
      <c r="H206" s="79"/>
      <c r="I206" s="79"/>
      <c r="J206" s="79"/>
      <c r="K206" s="79"/>
      <c r="L206" s="79"/>
      <c r="M206" s="79"/>
      <c r="N206" s="79"/>
      <c r="O206" s="79"/>
      <c r="P206" s="79"/>
      <c r="Q206" s="79"/>
      <c r="R206" s="79"/>
      <c r="S206" s="79"/>
      <c r="T206" s="79"/>
      <c r="U206" s="79"/>
      <c r="V206" s="79"/>
      <c r="W206" s="79"/>
      <c r="X206" s="79"/>
      <c r="Y206" s="79"/>
      <c r="Z206" s="79"/>
      <c r="AA206" s="79"/>
      <c r="AB206" s="79"/>
    </row>
    <row r="207" ht="11.25" customHeight="1">
      <c r="F207" s="79"/>
      <c r="G207" s="79"/>
      <c r="H207" s="79"/>
      <c r="I207" s="79"/>
      <c r="J207" s="79"/>
      <c r="K207" s="79"/>
      <c r="L207" s="79"/>
      <c r="M207" s="79"/>
      <c r="N207" s="79"/>
      <c r="O207" s="79"/>
      <c r="P207" s="79"/>
      <c r="Q207" s="79"/>
      <c r="R207" s="79"/>
      <c r="S207" s="79"/>
      <c r="T207" s="79"/>
      <c r="U207" s="79"/>
      <c r="V207" s="79"/>
      <c r="W207" s="79"/>
      <c r="X207" s="79"/>
      <c r="Y207" s="79"/>
      <c r="Z207" s="79"/>
      <c r="AA207" s="79"/>
      <c r="AB207" s="79"/>
    </row>
    <row r="208" ht="11.25" customHeight="1">
      <c r="F208" s="79"/>
      <c r="G208" s="79"/>
      <c r="H208" s="79"/>
      <c r="I208" s="79"/>
      <c r="J208" s="79"/>
      <c r="K208" s="79"/>
      <c r="L208" s="79"/>
      <c r="M208" s="79"/>
      <c r="N208" s="79"/>
      <c r="O208" s="79"/>
      <c r="P208" s="79"/>
      <c r="Q208" s="79"/>
      <c r="R208" s="79"/>
      <c r="S208" s="79"/>
      <c r="T208" s="79"/>
      <c r="U208" s="79"/>
      <c r="V208" s="79"/>
      <c r="W208" s="79"/>
      <c r="X208" s="79"/>
      <c r="Y208" s="79"/>
      <c r="Z208" s="79"/>
      <c r="AA208" s="79"/>
      <c r="AB208" s="79"/>
    </row>
    <row r="209" ht="11.25" customHeight="1">
      <c r="F209" s="79"/>
      <c r="G209" s="79"/>
      <c r="H209" s="79"/>
      <c r="I209" s="79"/>
      <c r="J209" s="79"/>
      <c r="K209" s="79"/>
      <c r="L209" s="79"/>
      <c r="M209" s="79"/>
      <c r="N209" s="79"/>
      <c r="O209" s="79"/>
      <c r="P209" s="79"/>
      <c r="Q209" s="79"/>
      <c r="R209" s="79"/>
      <c r="S209" s="79"/>
      <c r="T209" s="79"/>
      <c r="U209" s="79"/>
      <c r="V209" s="79"/>
      <c r="W209" s="79"/>
      <c r="X209" s="79"/>
      <c r="Y209" s="79"/>
      <c r="Z209" s="79"/>
      <c r="AA209" s="79"/>
      <c r="AB209" s="79"/>
    </row>
    <row r="210" ht="11.25" customHeight="1">
      <c r="F210" s="79"/>
      <c r="G210" s="79"/>
      <c r="H210" s="79"/>
      <c r="I210" s="79"/>
      <c r="J210" s="79"/>
      <c r="K210" s="79"/>
      <c r="L210" s="79"/>
      <c r="M210" s="79"/>
      <c r="N210" s="79"/>
      <c r="O210" s="79"/>
      <c r="P210" s="79"/>
      <c r="Q210" s="79"/>
      <c r="R210" s="79"/>
      <c r="S210" s="79"/>
      <c r="T210" s="79"/>
      <c r="U210" s="79"/>
      <c r="V210" s="79"/>
      <c r="W210" s="79"/>
      <c r="X210" s="79"/>
      <c r="Y210" s="79"/>
      <c r="Z210" s="79"/>
      <c r="AA210" s="79"/>
      <c r="AB210" s="79"/>
    </row>
    <row r="211" ht="11.25" customHeight="1">
      <c r="F211" s="79"/>
      <c r="G211" s="79"/>
      <c r="H211" s="79"/>
      <c r="I211" s="79"/>
      <c r="J211" s="79"/>
      <c r="K211" s="79"/>
      <c r="L211" s="79"/>
      <c r="M211" s="79"/>
      <c r="N211" s="79"/>
      <c r="O211" s="79"/>
      <c r="P211" s="79"/>
      <c r="Q211" s="79"/>
      <c r="R211" s="79"/>
      <c r="S211" s="79"/>
      <c r="T211" s="79"/>
      <c r="U211" s="79"/>
      <c r="V211" s="79"/>
      <c r="W211" s="79"/>
      <c r="X211" s="79"/>
      <c r="Y211" s="79"/>
      <c r="Z211" s="79"/>
      <c r="AA211" s="79"/>
      <c r="AB211" s="79"/>
    </row>
    <row r="212" ht="11.25" customHeight="1">
      <c r="F212" s="79"/>
      <c r="G212" s="79"/>
      <c r="H212" s="79"/>
      <c r="I212" s="79"/>
      <c r="J212" s="79"/>
      <c r="K212" s="79"/>
      <c r="L212" s="79"/>
      <c r="M212" s="79"/>
      <c r="N212" s="79"/>
      <c r="O212" s="79"/>
      <c r="P212" s="79"/>
      <c r="Q212" s="79"/>
      <c r="R212" s="79"/>
      <c r="S212" s="79"/>
      <c r="T212" s="79"/>
      <c r="U212" s="79"/>
      <c r="V212" s="79"/>
      <c r="W212" s="79"/>
      <c r="X212" s="79"/>
      <c r="Y212" s="79"/>
      <c r="Z212" s="79"/>
      <c r="AA212" s="79"/>
      <c r="AB212" s="79"/>
    </row>
    <row r="213" ht="11.25" customHeight="1">
      <c r="F213" s="79"/>
      <c r="G213" s="79"/>
      <c r="H213" s="79"/>
      <c r="I213" s="79"/>
      <c r="J213" s="79"/>
      <c r="K213" s="79"/>
      <c r="L213" s="79"/>
      <c r="M213" s="79"/>
      <c r="N213" s="79"/>
      <c r="O213" s="79"/>
      <c r="P213" s="79"/>
      <c r="Q213" s="79"/>
      <c r="R213" s="79"/>
      <c r="S213" s="79"/>
      <c r="T213" s="79"/>
      <c r="U213" s="79"/>
      <c r="V213" s="79"/>
      <c r="W213" s="79"/>
      <c r="X213" s="79"/>
      <c r="Y213" s="79"/>
      <c r="Z213" s="79"/>
      <c r="AA213" s="79"/>
      <c r="AB213" s="79"/>
    </row>
    <row r="214" ht="11.25" customHeight="1">
      <c r="F214" s="79"/>
      <c r="G214" s="79"/>
      <c r="H214" s="79"/>
      <c r="I214" s="79"/>
      <c r="J214" s="79"/>
      <c r="K214" s="79"/>
      <c r="L214" s="79"/>
      <c r="M214" s="79"/>
      <c r="N214" s="79"/>
      <c r="O214" s="79"/>
      <c r="P214" s="79"/>
      <c r="Q214" s="79"/>
      <c r="R214" s="79"/>
      <c r="S214" s="79"/>
      <c r="T214" s="79"/>
      <c r="U214" s="79"/>
      <c r="V214" s="79"/>
      <c r="W214" s="79"/>
      <c r="X214" s="79"/>
      <c r="Y214" s="79"/>
      <c r="Z214" s="79"/>
      <c r="AA214" s="79"/>
      <c r="AB214" s="79"/>
    </row>
    <row r="215" ht="11.25" customHeight="1">
      <c r="F215" s="79"/>
      <c r="G215" s="79"/>
      <c r="H215" s="79"/>
      <c r="I215" s="79"/>
      <c r="J215" s="79"/>
      <c r="K215" s="79"/>
      <c r="L215" s="79"/>
      <c r="M215" s="79"/>
      <c r="N215" s="79"/>
      <c r="O215" s="79"/>
      <c r="P215" s="79"/>
      <c r="Q215" s="79"/>
      <c r="R215" s="79"/>
      <c r="S215" s="79"/>
      <c r="T215" s="79"/>
      <c r="U215" s="79"/>
      <c r="V215" s="79"/>
      <c r="W215" s="79"/>
      <c r="X215" s="79"/>
      <c r="Y215" s="79"/>
      <c r="Z215" s="79"/>
      <c r="AA215" s="79"/>
      <c r="AB215" s="79"/>
    </row>
    <row r="216" ht="11.25" customHeight="1">
      <c r="F216" s="79"/>
      <c r="G216" s="79"/>
      <c r="H216" s="79"/>
      <c r="I216" s="79"/>
      <c r="J216" s="79"/>
      <c r="K216" s="79"/>
      <c r="L216" s="79"/>
      <c r="M216" s="79"/>
      <c r="N216" s="79"/>
      <c r="O216" s="79"/>
      <c r="P216" s="79"/>
      <c r="Q216" s="79"/>
      <c r="R216" s="79"/>
      <c r="S216" s="79"/>
      <c r="T216" s="79"/>
      <c r="U216" s="79"/>
      <c r="V216" s="79"/>
      <c r="W216" s="79"/>
      <c r="X216" s="79"/>
      <c r="Y216" s="79"/>
      <c r="Z216" s="79"/>
      <c r="AA216" s="79"/>
      <c r="AB216" s="79"/>
    </row>
    <row r="217" ht="11.25" customHeight="1">
      <c r="F217" s="79"/>
      <c r="G217" s="79"/>
      <c r="H217" s="79"/>
      <c r="I217" s="79"/>
      <c r="J217" s="79"/>
      <c r="K217" s="79"/>
      <c r="L217" s="79"/>
      <c r="M217" s="79"/>
      <c r="N217" s="79"/>
      <c r="O217" s="79"/>
      <c r="P217" s="79"/>
      <c r="Q217" s="79"/>
      <c r="R217" s="79"/>
      <c r="S217" s="79"/>
      <c r="T217" s="79"/>
      <c r="U217" s="79"/>
      <c r="V217" s="79"/>
      <c r="W217" s="79"/>
      <c r="X217" s="79"/>
      <c r="Y217" s="79"/>
      <c r="Z217" s="79"/>
      <c r="AA217" s="79"/>
      <c r="AB217" s="79"/>
    </row>
    <row r="218" ht="11.25" customHeight="1">
      <c r="F218" s="79"/>
      <c r="G218" s="79"/>
      <c r="H218" s="79"/>
      <c r="I218" s="79"/>
      <c r="J218" s="79"/>
      <c r="K218" s="79"/>
      <c r="L218" s="79"/>
      <c r="M218" s="79"/>
      <c r="N218" s="79"/>
      <c r="O218" s="79"/>
      <c r="P218" s="79"/>
      <c r="Q218" s="79"/>
      <c r="R218" s="79"/>
      <c r="S218" s="79"/>
      <c r="T218" s="79"/>
      <c r="U218" s="79"/>
      <c r="V218" s="79"/>
      <c r="W218" s="79"/>
      <c r="X218" s="79"/>
      <c r="Y218" s="79"/>
      <c r="Z218" s="79"/>
      <c r="AA218" s="79"/>
      <c r="AB218" s="79"/>
    </row>
    <row r="219" ht="11.25" customHeight="1">
      <c r="F219" s="79"/>
      <c r="G219" s="79"/>
      <c r="H219" s="79"/>
      <c r="I219" s="79"/>
      <c r="J219" s="79"/>
      <c r="K219" s="79"/>
      <c r="L219" s="79"/>
      <c r="M219" s="79"/>
      <c r="N219" s="79"/>
      <c r="O219" s="79"/>
      <c r="P219" s="79"/>
      <c r="Q219" s="79"/>
      <c r="R219" s="79"/>
      <c r="S219" s="79"/>
      <c r="T219" s="79"/>
      <c r="U219" s="79"/>
      <c r="V219" s="79"/>
      <c r="W219" s="79"/>
      <c r="X219" s="79"/>
      <c r="Y219" s="79"/>
      <c r="Z219" s="79"/>
      <c r="AA219" s="79"/>
      <c r="AB219" s="79"/>
    </row>
    <row r="220" ht="11.25" customHeight="1">
      <c r="F220" s="79"/>
      <c r="G220" s="79"/>
      <c r="H220" s="79"/>
      <c r="I220" s="79"/>
      <c r="J220" s="79"/>
      <c r="K220" s="79"/>
      <c r="L220" s="79"/>
      <c r="M220" s="79"/>
      <c r="N220" s="79"/>
      <c r="O220" s="79"/>
      <c r="P220" s="79"/>
      <c r="Q220" s="79"/>
      <c r="R220" s="79"/>
      <c r="S220" s="79"/>
      <c r="T220" s="79"/>
      <c r="U220" s="79"/>
      <c r="V220" s="79"/>
      <c r="W220" s="79"/>
      <c r="X220" s="79"/>
      <c r="Y220" s="79"/>
      <c r="Z220" s="79"/>
      <c r="AA220" s="79"/>
      <c r="AB220" s="79"/>
    </row>
    <row r="221" ht="11.25" customHeight="1">
      <c r="F221" s="79"/>
      <c r="G221" s="79"/>
      <c r="H221" s="79"/>
      <c r="I221" s="79"/>
      <c r="J221" s="79"/>
      <c r="K221" s="79"/>
      <c r="L221" s="79"/>
      <c r="M221" s="79"/>
      <c r="N221" s="79"/>
      <c r="O221" s="79"/>
      <c r="P221" s="79"/>
      <c r="Q221" s="79"/>
      <c r="R221" s="79"/>
      <c r="S221" s="79"/>
      <c r="T221" s="79"/>
      <c r="U221" s="79"/>
      <c r="V221" s="79"/>
      <c r="W221" s="79"/>
      <c r="X221" s="79"/>
      <c r="Y221" s="79"/>
      <c r="Z221" s="79"/>
      <c r="AA221" s="79"/>
      <c r="AB221" s="79"/>
    </row>
    <row r="222" ht="11.25" customHeight="1">
      <c r="F222" s="79"/>
      <c r="G222" s="79"/>
      <c r="H222" s="79"/>
      <c r="I222" s="79"/>
      <c r="J222" s="79"/>
      <c r="K222" s="79"/>
      <c r="L222" s="79"/>
      <c r="M222" s="79"/>
      <c r="N222" s="79"/>
      <c r="O222" s="79"/>
      <c r="P222" s="79"/>
      <c r="Q222" s="79"/>
      <c r="R222" s="79"/>
      <c r="S222" s="79"/>
      <c r="T222" s="79"/>
      <c r="U222" s="79"/>
      <c r="V222" s="79"/>
      <c r="W222" s="79"/>
      <c r="X222" s="79"/>
      <c r="Y222" s="79"/>
      <c r="Z222" s="79"/>
      <c r="AA222" s="79"/>
      <c r="AB222" s="79"/>
    </row>
    <row r="223" ht="11.25" customHeight="1">
      <c r="F223" s="79"/>
      <c r="G223" s="79"/>
      <c r="H223" s="79"/>
      <c r="I223" s="79"/>
      <c r="J223" s="79"/>
      <c r="K223" s="79"/>
      <c r="L223" s="79"/>
      <c r="M223" s="79"/>
      <c r="N223" s="79"/>
      <c r="O223" s="79"/>
      <c r="P223" s="79"/>
      <c r="Q223" s="79"/>
      <c r="R223" s="79"/>
      <c r="S223" s="79"/>
      <c r="T223" s="79"/>
      <c r="U223" s="79"/>
      <c r="V223" s="79"/>
      <c r="W223" s="79"/>
      <c r="X223" s="79"/>
      <c r="Y223" s="79"/>
      <c r="Z223" s="79"/>
      <c r="AA223" s="79"/>
      <c r="AB223" s="79"/>
    </row>
    <row r="224" ht="11.25" customHeight="1">
      <c r="F224" s="79"/>
      <c r="G224" s="79"/>
      <c r="H224" s="79"/>
      <c r="I224" s="79"/>
      <c r="J224" s="79"/>
      <c r="K224" s="79"/>
      <c r="L224" s="79"/>
      <c r="M224" s="79"/>
      <c r="N224" s="79"/>
      <c r="O224" s="79"/>
      <c r="P224" s="79"/>
      <c r="Q224" s="79"/>
      <c r="R224" s="79"/>
      <c r="S224" s="79"/>
      <c r="T224" s="79"/>
      <c r="U224" s="79"/>
      <c r="V224" s="79"/>
      <c r="W224" s="79"/>
      <c r="X224" s="79"/>
      <c r="Y224" s="79"/>
      <c r="Z224" s="79"/>
      <c r="AA224" s="79"/>
      <c r="AB224" s="79"/>
    </row>
    <row r="225" ht="11.25" customHeight="1">
      <c r="F225" s="79"/>
      <c r="G225" s="79"/>
      <c r="H225" s="79"/>
      <c r="I225" s="79"/>
      <c r="J225" s="79"/>
      <c r="K225" s="79"/>
      <c r="L225" s="79"/>
      <c r="M225" s="79"/>
      <c r="N225" s="79"/>
      <c r="O225" s="79"/>
      <c r="P225" s="79"/>
      <c r="Q225" s="79"/>
      <c r="R225" s="79"/>
      <c r="S225" s="79"/>
      <c r="T225" s="79"/>
      <c r="U225" s="79"/>
      <c r="V225" s="79"/>
      <c r="W225" s="79"/>
      <c r="X225" s="79"/>
      <c r="Y225" s="79"/>
      <c r="Z225" s="79"/>
      <c r="AA225" s="79"/>
      <c r="AB225" s="79"/>
    </row>
    <row r="226" ht="11.25" customHeight="1">
      <c r="F226" s="79"/>
      <c r="G226" s="79"/>
      <c r="H226" s="79"/>
      <c r="I226" s="79"/>
      <c r="J226" s="79"/>
      <c r="K226" s="79"/>
      <c r="L226" s="79"/>
      <c r="M226" s="79"/>
      <c r="N226" s="79"/>
      <c r="O226" s="79"/>
      <c r="P226" s="79"/>
      <c r="Q226" s="79"/>
      <c r="R226" s="79"/>
      <c r="S226" s="79"/>
      <c r="T226" s="79"/>
      <c r="U226" s="79"/>
      <c r="V226" s="79"/>
      <c r="W226" s="79"/>
      <c r="X226" s="79"/>
      <c r="Y226" s="79"/>
      <c r="Z226" s="79"/>
      <c r="AA226" s="79"/>
      <c r="AB226" s="79"/>
    </row>
    <row r="227" ht="11.25" customHeight="1">
      <c r="F227" s="79"/>
      <c r="G227" s="79"/>
      <c r="H227" s="79"/>
      <c r="I227" s="79"/>
      <c r="J227" s="79"/>
      <c r="K227" s="79"/>
      <c r="L227" s="79"/>
      <c r="M227" s="79"/>
      <c r="N227" s="79"/>
      <c r="O227" s="79"/>
      <c r="P227" s="79"/>
      <c r="Q227" s="79"/>
      <c r="R227" s="79"/>
      <c r="S227" s="79"/>
      <c r="T227" s="79"/>
      <c r="U227" s="79"/>
      <c r="V227" s="79"/>
      <c r="W227" s="79"/>
      <c r="X227" s="79"/>
      <c r="Y227" s="79"/>
      <c r="Z227" s="79"/>
      <c r="AA227" s="79"/>
      <c r="AB227" s="79"/>
    </row>
    <row r="228" ht="11.2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c r="AB228" s="79"/>
    </row>
    <row r="229" ht="11.2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c r="AB229" s="79"/>
    </row>
    <row r="230" ht="11.2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row>
    <row r="231" ht="11.2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c r="AB231" s="79"/>
    </row>
    <row r="232" ht="11.2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c r="AB232" s="79"/>
    </row>
    <row r="233" ht="11.2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c r="AB233" s="79"/>
    </row>
    <row r="234" ht="11.2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c r="AB234" s="79"/>
    </row>
    <row r="235" ht="11.2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row>
    <row r="236" ht="11.2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c r="AB236" s="79"/>
    </row>
    <row r="237" ht="11.2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c r="AB237" s="79"/>
    </row>
    <row r="238" ht="11.2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c r="AB238" s="79"/>
    </row>
    <row r="239" ht="11.2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row>
    <row r="240" ht="11.2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row>
    <row r="241" ht="11.2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c r="AB241" s="79"/>
    </row>
    <row r="242" ht="11.2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c r="AB242" s="79"/>
    </row>
    <row r="243" ht="11.2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c r="AB243" s="79"/>
    </row>
    <row r="244" ht="11.2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c r="AB244" s="79"/>
    </row>
    <row r="245" ht="11.2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row>
    <row r="246" ht="11.2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c r="AB246" s="79"/>
    </row>
    <row r="247" ht="11.2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c r="AB247" s="79"/>
    </row>
    <row r="248" ht="11.2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c r="AB248" s="79"/>
    </row>
    <row r="249" ht="11.2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c r="AB249" s="79"/>
    </row>
    <row r="250" ht="11.2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row>
    <row r="251" ht="11.2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c r="AB251" s="79"/>
    </row>
    <row r="252" ht="11.2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c r="AB252" s="79"/>
    </row>
    <row r="253" ht="11.2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c r="AB253" s="79"/>
    </row>
    <row r="254" ht="11.2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c r="AB254" s="79"/>
    </row>
    <row r="255" ht="11.2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row>
    <row r="256" ht="11.2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c r="AB256" s="79"/>
    </row>
    <row r="257" ht="11.2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c r="AB257" s="79"/>
    </row>
    <row r="258" ht="11.2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c r="AB258" s="79"/>
    </row>
    <row r="259" ht="11.2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B259" s="79"/>
    </row>
    <row r="260" ht="11.2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row>
    <row r="261" ht="11.2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c r="AB261" s="79"/>
    </row>
    <row r="262" ht="11.2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c r="AB262" s="79"/>
    </row>
    <row r="263" ht="11.2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c r="AB263" s="79"/>
    </row>
    <row r="264" ht="11.2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c r="AB264" s="79"/>
    </row>
    <row r="265" ht="11.2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row>
    <row r="266" ht="11.2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c r="AB266" s="79"/>
    </row>
    <row r="267" ht="11.2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row>
    <row r="268" ht="11.2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c r="AB268" s="79"/>
    </row>
    <row r="269" ht="11.2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c r="AB269" s="79"/>
    </row>
    <row r="270" ht="11.2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row>
    <row r="271" ht="11.2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c r="AB271" s="79"/>
    </row>
    <row r="272" ht="11.2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c r="AB272" s="79"/>
    </row>
    <row r="273" ht="11.2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c r="AB273" s="79"/>
    </row>
    <row r="274" ht="11.2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c r="AB274" s="79"/>
    </row>
    <row r="275" ht="11.2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row>
    <row r="276" ht="11.2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c r="AB276" s="79"/>
    </row>
    <row r="277" ht="11.2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c r="AB277" s="79"/>
    </row>
    <row r="278" ht="11.2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c r="AB278" s="79"/>
    </row>
    <row r="279" ht="11.2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c r="AB279" s="79"/>
    </row>
    <row r="280" ht="11.2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row>
    <row r="281" ht="11.2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c r="AB281" s="79"/>
    </row>
    <row r="282" ht="11.2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c r="AB282" s="79"/>
    </row>
    <row r="283" ht="11.2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c r="AB283" s="79"/>
    </row>
    <row r="284" ht="11.2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c r="AB284" s="79"/>
    </row>
    <row r="285" ht="11.2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row>
    <row r="286" ht="11.2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c r="AB286" s="79"/>
    </row>
    <row r="287" ht="11.2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c r="AB287" s="79"/>
    </row>
    <row r="288" ht="11.2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c r="AB288" s="79"/>
    </row>
    <row r="289" ht="11.2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c r="AB289" s="79"/>
    </row>
    <row r="290" ht="11.2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row>
    <row r="291" ht="11.2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c r="AB291" s="79"/>
    </row>
    <row r="292" ht="11.2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c r="AB292" s="79"/>
    </row>
    <row r="293" ht="11.2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c r="AB293" s="79"/>
    </row>
    <row r="294" ht="11.2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c r="AB294" s="79"/>
    </row>
    <row r="295" ht="11.2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row>
    <row r="296" ht="11.2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c r="AB296" s="79"/>
    </row>
    <row r="297" ht="11.2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c r="AB297" s="79"/>
    </row>
    <row r="298" ht="11.2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c r="AB298" s="79"/>
    </row>
    <row r="299" ht="11.2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c r="AB299" s="79"/>
    </row>
    <row r="300" ht="11.2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row>
    <row r="301" ht="11.2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c r="AB301" s="79"/>
    </row>
    <row r="302" ht="11.2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c r="AB302" s="79"/>
    </row>
    <row r="303" ht="11.2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c r="AB303" s="79"/>
    </row>
    <row r="304" ht="11.2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row>
    <row r="305" ht="11.2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row>
    <row r="306" ht="11.2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c r="AB306" s="79"/>
    </row>
    <row r="307" ht="11.2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c r="AB307" s="79"/>
    </row>
    <row r="308" ht="11.2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c r="AB308" s="79"/>
    </row>
    <row r="309" ht="11.2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c r="AB309" s="79"/>
    </row>
    <row r="310" ht="11.2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row>
    <row r="311" ht="11.2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c r="AB311" s="79"/>
    </row>
    <row r="312" ht="11.2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c r="AB312" s="79"/>
    </row>
    <row r="313" ht="11.2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c r="AB313" s="79"/>
    </row>
    <row r="314" ht="11.2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c r="AB314" s="79"/>
    </row>
    <row r="315" ht="11.2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row>
    <row r="316" ht="11.2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c r="AB316" s="79"/>
    </row>
    <row r="317" ht="11.2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c r="AB317" s="79"/>
    </row>
    <row r="318" ht="11.2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c r="AB318" s="79"/>
    </row>
    <row r="319" ht="11.2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c r="AB319" s="79"/>
    </row>
    <row r="320" ht="11.2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row>
    <row r="321" ht="11.2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c r="AB321" s="79"/>
    </row>
    <row r="322" ht="11.2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c r="AB322" s="79"/>
    </row>
    <row r="323" ht="11.2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c r="AB323" s="79"/>
    </row>
    <row r="324" ht="11.2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c r="AB324" s="79"/>
    </row>
    <row r="325" ht="11.2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row>
    <row r="326" ht="11.2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c r="AB326" s="79"/>
    </row>
    <row r="327" ht="11.2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c r="AB327" s="79"/>
    </row>
    <row r="328" ht="11.2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c r="AB328" s="79"/>
    </row>
    <row r="329" ht="11.2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c r="AB329" s="79"/>
    </row>
    <row r="330" ht="11.2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row>
    <row r="331" ht="11.2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c r="AB331" s="79"/>
    </row>
    <row r="332" ht="11.2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c r="AB332" s="79"/>
    </row>
    <row r="333" ht="11.2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c r="AB333" s="79"/>
    </row>
    <row r="334" ht="11.2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c r="AB334" s="79"/>
    </row>
    <row r="335" ht="11.2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row>
    <row r="336" ht="11.2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row>
    <row r="337" ht="11.2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c r="AB337" s="79"/>
    </row>
    <row r="338" ht="11.2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c r="AB338" s="79"/>
    </row>
    <row r="339" ht="11.2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c r="AB339" s="79"/>
    </row>
    <row r="340" ht="11.2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row>
    <row r="341" ht="11.2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c r="AB341" s="79"/>
    </row>
    <row r="342" ht="11.2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c r="AB342" s="79"/>
    </row>
    <row r="343" ht="11.2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c r="AB343" s="79"/>
    </row>
    <row r="344" ht="11.2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c r="AB344" s="79"/>
    </row>
    <row r="345" ht="11.2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row>
    <row r="346" ht="11.2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c r="AB346" s="79"/>
    </row>
    <row r="347" ht="11.2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c r="AB347" s="79"/>
    </row>
    <row r="348" ht="11.2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c r="AB348" s="79"/>
    </row>
    <row r="349" ht="11.2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c r="AB349" s="79"/>
    </row>
    <row r="350" ht="11.2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row>
    <row r="351" ht="11.2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c r="AB351" s="79"/>
    </row>
    <row r="352" ht="11.2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c r="AB352" s="79"/>
    </row>
    <row r="353" ht="11.2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c r="AB353" s="79"/>
    </row>
    <row r="354" ht="11.2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c r="AB354" s="79"/>
    </row>
    <row r="355" ht="11.2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row>
    <row r="356" ht="11.2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c r="AB356" s="79"/>
    </row>
    <row r="357" ht="11.2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c r="AB357" s="79"/>
    </row>
    <row r="358" ht="11.2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c r="AB358" s="79"/>
    </row>
    <row r="359" ht="11.2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c r="AB359" s="79"/>
    </row>
    <row r="360" ht="11.2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row>
    <row r="361" ht="11.2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c r="AB361" s="79"/>
    </row>
    <row r="362" ht="11.2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c r="AB362" s="79"/>
    </row>
    <row r="363" ht="11.2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c r="AB363" s="79"/>
    </row>
    <row r="364" ht="11.2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c r="AB364" s="79"/>
    </row>
    <row r="365" ht="11.2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row>
    <row r="366" ht="11.2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c r="AB366" s="79"/>
    </row>
    <row r="367" ht="11.2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c r="AB367" s="79"/>
    </row>
    <row r="368" ht="11.2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c r="AB368" s="79"/>
    </row>
    <row r="369" ht="11.2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c r="AB369" s="79"/>
    </row>
    <row r="370" ht="11.2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row>
    <row r="371" ht="11.2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c r="AB371" s="79"/>
    </row>
    <row r="372" ht="11.2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c r="AB372" s="79"/>
    </row>
    <row r="373" ht="11.2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c r="AB373" s="79"/>
    </row>
    <row r="374" ht="11.2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c r="AB374" s="79"/>
    </row>
    <row r="375" ht="11.2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row>
    <row r="376" ht="11.2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c r="AB376" s="79"/>
    </row>
    <row r="377" ht="11.2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c r="AB377" s="79"/>
    </row>
    <row r="378" ht="11.2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c r="AB378" s="79"/>
    </row>
    <row r="379" ht="11.2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c r="AB379" s="79"/>
    </row>
    <row r="380" ht="11.2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row>
    <row r="381" ht="11.2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c r="AB381" s="79"/>
    </row>
    <row r="382" ht="11.2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c r="AB382" s="79"/>
    </row>
    <row r="383" ht="11.2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c r="AB383" s="79"/>
    </row>
    <row r="384" ht="11.2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c r="AB384" s="79"/>
    </row>
    <row r="385" ht="11.2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row>
    <row r="386" ht="11.2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c r="AB386" s="79"/>
    </row>
    <row r="387" ht="11.2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c r="AB387" s="79"/>
    </row>
    <row r="388" ht="11.2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c r="AB388" s="79"/>
    </row>
    <row r="389" ht="11.2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c r="AB389" s="79"/>
    </row>
    <row r="390" ht="11.2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row>
    <row r="391" ht="11.2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c r="AB391" s="79"/>
    </row>
    <row r="392" ht="11.2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row>
    <row r="393" ht="11.2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c r="AB393" s="79"/>
    </row>
    <row r="394" ht="11.2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c r="AB394" s="79"/>
    </row>
    <row r="395" ht="11.2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row>
    <row r="396" ht="11.2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c r="AB396" s="79"/>
    </row>
    <row r="397" ht="11.2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c r="AB397" s="79"/>
    </row>
    <row r="398" ht="11.2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c r="AB398" s="79"/>
    </row>
    <row r="399" ht="11.2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c r="AB399" s="79"/>
    </row>
    <row r="400" ht="11.2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row>
    <row r="401" ht="11.2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c r="AB401" s="79"/>
    </row>
    <row r="402" ht="11.2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c r="AB402" s="79"/>
    </row>
    <row r="403" ht="11.2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c r="AB403" s="79"/>
    </row>
    <row r="404" ht="11.2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c r="AB404" s="79"/>
    </row>
    <row r="405" ht="11.2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row>
    <row r="406" ht="11.2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c r="AB406" s="79"/>
    </row>
    <row r="407" ht="11.2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c r="AB407" s="79"/>
    </row>
    <row r="408" ht="11.2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c r="AB408" s="79"/>
    </row>
    <row r="409" ht="11.2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c r="AB409" s="79"/>
    </row>
    <row r="410" ht="11.2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row>
    <row r="411" ht="11.2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c r="AB411" s="79"/>
    </row>
    <row r="412" ht="11.2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c r="AB412" s="79"/>
    </row>
    <row r="413" ht="11.2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c r="AB413" s="79"/>
    </row>
    <row r="414" ht="11.2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c r="AB414" s="79"/>
    </row>
    <row r="415" ht="11.2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row>
    <row r="416" ht="11.2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c r="AB416" s="79"/>
    </row>
    <row r="417" ht="11.2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c r="AB417" s="79"/>
    </row>
    <row r="418" ht="11.2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c r="AB418" s="79"/>
    </row>
    <row r="419" ht="11.2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c r="AB419" s="79"/>
    </row>
    <row r="420" ht="11.2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row>
    <row r="421" ht="11.2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c r="AB421" s="79"/>
    </row>
    <row r="422" ht="11.2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c r="AB422" s="79"/>
    </row>
    <row r="423" ht="11.2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c r="AB423" s="79"/>
    </row>
    <row r="424" ht="11.2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c r="AB424" s="79"/>
    </row>
    <row r="425" ht="11.2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row>
    <row r="426" ht="11.2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c r="AB426" s="79"/>
    </row>
    <row r="427" ht="11.2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c r="AB427" s="79"/>
    </row>
    <row r="428" ht="11.2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c r="AB428" s="79"/>
    </row>
    <row r="429" ht="11.2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c r="AB429" s="79"/>
    </row>
    <row r="430" ht="11.2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row>
    <row r="431" ht="11.2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c r="AB431" s="79"/>
    </row>
    <row r="432" ht="11.2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c r="AB432" s="79"/>
    </row>
    <row r="433" ht="11.2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c r="AB433" s="79"/>
    </row>
    <row r="434" ht="11.2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c r="AB434" s="79"/>
    </row>
    <row r="435" ht="11.2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row>
    <row r="436" ht="11.2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c r="AB436" s="79"/>
    </row>
    <row r="437" ht="11.2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c r="AB437" s="79"/>
    </row>
    <row r="438" ht="11.2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c r="AB438" s="79"/>
    </row>
    <row r="439" ht="11.2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c r="AB439" s="79"/>
    </row>
    <row r="440" ht="11.2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row>
    <row r="441" ht="11.2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c r="AB441" s="79"/>
    </row>
    <row r="442" ht="11.2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c r="AB442" s="79"/>
    </row>
    <row r="443" ht="11.2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c r="AB443" s="79"/>
    </row>
    <row r="444" ht="11.2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c r="AB444" s="79"/>
    </row>
    <row r="445" ht="11.2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row>
    <row r="446" ht="11.2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row>
    <row r="447" ht="11.2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c r="AB447" s="79"/>
    </row>
    <row r="448" ht="11.2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c r="AB448" s="79"/>
    </row>
    <row r="449" ht="11.2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c r="AB449" s="79"/>
    </row>
    <row r="450" ht="11.2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row>
    <row r="451" ht="11.2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c r="AB451" s="79"/>
    </row>
    <row r="452" ht="11.2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c r="AB452" s="79"/>
    </row>
    <row r="453" ht="11.2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c r="AB453" s="79"/>
    </row>
    <row r="454" ht="11.2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c r="AB454" s="79"/>
    </row>
    <row r="455" ht="11.2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row>
    <row r="456" ht="11.2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c r="AB456" s="79"/>
    </row>
    <row r="457" ht="11.2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c r="AB457" s="79"/>
    </row>
    <row r="458" ht="11.2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c r="AB458" s="79"/>
    </row>
    <row r="459" ht="11.2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c r="AB459" s="79"/>
    </row>
    <row r="460" ht="11.2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row>
    <row r="461" ht="11.2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c r="AB461" s="79"/>
    </row>
    <row r="462" ht="11.2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c r="AB462" s="79"/>
    </row>
    <row r="463" ht="11.2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c r="AB463" s="79"/>
    </row>
    <row r="464" ht="11.2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c r="AB464" s="79"/>
    </row>
    <row r="465" ht="11.2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row>
    <row r="466" ht="11.2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row>
    <row r="467" ht="11.2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row>
    <row r="468" ht="11.2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row>
    <row r="469" ht="11.2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row>
    <row r="470" ht="11.2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row>
    <row r="471" ht="11.2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row>
    <row r="472" ht="11.2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row>
    <row r="473" ht="11.2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row>
    <row r="474" ht="11.2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row>
    <row r="475" ht="11.2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row>
    <row r="476" ht="11.2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row>
    <row r="477" ht="11.2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row>
    <row r="478" ht="11.2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row>
    <row r="479" ht="11.2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row>
    <row r="480" ht="11.2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row>
    <row r="481" ht="11.2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row>
    <row r="482" ht="11.2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row>
    <row r="483" ht="11.2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row>
    <row r="484" ht="11.2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row>
    <row r="485" ht="11.2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row>
    <row r="486" ht="11.2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row>
    <row r="487" ht="11.2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row>
    <row r="488" ht="11.2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row>
    <row r="489" ht="11.2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row>
    <row r="490" ht="11.2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row>
    <row r="491" ht="11.2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row>
    <row r="492" ht="11.2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row>
    <row r="493" ht="11.2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row>
    <row r="494" ht="11.2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row>
    <row r="495" ht="11.2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row>
    <row r="496" ht="11.2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row>
    <row r="497" ht="11.2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row>
    <row r="498" ht="11.2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row>
    <row r="499" ht="11.2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row>
    <row r="500" ht="11.2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row>
    <row r="501" ht="11.2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row>
    <row r="502" ht="11.2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row>
    <row r="503" ht="11.2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row>
    <row r="504" ht="11.2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row>
    <row r="505" ht="11.2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row>
    <row r="506" ht="11.2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row>
    <row r="507" ht="11.2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row>
    <row r="508" ht="11.2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row>
    <row r="509" ht="11.2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row>
    <row r="510" ht="11.2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row>
    <row r="511" ht="11.2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row>
    <row r="512" ht="11.2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row>
    <row r="513" ht="11.2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row>
    <row r="514" ht="11.2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row>
    <row r="515" ht="11.2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row>
    <row r="516" ht="11.2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row>
    <row r="517" ht="11.2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row>
    <row r="518" ht="11.2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row>
    <row r="519" ht="11.2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row>
    <row r="520" ht="11.2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row>
    <row r="521" ht="11.2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row>
    <row r="522" ht="11.2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row>
    <row r="523" ht="11.2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row>
    <row r="524" ht="11.2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row>
    <row r="525" ht="11.2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row>
    <row r="526" ht="11.2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row>
    <row r="527" ht="11.2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row>
    <row r="528" ht="11.2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row>
    <row r="529" ht="11.2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row>
    <row r="530" ht="11.2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row>
    <row r="531" ht="11.2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row>
    <row r="532" ht="11.2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row>
    <row r="533" ht="11.2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row>
    <row r="534" ht="11.2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row>
    <row r="535" ht="11.2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row>
    <row r="536" ht="11.2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row>
    <row r="537" ht="11.2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row>
    <row r="538" ht="11.2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row>
    <row r="539" ht="11.2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row>
    <row r="540" ht="11.2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row>
    <row r="541" ht="11.2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row>
    <row r="542" ht="11.2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row>
    <row r="543" ht="11.2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row>
    <row r="544" ht="11.2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row>
    <row r="545" ht="11.2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row>
    <row r="546" ht="11.2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row>
    <row r="547" ht="11.2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row>
    <row r="548" ht="11.2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row>
    <row r="549" ht="11.2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row>
    <row r="550" ht="11.2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row>
    <row r="551" ht="11.2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row>
    <row r="552" ht="11.2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row>
    <row r="553" ht="11.2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row>
    <row r="554" ht="11.2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row>
    <row r="555" ht="11.2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row>
    <row r="556" ht="11.2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row>
    <row r="557" ht="11.2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row>
    <row r="558" ht="11.2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row>
    <row r="559" ht="11.2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row>
    <row r="560" ht="11.2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row>
    <row r="561" ht="11.2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row>
    <row r="562" ht="11.2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row>
    <row r="563" ht="11.2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row>
    <row r="564" ht="11.2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row>
    <row r="565" ht="11.2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row>
    <row r="566" ht="11.2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row>
    <row r="567" ht="11.2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row>
    <row r="568" ht="11.2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row>
    <row r="569" ht="11.2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row>
    <row r="570" ht="11.2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row>
    <row r="571" ht="11.2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row>
    <row r="572" ht="11.2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row>
    <row r="573" ht="11.2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row>
    <row r="574" ht="11.2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row>
    <row r="575" ht="11.2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row>
    <row r="576" ht="11.2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row>
    <row r="577" ht="11.2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row>
    <row r="578" ht="11.2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row>
    <row r="579" ht="11.2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row>
    <row r="580" ht="11.2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row>
    <row r="581" ht="11.2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row>
    <row r="582" ht="11.2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row>
    <row r="583" ht="11.2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row>
    <row r="584" ht="11.2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row>
    <row r="585" ht="11.2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row>
    <row r="586" ht="11.2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row>
    <row r="587" ht="11.2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row>
    <row r="588" ht="11.2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row>
    <row r="589" ht="11.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row>
    <row r="590" ht="11.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row>
    <row r="591" ht="11.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row>
    <row r="592" ht="11.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row>
    <row r="593" ht="11.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row>
    <row r="594" ht="11.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row>
    <row r="595" ht="11.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row>
    <row r="596" ht="11.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row>
    <row r="597" ht="11.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row>
    <row r="598" ht="11.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row>
    <row r="599" ht="11.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row>
    <row r="600" ht="11.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row>
    <row r="601" ht="11.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row>
    <row r="602" ht="11.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row>
    <row r="603" ht="11.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row>
    <row r="604" ht="11.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row>
    <row r="605" ht="11.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row>
    <row r="606" ht="11.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row>
    <row r="607" ht="11.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row>
    <row r="608" ht="11.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row>
    <row r="609" ht="11.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row>
    <row r="610" ht="11.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row>
    <row r="611" ht="11.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row>
    <row r="612" ht="11.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row>
    <row r="613" ht="11.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row>
    <row r="614" ht="11.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row>
    <row r="615" ht="11.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row>
    <row r="616" ht="11.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row>
    <row r="617" ht="11.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row>
    <row r="618" ht="11.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row>
    <row r="619" ht="11.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row>
    <row r="620" ht="11.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row>
    <row r="621" ht="11.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row>
    <row r="622" ht="11.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row>
    <row r="623" ht="11.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row>
    <row r="624" ht="11.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row>
    <row r="625" ht="11.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row>
    <row r="626" ht="11.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row>
    <row r="627" ht="11.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row>
    <row r="628" ht="11.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row>
    <row r="629" ht="11.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row>
    <row r="630" ht="11.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row>
    <row r="631" ht="11.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row>
    <row r="632" ht="11.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row>
    <row r="633" ht="11.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row>
    <row r="634" ht="11.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row>
    <row r="635" ht="11.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row>
    <row r="636" ht="11.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row>
    <row r="637" ht="11.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row>
    <row r="638" ht="11.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row>
    <row r="639" ht="11.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row>
    <row r="640" ht="11.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row>
    <row r="641" ht="11.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row>
    <row r="642" ht="11.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row>
    <row r="643" ht="11.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row>
    <row r="644" ht="11.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row>
    <row r="645" ht="11.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row>
    <row r="646" ht="11.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row>
    <row r="647" ht="11.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row>
    <row r="648" ht="11.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row>
    <row r="649" ht="11.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row>
    <row r="650" ht="11.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row>
    <row r="651" ht="11.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row>
    <row r="652" ht="11.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row>
    <row r="653" ht="11.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row>
    <row r="654" ht="11.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row>
    <row r="655" ht="11.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row>
    <row r="656" ht="11.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row>
    <row r="657" ht="11.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row>
    <row r="658" ht="11.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row>
    <row r="659" ht="11.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row>
    <row r="660" ht="11.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row>
    <row r="661" ht="11.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row>
    <row r="662" ht="11.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row>
    <row r="663" ht="11.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row>
    <row r="664" ht="11.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row>
    <row r="665" ht="11.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row>
    <row r="666" ht="11.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row>
    <row r="667" ht="11.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row>
    <row r="668" ht="11.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row>
    <row r="669" ht="11.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row>
    <row r="670" ht="11.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row>
    <row r="671" ht="11.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row>
    <row r="672" ht="11.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row>
    <row r="673" ht="11.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row>
    <row r="674" ht="11.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row>
    <row r="675" ht="11.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row>
    <row r="676" ht="11.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row>
    <row r="677" ht="11.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row>
    <row r="678" ht="11.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row>
    <row r="679" ht="11.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row>
    <row r="680" ht="11.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row>
    <row r="681" ht="11.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row>
    <row r="682" ht="11.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row>
    <row r="683" ht="11.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row>
    <row r="684" ht="11.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row>
    <row r="685" ht="11.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row>
    <row r="686" ht="11.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row>
    <row r="687" ht="11.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row>
    <row r="688" ht="11.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row>
    <row r="689" ht="11.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row>
    <row r="690" ht="11.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row>
    <row r="691" ht="11.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row>
    <row r="692" ht="11.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row>
    <row r="693" ht="11.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row>
    <row r="694" ht="11.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row>
    <row r="695" ht="11.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row>
    <row r="696" ht="11.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row>
    <row r="697" ht="11.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row>
    <row r="698" ht="11.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row>
    <row r="699" ht="11.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row>
    <row r="700" ht="11.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row>
    <row r="701" ht="11.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row>
    <row r="702" ht="11.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row>
    <row r="703" ht="11.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row>
    <row r="704" ht="11.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row>
    <row r="705" ht="11.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row>
    <row r="706" ht="11.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row>
    <row r="707" ht="11.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row>
    <row r="708" ht="11.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row>
    <row r="709" ht="11.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row>
    <row r="710" ht="11.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row>
    <row r="711" ht="11.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row>
    <row r="712" ht="11.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row>
    <row r="713" ht="11.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row>
    <row r="714" ht="11.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row>
    <row r="715" ht="11.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row>
    <row r="716" ht="11.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row>
    <row r="717" ht="11.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row>
    <row r="718" ht="11.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row>
    <row r="719" ht="11.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row>
    <row r="720" ht="11.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row>
    <row r="721" ht="11.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row>
    <row r="722" ht="11.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row>
    <row r="723" ht="11.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row>
    <row r="724" ht="11.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row>
    <row r="725" ht="11.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row>
    <row r="726" ht="11.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row>
    <row r="727" ht="11.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row>
    <row r="728" ht="11.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row>
    <row r="729" ht="11.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row>
    <row r="730" ht="11.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row>
    <row r="731" ht="11.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row>
    <row r="732" ht="11.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row>
    <row r="733" ht="11.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row>
    <row r="734" ht="11.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row>
    <row r="735" ht="11.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row>
    <row r="736" ht="11.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row>
    <row r="737" ht="11.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row>
    <row r="738" ht="11.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row>
    <row r="739" ht="11.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row>
    <row r="740" ht="11.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row>
    <row r="741" ht="11.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row>
    <row r="742" ht="11.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row>
    <row r="743" ht="11.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row>
    <row r="744" ht="11.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row>
    <row r="745" ht="11.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row>
    <row r="746" ht="11.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row>
    <row r="747" ht="11.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row>
    <row r="748" ht="11.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row>
    <row r="749" ht="11.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row>
    <row r="750" ht="11.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row>
    <row r="751" ht="11.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row>
    <row r="752" ht="11.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row>
    <row r="753" ht="11.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row>
    <row r="754" ht="11.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row>
    <row r="755" ht="11.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row>
    <row r="756" ht="11.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row>
    <row r="757" ht="11.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row>
    <row r="758" ht="11.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row>
    <row r="759" ht="11.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row>
    <row r="760" ht="11.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row>
    <row r="761" ht="11.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row>
    <row r="762" ht="11.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row>
    <row r="763" ht="11.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row>
    <row r="764" ht="11.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row>
    <row r="765" ht="11.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row>
    <row r="766" ht="11.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row>
    <row r="767" ht="11.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row>
    <row r="768" ht="11.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row>
    <row r="769" ht="11.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row>
    <row r="770" ht="11.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row>
    <row r="771" ht="11.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row>
    <row r="772" ht="11.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row>
    <row r="773" ht="11.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row>
    <row r="774" ht="11.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row>
    <row r="775" ht="11.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row>
    <row r="776" ht="11.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row>
    <row r="777" ht="11.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row>
    <row r="778" ht="11.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row>
    <row r="779" ht="11.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row>
    <row r="780" ht="11.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row>
    <row r="781" ht="11.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row>
    <row r="782" ht="11.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row>
    <row r="783" ht="11.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row>
    <row r="784" ht="11.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row>
    <row r="785" ht="11.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row>
    <row r="786" ht="11.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row>
    <row r="787" ht="11.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row>
    <row r="788" ht="11.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row>
    <row r="789" ht="11.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row>
    <row r="790" ht="11.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row>
    <row r="791" ht="11.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row>
    <row r="792" ht="11.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row>
    <row r="793" ht="11.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row>
    <row r="794" ht="11.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row>
    <row r="795" ht="11.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row>
    <row r="796" ht="11.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row>
    <row r="797" ht="11.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row>
    <row r="798" ht="11.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row>
    <row r="799" ht="11.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row>
    <row r="800" ht="11.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row>
    <row r="801" ht="11.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row>
    <row r="802" ht="11.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row>
    <row r="803" ht="11.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row>
    <row r="804" ht="11.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row>
    <row r="805" ht="11.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row>
    <row r="806" ht="11.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row>
    <row r="807" ht="11.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row>
    <row r="808" ht="11.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row>
    <row r="809" ht="11.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row>
    <row r="810" ht="11.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row>
    <row r="811" ht="11.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row>
    <row r="812" ht="11.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row>
    <row r="813" ht="11.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row>
    <row r="814" ht="11.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row>
    <row r="815" ht="11.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row>
    <row r="816" ht="11.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row>
    <row r="817" ht="11.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row>
    <row r="818" ht="11.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row>
    <row r="819" ht="11.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row>
    <row r="820" ht="11.2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row>
    <row r="821" ht="11.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row>
    <row r="822" ht="11.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row>
    <row r="823" ht="11.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row>
    <row r="824" ht="11.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row>
    <row r="825" ht="11.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row>
    <row r="826" ht="11.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row>
    <row r="827" ht="11.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row>
    <row r="828" ht="11.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row>
    <row r="829" ht="11.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row>
    <row r="830" ht="11.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row>
    <row r="831" ht="11.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row>
    <row r="832" ht="11.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row>
    <row r="833" ht="11.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row>
    <row r="834" ht="11.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row>
    <row r="835" ht="11.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row>
    <row r="836" ht="11.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row>
    <row r="837" ht="11.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row>
    <row r="838" ht="11.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row>
    <row r="839" ht="11.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row>
    <row r="840" ht="11.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row>
    <row r="841" ht="11.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row>
    <row r="842" ht="11.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row>
    <row r="843" ht="11.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row>
    <row r="844" ht="11.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row>
    <row r="845" ht="11.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row>
    <row r="846" ht="11.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row>
    <row r="847" ht="11.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row>
    <row r="848" ht="11.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row>
    <row r="849" ht="11.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row>
    <row r="850" ht="11.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row>
    <row r="851" ht="11.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row>
    <row r="852" ht="11.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row>
    <row r="853" ht="11.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row>
    <row r="854" ht="11.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row>
    <row r="855" ht="11.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row>
    <row r="856" ht="11.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row>
    <row r="857" ht="11.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row>
    <row r="858" ht="11.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row>
    <row r="859" ht="11.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row>
    <row r="860" ht="11.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row>
    <row r="861" ht="11.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row>
    <row r="862" ht="11.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row>
    <row r="863" ht="11.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row>
    <row r="864" ht="11.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row>
    <row r="865" ht="11.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row>
    <row r="866" ht="11.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row>
    <row r="867" ht="11.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row>
    <row r="868" ht="11.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row>
    <row r="869" ht="11.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row>
    <row r="870" ht="11.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row>
    <row r="871" ht="11.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row>
    <row r="872" ht="11.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row>
    <row r="873" ht="11.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row>
    <row r="874" ht="11.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row>
    <row r="875" ht="11.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row>
    <row r="876" ht="11.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row>
    <row r="877" ht="11.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row>
    <row r="878" ht="11.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row>
    <row r="879" ht="11.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row>
    <row r="880" ht="11.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row>
    <row r="881" ht="11.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row>
    <row r="882" ht="11.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row>
    <row r="883" ht="11.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row>
    <row r="884" ht="11.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row>
    <row r="885" ht="11.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row>
    <row r="886" ht="11.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row>
    <row r="887" ht="11.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row>
    <row r="888" ht="11.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row>
    <row r="889" ht="11.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row>
    <row r="890" ht="11.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row>
    <row r="891" ht="11.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row>
    <row r="892" ht="11.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row>
    <row r="893" ht="11.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row>
    <row r="894" ht="11.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row>
    <row r="895" ht="11.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row>
    <row r="896" ht="11.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row>
    <row r="897" ht="11.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row>
    <row r="898" ht="11.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row>
    <row r="899" ht="11.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row>
    <row r="900" ht="11.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row>
    <row r="901" ht="11.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row>
    <row r="902" ht="11.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row>
    <row r="903" ht="11.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row>
    <row r="904" ht="11.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row>
    <row r="905" ht="11.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row>
    <row r="906" ht="11.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row>
    <row r="907" ht="11.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row>
    <row r="908" ht="11.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row>
    <row r="909" ht="11.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row>
    <row r="910" ht="11.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row>
    <row r="911" ht="11.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row>
    <row r="912" ht="11.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row>
    <row r="913" ht="11.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row>
    <row r="914" ht="11.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row>
    <row r="915" ht="11.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row>
    <row r="916" ht="11.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row>
    <row r="917" ht="11.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row>
    <row r="918" ht="11.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row>
    <row r="919" ht="11.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row>
    <row r="920" ht="11.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row>
    <row r="921" ht="11.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row>
    <row r="922" ht="11.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row>
    <row r="923" ht="11.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row>
    <row r="924" ht="11.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row>
    <row r="925" ht="11.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row>
    <row r="926" ht="11.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row>
    <row r="927" ht="11.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row>
    <row r="928" ht="11.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row>
    <row r="929" ht="11.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row>
    <row r="930" ht="11.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row>
    <row r="931" ht="11.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row>
    <row r="932" ht="11.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row>
    <row r="933" ht="11.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row>
    <row r="934" ht="11.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row>
    <row r="935" ht="11.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row>
    <row r="936" ht="11.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row>
    <row r="937" ht="11.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row>
    <row r="938" ht="11.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row>
    <row r="939" ht="11.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row>
    <row r="940" ht="11.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row>
    <row r="941" ht="11.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row>
    <row r="942" ht="11.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row>
    <row r="943" ht="11.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row>
    <row r="944" ht="11.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row>
    <row r="945" ht="11.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row>
    <row r="946" ht="11.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row>
    <row r="947" ht="11.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row>
    <row r="948" ht="11.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row>
    <row r="949" ht="11.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row>
    <row r="950" ht="11.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row>
    <row r="951" ht="11.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row>
    <row r="952" ht="11.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row>
    <row r="953" ht="11.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row>
    <row r="954" ht="11.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row>
    <row r="955" ht="11.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row>
    <row r="956" ht="11.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row>
    <row r="957" ht="11.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row>
    <row r="958" ht="11.2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c r="AB958" s="79"/>
    </row>
    <row r="959" ht="11.2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c r="AB959" s="79"/>
    </row>
    <row r="960" ht="11.2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row>
    <row r="961" ht="11.2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c r="AB961" s="79"/>
    </row>
    <row r="962" ht="11.2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c r="AB962" s="79"/>
    </row>
    <row r="963" ht="11.2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c r="AB963" s="79"/>
    </row>
    <row r="964" ht="11.2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c r="AB964" s="79"/>
    </row>
    <row r="965" ht="11.2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row>
    <row r="966" ht="11.2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c r="AB966" s="79"/>
    </row>
    <row r="967" ht="11.2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c r="AB967" s="79"/>
    </row>
    <row r="968" ht="11.2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c r="AB968" s="79"/>
    </row>
    <row r="969" ht="11.2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c r="AB969" s="79"/>
    </row>
    <row r="970" ht="11.2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row>
    <row r="971" ht="11.2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c r="AB971" s="79"/>
    </row>
    <row r="972" ht="11.2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c r="AB972" s="79"/>
    </row>
    <row r="973" ht="11.2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c r="AB973" s="79"/>
    </row>
    <row r="974" ht="11.2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c r="AB974" s="79"/>
    </row>
    <row r="975" ht="11.2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row>
    <row r="976" ht="11.2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row>
    <row r="977" ht="11.2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c r="AB977" s="79"/>
    </row>
    <row r="978" ht="11.2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c r="AB978" s="79"/>
    </row>
    <row r="979" ht="11.2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c r="AB979" s="79"/>
    </row>
    <row r="980" ht="11.2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row>
    <row r="981" ht="11.2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c r="AB981" s="79"/>
    </row>
    <row r="982" ht="11.2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c r="AB982" s="79"/>
    </row>
    <row r="983" ht="11.2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row>
    <row r="984" ht="11.2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c r="AB984" s="79"/>
    </row>
    <row r="985" ht="11.2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row>
    <row r="986" ht="11.2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row>
    <row r="987" ht="11.2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row>
    <row r="988" ht="11.2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c r="AB988" s="79"/>
    </row>
    <row r="989" ht="11.2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c r="AB989" s="79"/>
    </row>
    <row r="990" ht="11.2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row>
    <row r="991" ht="11.2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c r="AB991" s="79"/>
    </row>
    <row r="992" ht="11.2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c r="AB992" s="79"/>
    </row>
    <row r="993" ht="11.2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row>
    <row r="994" ht="11.2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c r="AB994" s="79"/>
    </row>
    <row r="995" ht="11.2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row>
    <row r="996" ht="11.2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c r="AB996" s="79"/>
    </row>
    <row r="997" ht="11.2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c r="AB997" s="79"/>
    </row>
    <row r="998" ht="11.2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c r="AB998" s="79"/>
    </row>
    <row r="999" ht="11.2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row>
    <row r="1000" ht="11.2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87.0"/>
    <col customWidth="1" min="2" max="9" width="9.43"/>
    <col customWidth="1" min="10" max="10" width="11.43"/>
    <col customWidth="1" min="11" max="12" width="22.57"/>
    <col customWidth="1" min="13" max="13" width="7.43"/>
    <col customWidth="1" min="14" max="17" width="22.57"/>
    <col customWidth="1" min="18" max="18" width="7.43"/>
    <col customWidth="1" min="19" max="23" width="22.57"/>
    <col customWidth="1" min="24" max="24" width="7.43"/>
    <col customWidth="1" min="25" max="29" width="22.57"/>
    <col customWidth="1" min="30" max="30" width="7.43"/>
  </cols>
  <sheetData>
    <row r="1" ht="9.75" customHeight="1">
      <c r="H1" s="109"/>
      <c r="I1" s="109"/>
      <c r="J1" s="109"/>
      <c r="K1" s="109"/>
      <c r="L1" s="109"/>
      <c r="M1" s="109"/>
      <c r="N1" s="109"/>
      <c r="O1" s="109"/>
      <c r="P1" s="109"/>
      <c r="Q1" s="109"/>
      <c r="R1" s="109"/>
      <c r="S1" s="109"/>
      <c r="T1" s="109"/>
      <c r="U1" s="109"/>
      <c r="V1" s="109"/>
      <c r="W1" s="109"/>
      <c r="X1" s="109"/>
      <c r="Y1" s="109"/>
      <c r="Z1" s="109"/>
      <c r="AA1" s="109"/>
      <c r="AB1" s="109"/>
      <c r="AC1" s="109"/>
      <c r="AD1" s="109"/>
    </row>
    <row r="2" ht="9.75" customHeight="1">
      <c r="A2" s="109" t="s">
        <v>105</v>
      </c>
      <c r="B2" s="109" t="s">
        <v>5816</v>
      </c>
      <c r="H2" s="109"/>
      <c r="I2" s="109"/>
      <c r="J2" s="109"/>
      <c r="K2" s="109"/>
      <c r="L2" s="109"/>
      <c r="M2" s="109"/>
      <c r="N2" s="109"/>
      <c r="O2" s="109"/>
      <c r="P2" s="109"/>
      <c r="Q2" s="109"/>
      <c r="R2" s="109"/>
      <c r="S2" s="109"/>
      <c r="T2" s="109"/>
      <c r="U2" s="109"/>
      <c r="V2" s="109"/>
      <c r="W2" s="109"/>
      <c r="X2" s="109"/>
      <c r="Y2" s="109"/>
      <c r="Z2" s="109"/>
      <c r="AA2" s="109"/>
      <c r="AB2" s="109"/>
      <c r="AC2" s="109"/>
      <c r="AD2" s="109"/>
    </row>
    <row r="3" ht="9.75" customHeight="1">
      <c r="H3" s="109"/>
      <c r="I3" s="109"/>
      <c r="J3" s="109"/>
      <c r="K3" s="109"/>
      <c r="L3" s="109"/>
      <c r="M3" s="109"/>
      <c r="N3" s="109"/>
      <c r="O3" s="109"/>
      <c r="P3" s="109"/>
      <c r="Q3" s="109"/>
      <c r="R3" s="109"/>
      <c r="S3" s="109"/>
      <c r="T3" s="109"/>
      <c r="U3" s="109"/>
      <c r="V3" s="109"/>
      <c r="W3" s="109"/>
      <c r="X3" s="109"/>
      <c r="Y3" s="109"/>
      <c r="Z3" s="109"/>
      <c r="AA3" s="109"/>
      <c r="AB3" s="109"/>
      <c r="AC3" s="109"/>
      <c r="AD3" s="109"/>
    </row>
    <row r="4" ht="9.75" customHeight="1">
      <c r="A4" s="109" t="s">
        <v>5853</v>
      </c>
      <c r="B4" s="109" t="s">
        <v>103</v>
      </c>
      <c r="C4" s="109"/>
      <c r="D4" s="109"/>
      <c r="E4" s="109"/>
      <c r="F4" s="109"/>
      <c r="G4" s="109"/>
      <c r="H4" s="109"/>
      <c r="I4" s="109"/>
      <c r="J4" s="109"/>
    </row>
    <row r="5" ht="9.75" customHeight="1">
      <c r="A5" s="109" t="s">
        <v>5841</v>
      </c>
      <c r="B5" s="109">
        <v>4.0</v>
      </c>
      <c r="C5" s="109">
        <v>5.0</v>
      </c>
      <c r="D5" s="109">
        <v>6.0</v>
      </c>
      <c r="E5" s="109">
        <v>7.0</v>
      </c>
      <c r="F5" s="109">
        <v>8.0</v>
      </c>
      <c r="G5" s="109">
        <v>9.0</v>
      </c>
      <c r="H5" s="109">
        <v>10.0</v>
      </c>
      <c r="I5" s="109">
        <v>11.0</v>
      </c>
      <c r="J5" s="109" t="s">
        <v>5680</v>
      </c>
    </row>
    <row r="6" ht="9.75" customHeight="1">
      <c r="A6" s="109" t="s">
        <v>5858</v>
      </c>
      <c r="B6" s="109">
        <v>7.0</v>
      </c>
      <c r="C6" s="109">
        <v>4.0</v>
      </c>
      <c r="D6" s="109">
        <v>1.0</v>
      </c>
      <c r="E6" s="109">
        <v>3.0</v>
      </c>
      <c r="F6" s="109">
        <v>3.0</v>
      </c>
      <c r="G6" s="109">
        <v>9.0</v>
      </c>
      <c r="H6" s="109">
        <v>2.0</v>
      </c>
      <c r="I6" s="109">
        <v>2.0</v>
      </c>
      <c r="J6" s="109">
        <v>31.0</v>
      </c>
    </row>
    <row r="7" ht="9.75" customHeight="1">
      <c r="A7" s="109" t="s">
        <v>5847</v>
      </c>
      <c r="B7" s="109">
        <v>7.0</v>
      </c>
      <c r="C7" s="109">
        <v>12.0</v>
      </c>
      <c r="D7" s="109">
        <v>5.0</v>
      </c>
      <c r="E7" s="109">
        <v>3.0</v>
      </c>
      <c r="F7" s="109">
        <v>6.0</v>
      </c>
      <c r="G7" s="109">
        <v>15.0</v>
      </c>
      <c r="H7" s="109">
        <v>45.0</v>
      </c>
      <c r="I7" s="109">
        <v>20.0</v>
      </c>
      <c r="J7" s="109">
        <v>113.0</v>
      </c>
    </row>
    <row r="8" ht="9.75" customHeight="1">
      <c r="A8" s="109" t="s">
        <v>5859</v>
      </c>
      <c r="B8" s="109">
        <v>2.0</v>
      </c>
      <c r="C8" s="109">
        <v>3.0</v>
      </c>
      <c r="D8" s="109"/>
      <c r="E8" s="109">
        <v>1.0</v>
      </c>
      <c r="F8" s="109">
        <v>3.0</v>
      </c>
      <c r="G8" s="109">
        <v>1.0</v>
      </c>
      <c r="H8" s="109"/>
      <c r="I8" s="109"/>
      <c r="J8" s="109">
        <v>10.0</v>
      </c>
    </row>
    <row r="9" ht="9.75" customHeight="1">
      <c r="A9" s="109" t="s">
        <v>5860</v>
      </c>
      <c r="B9" s="109">
        <v>1.0</v>
      </c>
      <c r="C9" s="109"/>
      <c r="D9" s="109"/>
      <c r="E9" s="109"/>
      <c r="F9" s="109"/>
      <c r="G9" s="109">
        <v>2.0</v>
      </c>
      <c r="H9" s="109"/>
      <c r="I9" s="109"/>
      <c r="J9" s="109">
        <v>3.0</v>
      </c>
    </row>
    <row r="10" ht="9.75" customHeight="1">
      <c r="A10" s="109" t="s">
        <v>5842</v>
      </c>
      <c r="B10" s="109">
        <v>19.0</v>
      </c>
      <c r="C10" s="109">
        <v>13.0</v>
      </c>
      <c r="D10" s="109">
        <v>14.0</v>
      </c>
      <c r="E10" s="109">
        <v>10.0</v>
      </c>
      <c r="F10" s="109">
        <v>12.0</v>
      </c>
      <c r="G10" s="109">
        <v>42.0</v>
      </c>
      <c r="H10" s="109">
        <v>57.0</v>
      </c>
      <c r="I10" s="109"/>
      <c r="J10" s="109">
        <v>167.0</v>
      </c>
    </row>
    <row r="11" ht="9.75" customHeight="1">
      <c r="A11" s="109" t="s">
        <v>5861</v>
      </c>
      <c r="B11" s="109">
        <v>4.0</v>
      </c>
      <c r="C11" s="109">
        <v>1.0</v>
      </c>
      <c r="D11" s="109"/>
      <c r="E11" s="109">
        <v>6.0</v>
      </c>
      <c r="F11" s="109"/>
      <c r="G11" s="109"/>
      <c r="H11" s="109"/>
      <c r="I11" s="109">
        <v>3.0</v>
      </c>
      <c r="J11" s="109">
        <v>14.0</v>
      </c>
    </row>
    <row r="12" ht="9.75" customHeight="1">
      <c r="A12" s="109" t="s">
        <v>5846</v>
      </c>
      <c r="B12" s="109">
        <v>1.0</v>
      </c>
      <c r="C12" s="109"/>
      <c r="D12" s="109"/>
      <c r="E12" s="109">
        <v>8.0</v>
      </c>
      <c r="F12" s="109">
        <v>2.0</v>
      </c>
      <c r="G12" s="109">
        <v>7.0</v>
      </c>
      <c r="H12" s="109">
        <v>14.0</v>
      </c>
      <c r="I12" s="109">
        <v>1.0</v>
      </c>
      <c r="J12" s="109">
        <v>33.0</v>
      </c>
    </row>
    <row r="13" ht="9.75" customHeight="1">
      <c r="A13" s="109" t="s">
        <v>5862</v>
      </c>
      <c r="B13" s="109">
        <v>3.0</v>
      </c>
      <c r="C13" s="109"/>
      <c r="D13" s="109"/>
      <c r="E13" s="109">
        <v>2.0</v>
      </c>
      <c r="F13" s="109">
        <v>2.0</v>
      </c>
      <c r="G13" s="109">
        <v>1.0</v>
      </c>
      <c r="H13" s="109"/>
      <c r="I13" s="109"/>
      <c r="J13" s="109">
        <v>8.0</v>
      </c>
    </row>
    <row r="14" ht="9.75" customHeight="1">
      <c r="A14" s="109" t="s">
        <v>5844</v>
      </c>
      <c r="B14" s="109">
        <v>1.0</v>
      </c>
      <c r="C14" s="109"/>
      <c r="D14" s="109"/>
      <c r="E14" s="109">
        <v>1.0</v>
      </c>
      <c r="F14" s="109">
        <v>2.0</v>
      </c>
      <c r="G14" s="109">
        <v>7.0</v>
      </c>
      <c r="H14" s="109">
        <v>4.0</v>
      </c>
      <c r="I14" s="109">
        <v>1.0</v>
      </c>
      <c r="J14" s="109">
        <v>16.0</v>
      </c>
    </row>
    <row r="15" ht="9.75" customHeight="1">
      <c r="A15" s="109" t="s">
        <v>5850</v>
      </c>
      <c r="B15" s="109">
        <v>2.0</v>
      </c>
      <c r="C15" s="109">
        <v>2.0</v>
      </c>
      <c r="D15" s="109">
        <v>1.0</v>
      </c>
      <c r="E15" s="109">
        <v>6.0</v>
      </c>
      <c r="F15" s="109">
        <v>1.0</v>
      </c>
      <c r="G15" s="109">
        <v>7.0</v>
      </c>
      <c r="H15" s="109">
        <v>6.0</v>
      </c>
      <c r="I15" s="109">
        <v>2.0</v>
      </c>
      <c r="J15" s="109">
        <v>27.0</v>
      </c>
    </row>
    <row r="16" ht="9.75" customHeight="1">
      <c r="A16" s="109" t="s">
        <v>5863</v>
      </c>
      <c r="B16" s="109">
        <v>1.0</v>
      </c>
      <c r="C16" s="109"/>
      <c r="D16" s="109">
        <v>2.0</v>
      </c>
      <c r="E16" s="109">
        <v>4.0</v>
      </c>
      <c r="F16" s="109"/>
      <c r="G16" s="109">
        <v>1.0</v>
      </c>
      <c r="H16" s="109">
        <v>1.0</v>
      </c>
      <c r="I16" s="109">
        <v>5.0</v>
      </c>
      <c r="J16" s="109">
        <v>14.0</v>
      </c>
    </row>
    <row r="17" ht="9.75" customHeight="1">
      <c r="A17" s="109" t="s">
        <v>5864</v>
      </c>
      <c r="B17" s="109">
        <v>3.0</v>
      </c>
      <c r="C17" s="109"/>
      <c r="D17" s="109">
        <v>4.0</v>
      </c>
      <c r="E17" s="109">
        <v>11.0</v>
      </c>
      <c r="F17" s="109">
        <v>12.0</v>
      </c>
      <c r="G17" s="109">
        <v>5.0</v>
      </c>
      <c r="H17" s="109">
        <v>17.0</v>
      </c>
      <c r="I17" s="109">
        <v>8.0</v>
      </c>
      <c r="J17" s="109">
        <v>60.0</v>
      </c>
    </row>
    <row r="18" ht="9.75" customHeight="1">
      <c r="A18" s="109" t="s">
        <v>5843</v>
      </c>
      <c r="B18" s="109">
        <v>1.0</v>
      </c>
      <c r="C18" s="109"/>
      <c r="D18" s="109">
        <v>1.0</v>
      </c>
      <c r="E18" s="109"/>
      <c r="F18" s="109"/>
      <c r="G18" s="109">
        <v>24.0</v>
      </c>
      <c r="H18" s="109">
        <v>12.0</v>
      </c>
      <c r="I18" s="109">
        <v>13.0</v>
      </c>
      <c r="J18" s="109">
        <v>51.0</v>
      </c>
    </row>
    <row r="19" ht="9.75" customHeight="1">
      <c r="A19" s="109" t="s">
        <v>5845</v>
      </c>
      <c r="B19" s="109"/>
      <c r="C19" s="109"/>
      <c r="D19" s="109">
        <v>1.0</v>
      </c>
      <c r="E19" s="109">
        <v>1.0</v>
      </c>
      <c r="F19" s="109">
        <v>3.0</v>
      </c>
      <c r="G19" s="109">
        <v>6.0</v>
      </c>
      <c r="H19" s="109">
        <v>8.0</v>
      </c>
      <c r="I19" s="109">
        <v>25.0</v>
      </c>
      <c r="J19" s="109">
        <v>44.0</v>
      </c>
    </row>
    <row r="20" ht="9.75" customHeight="1">
      <c r="A20" s="109" t="s">
        <v>5865</v>
      </c>
      <c r="B20" s="109">
        <v>8.0</v>
      </c>
      <c r="C20" s="109">
        <v>1.0</v>
      </c>
      <c r="D20" s="109">
        <v>3.0</v>
      </c>
      <c r="E20" s="109"/>
      <c r="F20" s="109">
        <v>9.0</v>
      </c>
      <c r="G20" s="109">
        <v>13.0</v>
      </c>
      <c r="H20" s="109">
        <v>8.0</v>
      </c>
      <c r="I20" s="109">
        <v>6.0</v>
      </c>
      <c r="J20" s="109">
        <v>48.0</v>
      </c>
    </row>
    <row r="21" ht="9.75" customHeight="1">
      <c r="A21" s="109" t="s">
        <v>5866</v>
      </c>
      <c r="B21" s="109"/>
      <c r="C21" s="109"/>
      <c r="D21" s="109"/>
      <c r="E21" s="109">
        <v>4.0</v>
      </c>
      <c r="F21" s="109">
        <v>4.0</v>
      </c>
      <c r="G21" s="109">
        <v>2.0</v>
      </c>
      <c r="H21" s="109">
        <v>18.0</v>
      </c>
      <c r="I21" s="109">
        <v>16.0</v>
      </c>
      <c r="J21" s="109">
        <v>44.0</v>
      </c>
    </row>
    <row r="22" ht="9.75" customHeight="1">
      <c r="A22" s="109" t="s">
        <v>5867</v>
      </c>
      <c r="B22" s="109"/>
      <c r="C22" s="109"/>
      <c r="D22" s="109">
        <v>1.0</v>
      </c>
      <c r="E22" s="109"/>
      <c r="F22" s="109"/>
      <c r="G22" s="109"/>
      <c r="H22" s="109">
        <v>12.0</v>
      </c>
      <c r="I22" s="109"/>
      <c r="J22" s="109">
        <v>13.0</v>
      </c>
    </row>
    <row r="23" ht="9.75" customHeight="1">
      <c r="A23" s="109" t="s">
        <v>5849</v>
      </c>
      <c r="B23" s="109">
        <v>11.0</v>
      </c>
      <c r="C23" s="109">
        <v>11.0</v>
      </c>
      <c r="D23" s="109">
        <v>8.0</v>
      </c>
      <c r="E23" s="109">
        <v>6.0</v>
      </c>
      <c r="F23" s="109">
        <v>6.0</v>
      </c>
      <c r="G23" s="109">
        <v>2.0</v>
      </c>
      <c r="H23" s="109"/>
      <c r="I23" s="109">
        <v>3.0</v>
      </c>
      <c r="J23" s="109">
        <v>47.0</v>
      </c>
    </row>
    <row r="24" ht="9.75" customHeight="1">
      <c r="A24" s="109" t="s">
        <v>5868</v>
      </c>
      <c r="B24" s="109">
        <v>5.0</v>
      </c>
      <c r="C24" s="109"/>
      <c r="D24" s="109">
        <v>2.0</v>
      </c>
      <c r="E24" s="109">
        <v>12.0</v>
      </c>
      <c r="F24" s="109"/>
      <c r="G24" s="109">
        <v>2.0</v>
      </c>
      <c r="H24" s="109">
        <v>2.0</v>
      </c>
      <c r="I24" s="109"/>
      <c r="J24" s="109">
        <v>23.0</v>
      </c>
    </row>
    <row r="25" ht="9.75" customHeight="1">
      <c r="A25" s="109" t="s">
        <v>5869</v>
      </c>
      <c r="B25" s="109">
        <v>6.0</v>
      </c>
      <c r="C25" s="109">
        <v>3.0</v>
      </c>
      <c r="D25" s="109">
        <v>2.0</v>
      </c>
      <c r="E25" s="109">
        <v>12.0</v>
      </c>
      <c r="F25" s="109">
        <v>9.0</v>
      </c>
      <c r="G25" s="109">
        <v>3.0</v>
      </c>
      <c r="H25" s="109">
        <v>8.0</v>
      </c>
      <c r="I25" s="109">
        <v>2.0</v>
      </c>
      <c r="J25" s="109">
        <v>45.0</v>
      </c>
    </row>
    <row r="26" ht="9.75" customHeight="1">
      <c r="A26" s="109" t="s">
        <v>5848</v>
      </c>
      <c r="B26" s="109">
        <v>3.0</v>
      </c>
      <c r="C26" s="109"/>
      <c r="D26" s="109">
        <v>2.0</v>
      </c>
      <c r="E26" s="109">
        <v>3.0</v>
      </c>
      <c r="F26" s="109">
        <v>2.0</v>
      </c>
      <c r="G26" s="109">
        <v>2.0</v>
      </c>
      <c r="H26" s="109"/>
      <c r="I26" s="109">
        <v>1.0</v>
      </c>
      <c r="J26" s="109">
        <v>13.0</v>
      </c>
    </row>
    <row r="27" ht="9.75" customHeight="1">
      <c r="A27" s="109" t="s">
        <v>5870</v>
      </c>
      <c r="B27" s="109">
        <v>1.0</v>
      </c>
      <c r="C27" s="109"/>
      <c r="D27" s="109"/>
      <c r="E27" s="109"/>
      <c r="F27" s="109">
        <v>3.0</v>
      </c>
      <c r="G27" s="109">
        <v>1.0</v>
      </c>
      <c r="H27" s="109">
        <v>2.0</v>
      </c>
      <c r="I27" s="109">
        <v>3.0</v>
      </c>
      <c r="J27" s="109">
        <v>10.0</v>
      </c>
    </row>
    <row r="28" ht="9.75" customHeight="1">
      <c r="A28" s="109" t="s">
        <v>5871</v>
      </c>
      <c r="B28" s="109">
        <v>2.0</v>
      </c>
      <c r="C28" s="109"/>
      <c r="D28" s="109">
        <v>2.0</v>
      </c>
      <c r="E28" s="109">
        <v>9.0</v>
      </c>
      <c r="F28" s="109"/>
      <c r="G28" s="109"/>
      <c r="H28" s="109"/>
      <c r="I28" s="109"/>
      <c r="J28" s="109">
        <v>13.0</v>
      </c>
    </row>
    <row r="29" ht="9.75" customHeight="1">
      <c r="A29" s="109" t="s">
        <v>5872</v>
      </c>
      <c r="B29" s="109"/>
      <c r="C29" s="109">
        <v>1.0</v>
      </c>
      <c r="D29" s="109"/>
      <c r="E29" s="109"/>
      <c r="F29" s="109"/>
      <c r="G29" s="109"/>
      <c r="H29" s="109"/>
      <c r="I29" s="109"/>
      <c r="J29" s="109">
        <v>1.0</v>
      </c>
    </row>
    <row r="30" ht="9.75" customHeight="1">
      <c r="A30" s="109" t="s">
        <v>5873</v>
      </c>
      <c r="B30" s="109">
        <v>2.0</v>
      </c>
      <c r="C30" s="109"/>
      <c r="D30" s="109">
        <v>2.0</v>
      </c>
      <c r="E30" s="109"/>
      <c r="F30" s="109"/>
      <c r="G30" s="109"/>
      <c r="H30" s="109"/>
      <c r="I30" s="109">
        <v>2.0</v>
      </c>
      <c r="J30" s="109">
        <v>6.0</v>
      </c>
    </row>
    <row r="31" ht="9.75" customHeight="1">
      <c r="A31" s="109" t="s">
        <v>5874</v>
      </c>
      <c r="B31" s="109">
        <v>2.0</v>
      </c>
      <c r="C31" s="109">
        <v>5.0</v>
      </c>
      <c r="D31" s="109">
        <v>2.0</v>
      </c>
      <c r="E31" s="109">
        <v>2.0</v>
      </c>
      <c r="F31" s="109">
        <v>6.0</v>
      </c>
      <c r="G31" s="109"/>
      <c r="H31" s="109">
        <v>1.0</v>
      </c>
      <c r="I31" s="109">
        <v>2.0</v>
      </c>
      <c r="J31" s="109">
        <v>20.0</v>
      </c>
    </row>
    <row r="32" ht="9.75" customHeight="1">
      <c r="A32" s="109" t="s">
        <v>5875</v>
      </c>
      <c r="B32" s="109"/>
      <c r="C32" s="109"/>
      <c r="D32" s="109"/>
      <c r="E32" s="109"/>
      <c r="F32" s="109">
        <v>1.0</v>
      </c>
      <c r="G32" s="109"/>
      <c r="H32" s="109"/>
      <c r="I32" s="109">
        <v>1.0</v>
      </c>
      <c r="J32" s="109">
        <v>2.0</v>
      </c>
    </row>
    <row r="33" ht="9.75" customHeight="1">
      <c r="A33" s="109" t="s">
        <v>5876</v>
      </c>
      <c r="B33" s="109"/>
      <c r="C33" s="109"/>
      <c r="D33" s="109"/>
      <c r="E33" s="109"/>
      <c r="F33" s="109"/>
      <c r="G33" s="109">
        <v>1.0</v>
      </c>
      <c r="H33" s="109"/>
      <c r="I33" s="109"/>
      <c r="J33" s="109">
        <v>1.0</v>
      </c>
    </row>
    <row r="34" ht="9.75" customHeight="1">
      <c r="A34" s="109" t="s">
        <v>5877</v>
      </c>
      <c r="B34" s="109"/>
      <c r="C34" s="109"/>
      <c r="D34" s="109"/>
      <c r="E34" s="109"/>
      <c r="F34" s="109"/>
      <c r="G34" s="109"/>
      <c r="H34" s="109">
        <v>1.0</v>
      </c>
      <c r="I34" s="109"/>
      <c r="J34" s="109">
        <v>1.0</v>
      </c>
    </row>
    <row r="35" ht="9.75" customHeight="1">
      <c r="A35" s="109" t="s">
        <v>5878</v>
      </c>
      <c r="B35" s="109"/>
      <c r="C35" s="109"/>
      <c r="D35" s="109"/>
      <c r="E35" s="109"/>
      <c r="F35" s="109"/>
      <c r="G35" s="109"/>
      <c r="H35" s="109"/>
      <c r="I35" s="109">
        <v>2.0</v>
      </c>
      <c r="J35" s="109">
        <v>2.0</v>
      </c>
    </row>
    <row r="36" ht="9.75" customHeight="1">
      <c r="A36" s="109" t="s">
        <v>5680</v>
      </c>
      <c r="B36" s="109">
        <v>92.0</v>
      </c>
      <c r="C36" s="109">
        <v>56.0</v>
      </c>
      <c r="D36" s="109">
        <v>53.0</v>
      </c>
      <c r="E36" s="109">
        <v>104.0</v>
      </c>
      <c r="F36" s="109">
        <v>86.0</v>
      </c>
      <c r="G36" s="109">
        <v>153.0</v>
      </c>
      <c r="H36" s="109">
        <v>218.0</v>
      </c>
      <c r="I36" s="109">
        <v>118.0</v>
      </c>
      <c r="J36" s="109">
        <v>880.0</v>
      </c>
    </row>
    <row r="37" ht="9.75" customHeight="1"/>
    <row r="38" ht="9.75" customHeight="1">
      <c r="I38" s="109"/>
      <c r="J38" s="109"/>
      <c r="K38" s="109"/>
      <c r="L38" s="109"/>
      <c r="M38" s="109"/>
      <c r="N38" s="109"/>
      <c r="O38" s="109"/>
      <c r="P38" s="109"/>
      <c r="Q38" s="109"/>
      <c r="R38" s="109"/>
      <c r="S38" s="109"/>
      <c r="T38" s="109"/>
      <c r="U38" s="109"/>
      <c r="V38" s="109"/>
      <c r="W38" s="109"/>
      <c r="X38" s="109"/>
      <c r="Y38" s="109"/>
      <c r="Z38" s="109"/>
      <c r="AA38" s="109"/>
      <c r="AB38" s="109"/>
      <c r="AC38" s="109"/>
      <c r="AD38" s="109"/>
    </row>
    <row r="39" ht="9.75" customHeight="1">
      <c r="I39" s="109"/>
      <c r="J39" s="109"/>
      <c r="K39" s="109"/>
      <c r="L39" s="109"/>
      <c r="M39" s="109"/>
      <c r="N39" s="109"/>
      <c r="O39" s="109"/>
      <c r="P39" s="109"/>
      <c r="Q39" s="109"/>
      <c r="R39" s="109"/>
      <c r="S39" s="109"/>
      <c r="T39" s="109"/>
      <c r="U39" s="109"/>
      <c r="V39" s="109"/>
      <c r="W39" s="109"/>
      <c r="X39" s="109"/>
      <c r="Y39" s="109"/>
      <c r="Z39" s="109"/>
      <c r="AA39" s="109"/>
      <c r="AB39" s="109"/>
      <c r="AC39" s="109"/>
      <c r="AD39" s="109"/>
    </row>
    <row r="40" ht="9.75" customHeight="1">
      <c r="I40" s="109"/>
      <c r="J40" s="109"/>
      <c r="K40" s="109"/>
      <c r="L40" s="109"/>
      <c r="M40" s="109"/>
      <c r="N40" s="109"/>
      <c r="O40" s="109"/>
      <c r="P40" s="109"/>
      <c r="Q40" s="109"/>
      <c r="R40" s="109"/>
      <c r="S40" s="109"/>
      <c r="T40" s="109"/>
      <c r="U40" s="109"/>
      <c r="V40" s="109"/>
      <c r="W40" s="109"/>
      <c r="X40" s="109"/>
      <c r="Y40" s="109"/>
      <c r="Z40" s="109"/>
      <c r="AA40" s="109"/>
      <c r="AB40" s="109"/>
      <c r="AC40" s="109"/>
      <c r="AD40" s="109"/>
    </row>
    <row r="41" ht="9.75" customHeight="1">
      <c r="I41" s="109"/>
      <c r="J41" s="109"/>
      <c r="K41" s="109"/>
      <c r="L41" s="109"/>
      <c r="M41" s="109"/>
      <c r="N41" s="109"/>
      <c r="O41" s="109"/>
      <c r="P41" s="109"/>
      <c r="Q41" s="109"/>
      <c r="R41" s="109"/>
      <c r="S41" s="109"/>
      <c r="T41" s="109"/>
      <c r="U41" s="109"/>
      <c r="V41" s="109"/>
      <c r="W41" s="109"/>
      <c r="X41" s="109"/>
      <c r="Y41" s="109"/>
      <c r="Z41" s="109"/>
      <c r="AA41" s="109"/>
      <c r="AB41" s="109"/>
      <c r="AC41" s="109"/>
      <c r="AD41" s="109"/>
    </row>
    <row r="42" ht="9.75" customHeight="1">
      <c r="I42" s="109"/>
      <c r="J42" s="109"/>
      <c r="K42" s="109"/>
      <c r="L42" s="109"/>
      <c r="M42" s="109"/>
      <c r="N42" s="109"/>
      <c r="O42" s="109"/>
      <c r="P42" s="109"/>
      <c r="Q42" s="109"/>
      <c r="R42" s="109"/>
      <c r="S42" s="109"/>
      <c r="T42" s="109"/>
      <c r="U42" s="109"/>
      <c r="V42" s="109"/>
      <c r="W42" s="109"/>
      <c r="X42" s="109"/>
      <c r="Y42" s="109"/>
      <c r="Z42" s="109"/>
      <c r="AA42" s="109"/>
      <c r="AB42" s="109"/>
      <c r="AC42" s="109"/>
      <c r="AD42" s="109"/>
    </row>
    <row r="43" ht="9.75" customHeight="1">
      <c r="I43" s="109"/>
      <c r="J43" s="109"/>
      <c r="K43" s="109"/>
      <c r="L43" s="109"/>
      <c r="M43" s="109"/>
      <c r="N43" s="109"/>
      <c r="O43" s="109"/>
      <c r="P43" s="109"/>
      <c r="Q43" s="109"/>
      <c r="R43" s="109"/>
      <c r="S43" s="109"/>
      <c r="T43" s="109"/>
      <c r="U43" s="109"/>
      <c r="V43" s="109"/>
      <c r="W43" s="109"/>
      <c r="X43" s="109"/>
      <c r="Y43" s="109"/>
      <c r="Z43" s="109"/>
      <c r="AA43" s="109"/>
      <c r="AB43" s="109"/>
      <c r="AC43" s="109"/>
      <c r="AD43" s="109"/>
    </row>
    <row r="44" ht="9.75" customHeight="1">
      <c r="I44" s="109"/>
      <c r="J44" s="109"/>
      <c r="K44" s="109"/>
      <c r="L44" s="109"/>
      <c r="M44" s="109"/>
      <c r="N44" s="109"/>
      <c r="O44" s="109"/>
      <c r="P44" s="109"/>
      <c r="Q44" s="109"/>
      <c r="R44" s="109"/>
      <c r="S44" s="109"/>
      <c r="T44" s="109"/>
      <c r="U44" s="109"/>
      <c r="V44" s="109"/>
      <c r="W44" s="109"/>
      <c r="X44" s="109"/>
      <c r="Y44" s="109"/>
      <c r="Z44" s="109"/>
      <c r="AA44" s="109"/>
      <c r="AB44" s="109"/>
      <c r="AC44" s="109"/>
      <c r="AD44" s="109"/>
    </row>
    <row r="45" ht="9.75" customHeight="1">
      <c r="I45" s="109"/>
      <c r="J45" s="109"/>
      <c r="K45" s="109"/>
      <c r="L45" s="109"/>
      <c r="M45" s="109"/>
      <c r="N45" s="109"/>
      <c r="O45" s="109"/>
      <c r="P45" s="109"/>
      <c r="Q45" s="109"/>
      <c r="R45" s="109"/>
      <c r="S45" s="109"/>
      <c r="T45" s="109"/>
      <c r="U45" s="109"/>
      <c r="V45" s="109"/>
      <c r="W45" s="109"/>
      <c r="X45" s="109"/>
      <c r="Y45" s="109"/>
      <c r="Z45" s="109"/>
      <c r="AA45" s="109"/>
      <c r="AB45" s="109"/>
      <c r="AC45" s="109"/>
      <c r="AD45" s="109"/>
    </row>
    <row r="46" ht="9.75" customHeight="1">
      <c r="I46" s="109"/>
      <c r="J46" s="109"/>
      <c r="K46" s="109"/>
      <c r="L46" s="109"/>
      <c r="M46" s="109"/>
      <c r="N46" s="109"/>
      <c r="O46" s="109"/>
      <c r="P46" s="109"/>
      <c r="Q46" s="109"/>
      <c r="R46" s="109"/>
      <c r="S46" s="109"/>
      <c r="T46" s="109"/>
      <c r="U46" s="109"/>
      <c r="V46" s="109"/>
      <c r="W46" s="109"/>
      <c r="X46" s="109"/>
      <c r="Y46" s="109"/>
      <c r="Z46" s="109"/>
      <c r="AA46" s="109"/>
      <c r="AB46" s="109"/>
      <c r="AC46" s="109"/>
      <c r="AD46" s="109"/>
    </row>
    <row r="47" ht="9.75" customHeight="1">
      <c r="I47" s="109"/>
      <c r="J47" s="109"/>
      <c r="K47" s="109"/>
      <c r="L47" s="109"/>
      <c r="M47" s="109"/>
      <c r="N47" s="109"/>
      <c r="O47" s="109"/>
      <c r="P47" s="109"/>
      <c r="Q47" s="109"/>
      <c r="R47" s="109"/>
      <c r="S47" s="109"/>
      <c r="T47" s="109"/>
      <c r="U47" s="109"/>
      <c r="V47" s="109"/>
      <c r="W47" s="109"/>
      <c r="X47" s="109"/>
      <c r="Y47" s="109"/>
      <c r="Z47" s="109"/>
      <c r="AA47" s="109"/>
      <c r="AB47" s="109"/>
      <c r="AC47" s="109"/>
      <c r="AD47" s="109"/>
    </row>
    <row r="48" ht="9.75" customHeight="1">
      <c r="I48" s="109"/>
      <c r="J48" s="109"/>
      <c r="K48" s="109"/>
      <c r="L48" s="109"/>
      <c r="M48" s="109"/>
      <c r="N48" s="109"/>
      <c r="O48" s="109"/>
      <c r="P48" s="109"/>
      <c r="Q48" s="109"/>
      <c r="R48" s="109"/>
      <c r="S48" s="109"/>
      <c r="T48" s="109"/>
      <c r="U48" s="109"/>
      <c r="V48" s="109"/>
      <c r="W48" s="109"/>
      <c r="X48" s="109"/>
      <c r="Y48" s="109"/>
      <c r="Z48" s="109"/>
      <c r="AA48" s="109"/>
      <c r="AB48" s="109"/>
      <c r="AC48" s="109"/>
      <c r="AD48" s="109"/>
    </row>
    <row r="49" ht="9.75" customHeight="1">
      <c r="I49" s="109"/>
      <c r="J49" s="109"/>
      <c r="K49" s="109"/>
      <c r="L49" s="109"/>
      <c r="M49" s="109"/>
      <c r="N49" s="109"/>
      <c r="O49" s="109"/>
      <c r="P49" s="109"/>
      <c r="Q49" s="109"/>
      <c r="R49" s="109"/>
      <c r="S49" s="109"/>
      <c r="T49" s="109"/>
      <c r="U49" s="109"/>
      <c r="V49" s="109"/>
      <c r="W49" s="109"/>
      <c r="X49" s="109"/>
      <c r="Y49" s="109"/>
      <c r="Z49" s="109"/>
      <c r="AA49" s="109"/>
      <c r="AB49" s="109"/>
      <c r="AC49" s="109"/>
      <c r="AD49" s="109"/>
    </row>
    <row r="50" ht="9.75" customHeight="1">
      <c r="I50" s="109"/>
      <c r="J50" s="109"/>
      <c r="K50" s="109"/>
      <c r="L50" s="109"/>
      <c r="M50" s="109"/>
      <c r="N50" s="109"/>
      <c r="O50" s="109"/>
      <c r="P50" s="109"/>
      <c r="Q50" s="109"/>
      <c r="R50" s="109"/>
      <c r="S50" s="109"/>
      <c r="T50" s="109"/>
      <c r="U50" s="109"/>
      <c r="V50" s="109"/>
      <c r="W50" s="109"/>
      <c r="X50" s="109"/>
      <c r="Y50" s="109"/>
      <c r="Z50" s="109"/>
      <c r="AA50" s="109"/>
      <c r="AB50" s="109"/>
      <c r="AC50" s="109"/>
      <c r="AD50" s="109"/>
    </row>
    <row r="51" ht="9.75" customHeight="1">
      <c r="I51" s="109"/>
      <c r="J51" s="109"/>
      <c r="K51" s="109"/>
      <c r="L51" s="109"/>
      <c r="M51" s="109"/>
      <c r="N51" s="109"/>
      <c r="O51" s="109"/>
      <c r="P51" s="109"/>
      <c r="Q51" s="109"/>
      <c r="R51" s="109"/>
      <c r="S51" s="109"/>
      <c r="T51" s="109"/>
      <c r="U51" s="109"/>
      <c r="V51" s="109"/>
      <c r="W51" s="109"/>
      <c r="X51" s="109"/>
      <c r="Y51" s="109"/>
      <c r="Z51" s="109"/>
      <c r="AA51" s="109"/>
      <c r="AB51" s="109"/>
      <c r="AC51" s="109"/>
      <c r="AD51" s="109"/>
    </row>
    <row r="52" ht="9.75" customHeight="1">
      <c r="I52" s="109"/>
      <c r="J52" s="109"/>
      <c r="K52" s="109"/>
      <c r="L52" s="109"/>
      <c r="M52" s="109"/>
      <c r="N52" s="109"/>
      <c r="O52" s="109"/>
      <c r="P52" s="109"/>
      <c r="Q52" s="109"/>
      <c r="R52" s="109"/>
      <c r="S52" s="109"/>
      <c r="T52" s="109"/>
      <c r="U52" s="109"/>
      <c r="V52" s="109"/>
      <c r="W52" s="109"/>
      <c r="X52" s="109"/>
      <c r="Y52" s="109"/>
      <c r="Z52" s="109"/>
      <c r="AA52" s="109"/>
      <c r="AB52" s="109"/>
      <c r="AC52" s="109"/>
      <c r="AD52" s="109"/>
    </row>
    <row r="53" ht="9.75" customHeight="1">
      <c r="I53" s="109"/>
      <c r="J53" s="109"/>
      <c r="K53" s="109"/>
      <c r="L53" s="109"/>
      <c r="M53" s="109"/>
      <c r="N53" s="109"/>
      <c r="O53" s="109"/>
      <c r="P53" s="109"/>
      <c r="Q53" s="109"/>
      <c r="R53" s="109"/>
      <c r="S53" s="109"/>
      <c r="T53" s="109"/>
      <c r="U53" s="109"/>
      <c r="V53" s="109"/>
      <c r="W53" s="109"/>
      <c r="X53" s="109"/>
      <c r="Y53" s="109"/>
      <c r="Z53" s="109"/>
      <c r="AA53" s="109"/>
      <c r="AB53" s="109"/>
      <c r="AC53" s="109"/>
      <c r="AD53" s="109"/>
    </row>
    <row r="54" ht="9.75" customHeight="1">
      <c r="I54" s="109"/>
      <c r="J54" s="109"/>
      <c r="K54" s="109"/>
      <c r="L54" s="109"/>
      <c r="M54" s="109"/>
      <c r="N54" s="109"/>
      <c r="O54" s="109"/>
      <c r="P54" s="109"/>
      <c r="Q54" s="109"/>
      <c r="R54" s="109"/>
      <c r="S54" s="109"/>
      <c r="T54" s="109"/>
      <c r="U54" s="109"/>
      <c r="V54" s="109"/>
      <c r="W54" s="109"/>
      <c r="X54" s="109"/>
      <c r="Y54" s="109"/>
      <c r="Z54" s="109"/>
      <c r="AA54" s="109"/>
      <c r="AB54" s="109"/>
      <c r="AC54" s="109"/>
      <c r="AD54" s="109"/>
    </row>
    <row r="55" ht="9.75" customHeight="1">
      <c r="I55" s="109"/>
      <c r="J55" s="109"/>
      <c r="K55" s="109"/>
      <c r="L55" s="109"/>
      <c r="M55" s="109"/>
      <c r="N55" s="109"/>
      <c r="O55" s="109"/>
      <c r="P55" s="109"/>
      <c r="Q55" s="109"/>
      <c r="R55" s="109"/>
      <c r="S55" s="109"/>
      <c r="T55" s="109"/>
      <c r="U55" s="109"/>
      <c r="V55" s="109"/>
      <c r="W55" s="109"/>
      <c r="X55" s="109"/>
      <c r="Y55" s="109"/>
      <c r="Z55" s="109"/>
      <c r="AA55" s="109"/>
      <c r="AB55" s="109"/>
      <c r="AC55" s="109"/>
      <c r="AD55" s="109"/>
    </row>
    <row r="56" ht="9.75" customHeight="1">
      <c r="I56" s="109"/>
      <c r="J56" s="109"/>
      <c r="K56" s="109"/>
      <c r="L56" s="109"/>
      <c r="M56" s="109"/>
      <c r="N56" s="109"/>
      <c r="O56" s="109"/>
      <c r="P56" s="109"/>
      <c r="Q56" s="109"/>
      <c r="R56" s="109"/>
      <c r="S56" s="109"/>
      <c r="T56" s="109"/>
      <c r="U56" s="109"/>
      <c r="V56" s="109"/>
      <c r="W56" s="109"/>
      <c r="X56" s="109"/>
      <c r="Y56" s="109"/>
      <c r="Z56" s="109"/>
      <c r="AA56" s="109"/>
      <c r="AB56" s="109"/>
      <c r="AC56" s="109"/>
      <c r="AD56" s="109"/>
    </row>
    <row r="57" ht="9.75" customHeight="1">
      <c r="I57" s="109"/>
      <c r="J57" s="109"/>
      <c r="K57" s="109"/>
      <c r="L57" s="109"/>
      <c r="M57" s="109"/>
      <c r="N57" s="109"/>
      <c r="O57" s="109"/>
      <c r="P57" s="109"/>
      <c r="Q57" s="109"/>
      <c r="R57" s="109"/>
      <c r="S57" s="109"/>
      <c r="T57" s="109"/>
      <c r="U57" s="109"/>
      <c r="V57" s="109"/>
      <c r="W57" s="109"/>
      <c r="X57" s="109"/>
      <c r="Y57" s="109"/>
      <c r="Z57" s="109"/>
      <c r="AA57" s="109"/>
      <c r="AB57" s="109"/>
      <c r="AC57" s="109"/>
      <c r="AD57" s="109"/>
    </row>
    <row r="58" ht="9.75" customHeight="1">
      <c r="I58" s="109"/>
      <c r="J58" s="109"/>
      <c r="K58" s="109"/>
      <c r="L58" s="109"/>
      <c r="M58" s="109"/>
      <c r="N58" s="109"/>
      <c r="O58" s="109"/>
      <c r="P58" s="109"/>
      <c r="Q58" s="109"/>
      <c r="R58" s="109"/>
      <c r="S58" s="109"/>
      <c r="T58" s="109"/>
      <c r="U58" s="109"/>
      <c r="V58" s="109"/>
      <c r="W58" s="109"/>
      <c r="X58" s="109"/>
      <c r="Y58" s="109"/>
      <c r="Z58" s="109"/>
      <c r="AA58" s="109"/>
      <c r="AB58" s="109"/>
      <c r="AC58" s="109"/>
      <c r="AD58" s="109"/>
    </row>
    <row r="59" ht="9.75" customHeight="1">
      <c r="I59" s="109"/>
      <c r="J59" s="109"/>
      <c r="K59" s="109"/>
      <c r="L59" s="109"/>
      <c r="M59" s="109"/>
      <c r="N59" s="109"/>
      <c r="O59" s="109"/>
      <c r="P59" s="109"/>
      <c r="Q59" s="109"/>
      <c r="R59" s="109"/>
      <c r="S59" s="109"/>
      <c r="T59" s="109"/>
      <c r="U59" s="109"/>
      <c r="V59" s="109"/>
      <c r="W59" s="109"/>
      <c r="X59" s="109"/>
      <c r="Y59" s="109"/>
      <c r="Z59" s="109"/>
      <c r="AA59" s="109"/>
      <c r="AB59" s="109"/>
      <c r="AC59" s="109"/>
      <c r="AD59" s="109"/>
    </row>
    <row r="60" ht="9.75" customHeight="1">
      <c r="I60" s="109"/>
      <c r="J60" s="109"/>
      <c r="K60" s="109"/>
      <c r="L60" s="109"/>
      <c r="M60" s="109"/>
      <c r="N60" s="109"/>
      <c r="O60" s="109"/>
      <c r="P60" s="109"/>
      <c r="Q60" s="109"/>
      <c r="R60" s="109"/>
      <c r="S60" s="109"/>
      <c r="T60" s="109"/>
      <c r="U60" s="109"/>
      <c r="V60" s="109"/>
      <c r="W60" s="109"/>
      <c r="X60" s="109"/>
      <c r="Y60" s="109"/>
      <c r="Z60" s="109"/>
      <c r="AA60" s="109"/>
      <c r="AB60" s="109"/>
      <c r="AC60" s="109"/>
      <c r="AD60" s="109"/>
    </row>
    <row r="61" ht="9.75" customHeight="1">
      <c r="I61" s="109"/>
      <c r="J61" s="109"/>
      <c r="K61" s="109"/>
      <c r="L61" s="109"/>
      <c r="M61" s="109"/>
      <c r="N61" s="109"/>
      <c r="O61" s="109"/>
      <c r="P61" s="109"/>
      <c r="Q61" s="109"/>
      <c r="R61" s="109"/>
      <c r="S61" s="109"/>
      <c r="T61" s="109"/>
      <c r="U61" s="109"/>
      <c r="V61" s="109"/>
      <c r="W61" s="109"/>
      <c r="X61" s="109"/>
      <c r="Y61" s="109"/>
      <c r="Z61" s="109"/>
      <c r="AA61" s="109"/>
      <c r="AB61" s="109"/>
      <c r="AC61" s="109"/>
      <c r="AD61" s="109"/>
    </row>
    <row r="62" ht="9.75" customHeight="1">
      <c r="I62" s="109"/>
      <c r="J62" s="109"/>
      <c r="K62" s="109"/>
      <c r="L62" s="109"/>
      <c r="M62" s="109"/>
      <c r="N62" s="109"/>
      <c r="O62" s="109"/>
      <c r="P62" s="109"/>
      <c r="Q62" s="109"/>
      <c r="R62" s="109"/>
      <c r="S62" s="109"/>
      <c r="T62" s="109"/>
      <c r="U62" s="109"/>
      <c r="V62" s="109"/>
      <c r="W62" s="109"/>
      <c r="X62" s="109"/>
      <c r="Y62" s="109"/>
      <c r="Z62" s="109"/>
      <c r="AA62" s="109"/>
      <c r="AB62" s="109"/>
      <c r="AC62" s="109"/>
      <c r="AD62" s="109"/>
    </row>
    <row r="63" ht="9.75" customHeight="1">
      <c r="I63" s="109"/>
      <c r="J63" s="109"/>
      <c r="K63" s="109"/>
      <c r="L63" s="109"/>
      <c r="M63" s="109"/>
      <c r="N63" s="109"/>
      <c r="O63" s="109"/>
      <c r="P63" s="109"/>
      <c r="Q63" s="109"/>
      <c r="R63" s="109"/>
      <c r="S63" s="109"/>
      <c r="T63" s="109"/>
      <c r="U63" s="109"/>
      <c r="V63" s="109"/>
      <c r="W63" s="109"/>
      <c r="X63" s="109"/>
      <c r="Y63" s="109"/>
      <c r="Z63" s="109"/>
      <c r="AA63" s="109"/>
      <c r="AB63" s="109"/>
      <c r="AC63" s="109"/>
      <c r="AD63" s="109"/>
    </row>
    <row r="64" ht="9.75" customHeight="1">
      <c r="I64" s="109"/>
      <c r="J64" s="109"/>
      <c r="K64" s="109"/>
      <c r="L64" s="109"/>
      <c r="M64" s="109"/>
      <c r="N64" s="109"/>
      <c r="O64" s="109"/>
      <c r="P64" s="109"/>
      <c r="Q64" s="109"/>
      <c r="R64" s="109"/>
      <c r="S64" s="109"/>
      <c r="T64" s="109"/>
      <c r="U64" s="109"/>
      <c r="V64" s="109"/>
      <c r="W64" s="109"/>
      <c r="X64" s="109"/>
      <c r="Y64" s="109"/>
      <c r="Z64" s="109"/>
      <c r="AA64" s="109"/>
      <c r="AB64" s="109"/>
      <c r="AC64" s="109"/>
      <c r="AD64" s="109"/>
    </row>
    <row r="65" ht="9.75" customHeight="1">
      <c r="I65" s="109"/>
      <c r="J65" s="109"/>
      <c r="K65" s="109"/>
      <c r="L65" s="109"/>
      <c r="M65" s="109"/>
      <c r="N65" s="109"/>
      <c r="O65" s="109"/>
      <c r="P65" s="109"/>
      <c r="Q65" s="109"/>
      <c r="R65" s="109"/>
      <c r="S65" s="109"/>
      <c r="T65" s="109"/>
      <c r="U65" s="109"/>
      <c r="V65" s="109"/>
      <c r="W65" s="109"/>
      <c r="X65" s="109"/>
      <c r="Y65" s="109"/>
      <c r="Z65" s="109"/>
      <c r="AA65" s="109"/>
      <c r="AB65" s="109"/>
      <c r="AC65" s="109"/>
      <c r="AD65" s="109"/>
    </row>
    <row r="66" ht="9.75" customHeight="1">
      <c r="I66" s="109"/>
      <c r="J66" s="109"/>
      <c r="K66" s="109"/>
      <c r="L66" s="109"/>
      <c r="M66" s="109"/>
      <c r="N66" s="109"/>
      <c r="O66" s="109"/>
      <c r="P66" s="109"/>
      <c r="Q66" s="109"/>
      <c r="R66" s="109"/>
      <c r="S66" s="109"/>
      <c r="T66" s="109"/>
      <c r="U66" s="109"/>
      <c r="V66" s="109"/>
      <c r="W66" s="109"/>
      <c r="X66" s="109"/>
      <c r="Y66" s="109"/>
      <c r="Z66" s="109"/>
      <c r="AA66" s="109"/>
      <c r="AB66" s="109"/>
      <c r="AC66" s="109"/>
      <c r="AD66" s="109"/>
    </row>
    <row r="67" ht="9.75" customHeight="1">
      <c r="I67" s="109"/>
      <c r="J67" s="109"/>
      <c r="K67" s="109"/>
      <c r="L67" s="109"/>
      <c r="M67" s="109"/>
      <c r="N67" s="109"/>
      <c r="O67" s="109"/>
      <c r="P67" s="109"/>
      <c r="Q67" s="109"/>
      <c r="R67" s="109"/>
      <c r="S67" s="109"/>
      <c r="T67" s="109"/>
      <c r="U67" s="109"/>
      <c r="V67" s="109"/>
      <c r="W67" s="109"/>
      <c r="X67" s="109"/>
      <c r="Y67" s="109"/>
      <c r="Z67" s="109"/>
      <c r="AA67" s="109"/>
      <c r="AB67" s="109"/>
      <c r="AC67" s="109"/>
      <c r="AD67" s="109"/>
    </row>
    <row r="68" ht="9.75" customHeight="1">
      <c r="I68" s="109"/>
      <c r="J68" s="109"/>
      <c r="K68" s="109"/>
      <c r="L68" s="109"/>
      <c r="M68" s="109"/>
      <c r="N68" s="109"/>
      <c r="O68" s="109"/>
      <c r="P68" s="109"/>
      <c r="Q68" s="109"/>
      <c r="R68" s="109"/>
      <c r="S68" s="109"/>
      <c r="T68" s="109"/>
      <c r="U68" s="109"/>
      <c r="V68" s="109"/>
      <c r="W68" s="109"/>
      <c r="X68" s="109"/>
      <c r="Y68" s="109"/>
      <c r="Z68" s="109"/>
      <c r="AA68" s="109"/>
      <c r="AB68" s="109"/>
      <c r="AC68" s="109"/>
      <c r="AD68" s="109"/>
    </row>
    <row r="69" ht="9.75" customHeight="1">
      <c r="I69" s="109"/>
      <c r="J69" s="109"/>
      <c r="K69" s="109"/>
      <c r="L69" s="109"/>
      <c r="M69" s="109"/>
      <c r="N69" s="109"/>
      <c r="O69" s="109"/>
      <c r="P69" s="109"/>
      <c r="Q69" s="109"/>
      <c r="R69" s="109"/>
      <c r="S69" s="109"/>
      <c r="T69" s="109"/>
      <c r="U69" s="109"/>
      <c r="V69" s="109"/>
      <c r="W69" s="109"/>
      <c r="X69" s="109"/>
      <c r="Y69" s="109"/>
      <c r="Z69" s="109"/>
      <c r="AA69" s="109"/>
      <c r="AB69" s="109"/>
      <c r="AC69" s="109"/>
      <c r="AD69" s="109"/>
    </row>
    <row r="70" ht="9.75" customHeight="1">
      <c r="I70" s="109"/>
      <c r="J70" s="109"/>
      <c r="K70" s="109"/>
      <c r="L70" s="109"/>
      <c r="M70" s="109"/>
      <c r="N70" s="109"/>
      <c r="O70" s="109"/>
      <c r="P70" s="109"/>
      <c r="Q70" s="109"/>
      <c r="R70" s="109"/>
      <c r="S70" s="109"/>
      <c r="T70" s="109"/>
      <c r="U70" s="109"/>
      <c r="V70" s="109"/>
      <c r="W70" s="109"/>
      <c r="X70" s="109"/>
      <c r="Y70" s="109"/>
      <c r="Z70" s="109"/>
      <c r="AA70" s="109"/>
      <c r="AB70" s="109"/>
      <c r="AC70" s="109"/>
      <c r="AD70" s="109"/>
    </row>
    <row r="71" ht="9.75" customHeight="1">
      <c r="I71" s="109"/>
      <c r="J71" s="109"/>
      <c r="K71" s="109"/>
      <c r="L71" s="109"/>
      <c r="M71" s="109"/>
      <c r="N71" s="109"/>
      <c r="O71" s="109"/>
      <c r="P71" s="109"/>
      <c r="Q71" s="109"/>
      <c r="R71" s="109"/>
      <c r="S71" s="109"/>
      <c r="T71" s="109"/>
      <c r="U71" s="109"/>
      <c r="V71" s="109"/>
      <c r="W71" s="109"/>
      <c r="X71" s="109"/>
      <c r="Y71" s="109"/>
      <c r="Z71" s="109"/>
      <c r="AA71" s="109"/>
      <c r="AB71" s="109"/>
      <c r="AC71" s="109"/>
      <c r="AD71" s="109"/>
    </row>
    <row r="72" ht="9.75" customHeight="1">
      <c r="I72" s="109"/>
      <c r="J72" s="109"/>
      <c r="K72" s="109"/>
      <c r="L72" s="109"/>
      <c r="M72" s="109"/>
      <c r="N72" s="109"/>
      <c r="O72" s="109"/>
      <c r="P72" s="109"/>
      <c r="Q72" s="109"/>
      <c r="R72" s="109"/>
      <c r="S72" s="109"/>
      <c r="T72" s="109"/>
      <c r="U72" s="109"/>
      <c r="V72" s="109"/>
      <c r="W72" s="109"/>
      <c r="X72" s="109"/>
      <c r="Y72" s="109"/>
      <c r="Z72" s="109"/>
      <c r="AA72" s="109"/>
      <c r="AB72" s="109"/>
      <c r="AC72" s="109"/>
      <c r="AD72" s="109"/>
    </row>
    <row r="73" ht="9.75" customHeight="1">
      <c r="I73" s="109"/>
      <c r="J73" s="109"/>
      <c r="K73" s="109"/>
      <c r="L73" s="109"/>
      <c r="M73" s="109"/>
      <c r="N73" s="109"/>
      <c r="O73" s="109"/>
      <c r="P73" s="109"/>
      <c r="Q73" s="109"/>
      <c r="R73" s="109"/>
      <c r="S73" s="109"/>
      <c r="T73" s="109"/>
      <c r="U73" s="109"/>
      <c r="V73" s="109"/>
      <c r="W73" s="109"/>
      <c r="X73" s="109"/>
      <c r="Y73" s="109"/>
      <c r="Z73" s="109"/>
      <c r="AA73" s="109"/>
      <c r="AB73" s="109"/>
      <c r="AC73" s="109"/>
      <c r="AD73" s="109"/>
    </row>
    <row r="74" ht="9.75" customHeight="1">
      <c r="I74" s="109"/>
      <c r="J74" s="109"/>
      <c r="K74" s="109"/>
      <c r="L74" s="109"/>
      <c r="M74" s="109"/>
      <c r="N74" s="109"/>
      <c r="O74" s="109"/>
      <c r="P74" s="109"/>
      <c r="Q74" s="109"/>
      <c r="R74" s="109"/>
      <c r="S74" s="109"/>
      <c r="T74" s="109"/>
      <c r="U74" s="109"/>
      <c r="V74" s="109"/>
      <c r="W74" s="109"/>
      <c r="X74" s="109"/>
      <c r="Y74" s="109"/>
      <c r="Z74" s="109"/>
      <c r="AA74" s="109"/>
      <c r="AB74" s="109"/>
      <c r="AC74" s="109"/>
      <c r="AD74" s="109"/>
    </row>
    <row r="75" ht="9.75" customHeight="1">
      <c r="I75" s="109"/>
      <c r="J75" s="109"/>
      <c r="K75" s="109"/>
      <c r="L75" s="109"/>
      <c r="M75" s="109"/>
      <c r="N75" s="109"/>
      <c r="O75" s="109"/>
      <c r="P75" s="109"/>
      <c r="Q75" s="109"/>
      <c r="R75" s="109"/>
      <c r="S75" s="109"/>
      <c r="T75" s="109"/>
      <c r="U75" s="109"/>
      <c r="V75" s="109"/>
      <c r="W75" s="109"/>
      <c r="X75" s="109"/>
      <c r="Y75" s="109"/>
      <c r="Z75" s="109"/>
      <c r="AA75" s="109"/>
      <c r="AB75" s="109"/>
      <c r="AC75" s="109"/>
      <c r="AD75" s="109"/>
    </row>
    <row r="76" ht="9.75" customHeight="1">
      <c r="I76" s="109"/>
      <c r="J76" s="109"/>
      <c r="K76" s="109"/>
      <c r="L76" s="109"/>
      <c r="M76" s="109"/>
      <c r="N76" s="109"/>
      <c r="O76" s="109"/>
      <c r="P76" s="109"/>
      <c r="Q76" s="109"/>
      <c r="R76" s="109"/>
      <c r="S76" s="109"/>
      <c r="T76" s="109"/>
      <c r="U76" s="109"/>
      <c r="V76" s="109"/>
      <c r="W76" s="109"/>
      <c r="X76" s="109"/>
      <c r="Y76" s="109"/>
      <c r="Z76" s="109"/>
      <c r="AA76" s="109"/>
      <c r="AB76" s="109"/>
      <c r="AC76" s="109"/>
      <c r="AD76" s="109"/>
    </row>
    <row r="77" ht="9.75" customHeight="1">
      <c r="I77" s="109"/>
      <c r="J77" s="109"/>
      <c r="K77" s="109"/>
      <c r="L77" s="109"/>
      <c r="M77" s="109"/>
      <c r="N77" s="109"/>
      <c r="O77" s="109"/>
      <c r="P77" s="109"/>
      <c r="Q77" s="109"/>
      <c r="R77" s="109"/>
      <c r="S77" s="109"/>
      <c r="T77" s="109"/>
      <c r="U77" s="109"/>
      <c r="V77" s="109"/>
      <c r="W77" s="109"/>
      <c r="X77" s="109"/>
      <c r="Y77" s="109"/>
      <c r="Z77" s="109"/>
      <c r="AA77" s="109"/>
      <c r="AB77" s="109"/>
      <c r="AC77" s="109"/>
      <c r="AD77" s="109"/>
    </row>
    <row r="78" ht="9.75" customHeight="1">
      <c r="I78" s="109"/>
      <c r="J78" s="109"/>
      <c r="K78" s="109"/>
      <c r="L78" s="109"/>
      <c r="M78" s="109"/>
      <c r="N78" s="109"/>
      <c r="O78" s="109"/>
      <c r="P78" s="109"/>
      <c r="Q78" s="109"/>
      <c r="R78" s="109"/>
      <c r="S78" s="109"/>
      <c r="T78" s="109"/>
      <c r="U78" s="109"/>
      <c r="V78" s="109"/>
      <c r="W78" s="109"/>
      <c r="X78" s="109"/>
      <c r="Y78" s="109"/>
      <c r="Z78" s="109"/>
      <c r="AA78" s="109"/>
      <c r="AB78" s="109"/>
      <c r="AC78" s="109"/>
      <c r="AD78" s="109"/>
    </row>
    <row r="79" ht="9.75" customHeight="1">
      <c r="I79" s="109"/>
      <c r="J79" s="109"/>
      <c r="K79" s="109"/>
      <c r="L79" s="109"/>
      <c r="M79" s="109"/>
      <c r="N79" s="109"/>
      <c r="O79" s="109"/>
      <c r="P79" s="109"/>
      <c r="Q79" s="109"/>
      <c r="R79" s="109"/>
      <c r="S79" s="109"/>
      <c r="T79" s="109"/>
      <c r="U79" s="109"/>
      <c r="V79" s="109"/>
      <c r="W79" s="109"/>
      <c r="X79" s="109"/>
      <c r="Y79" s="109"/>
      <c r="Z79" s="109"/>
      <c r="AA79" s="109"/>
      <c r="AB79" s="109"/>
      <c r="AC79" s="109"/>
      <c r="AD79" s="109"/>
    </row>
    <row r="80" ht="9.75" customHeight="1">
      <c r="I80" s="109"/>
      <c r="J80" s="109"/>
      <c r="K80" s="109"/>
      <c r="L80" s="109"/>
      <c r="M80" s="109"/>
      <c r="N80" s="109"/>
      <c r="O80" s="109"/>
      <c r="P80" s="109"/>
      <c r="Q80" s="109"/>
      <c r="R80" s="109"/>
      <c r="S80" s="109"/>
      <c r="T80" s="109"/>
      <c r="U80" s="109"/>
      <c r="V80" s="109"/>
      <c r="W80" s="109"/>
      <c r="X80" s="109"/>
      <c r="Y80" s="109"/>
      <c r="Z80" s="109"/>
      <c r="AA80" s="109"/>
      <c r="AB80" s="109"/>
      <c r="AC80" s="109"/>
      <c r="AD80" s="109"/>
    </row>
    <row r="81" ht="9.75" customHeight="1">
      <c r="I81" s="109"/>
      <c r="J81" s="109"/>
      <c r="K81" s="109"/>
      <c r="L81" s="109"/>
      <c r="M81" s="109"/>
      <c r="N81" s="109"/>
      <c r="O81" s="109"/>
      <c r="P81" s="109"/>
      <c r="Q81" s="109"/>
      <c r="R81" s="109"/>
      <c r="S81" s="109"/>
      <c r="T81" s="109"/>
      <c r="U81" s="109"/>
      <c r="V81" s="109"/>
      <c r="W81" s="109"/>
      <c r="X81" s="109"/>
      <c r="Y81" s="109"/>
      <c r="Z81" s="109"/>
      <c r="AA81" s="109"/>
      <c r="AB81" s="109"/>
      <c r="AC81" s="109"/>
      <c r="AD81" s="109"/>
    </row>
    <row r="82" ht="9.75" customHeight="1">
      <c r="I82" s="109"/>
      <c r="J82" s="109"/>
      <c r="K82" s="109"/>
      <c r="L82" s="109"/>
      <c r="M82" s="109"/>
      <c r="N82" s="109"/>
      <c r="O82" s="109"/>
      <c r="P82" s="109"/>
      <c r="Q82" s="109"/>
      <c r="R82" s="109"/>
      <c r="S82" s="109"/>
      <c r="T82" s="109"/>
      <c r="U82" s="109"/>
      <c r="V82" s="109"/>
      <c r="W82" s="109"/>
      <c r="X82" s="109"/>
      <c r="Y82" s="109"/>
      <c r="Z82" s="109"/>
      <c r="AA82" s="109"/>
      <c r="AB82" s="109"/>
      <c r="AC82" s="109"/>
      <c r="AD82" s="109"/>
    </row>
    <row r="83" ht="9.75" customHeight="1">
      <c r="I83" s="109"/>
      <c r="J83" s="109"/>
      <c r="K83" s="109"/>
      <c r="L83" s="109"/>
      <c r="M83" s="109"/>
      <c r="N83" s="109"/>
      <c r="O83" s="109"/>
      <c r="P83" s="109"/>
      <c r="Q83" s="109"/>
      <c r="R83" s="109"/>
      <c r="S83" s="109"/>
      <c r="T83" s="109"/>
      <c r="U83" s="109"/>
      <c r="V83" s="109"/>
      <c r="W83" s="109"/>
      <c r="X83" s="109"/>
      <c r="Y83" s="109"/>
      <c r="Z83" s="109"/>
      <c r="AA83" s="109"/>
      <c r="AB83" s="109"/>
      <c r="AC83" s="109"/>
      <c r="AD83" s="109"/>
    </row>
    <row r="84" ht="9.75" customHeight="1">
      <c r="I84" s="109"/>
      <c r="J84" s="109"/>
      <c r="K84" s="109"/>
      <c r="L84" s="109"/>
      <c r="M84" s="109"/>
      <c r="N84" s="109"/>
      <c r="O84" s="109"/>
      <c r="P84" s="109"/>
      <c r="Q84" s="109"/>
      <c r="R84" s="109"/>
      <c r="S84" s="109"/>
      <c r="T84" s="109"/>
      <c r="U84" s="109"/>
      <c r="V84" s="109"/>
      <c r="W84" s="109"/>
      <c r="X84" s="109"/>
      <c r="Y84" s="109"/>
      <c r="Z84" s="109"/>
      <c r="AA84" s="109"/>
      <c r="AB84" s="109"/>
      <c r="AC84" s="109"/>
      <c r="AD84" s="109"/>
    </row>
    <row r="85" ht="9.75" customHeight="1">
      <c r="I85" s="109"/>
      <c r="J85" s="109"/>
      <c r="K85" s="109"/>
      <c r="L85" s="109"/>
      <c r="M85" s="109"/>
      <c r="N85" s="109"/>
      <c r="O85" s="109"/>
      <c r="P85" s="109"/>
      <c r="Q85" s="109"/>
      <c r="R85" s="109"/>
      <c r="S85" s="109"/>
      <c r="T85" s="109"/>
      <c r="U85" s="109"/>
      <c r="V85" s="109"/>
      <c r="W85" s="109"/>
      <c r="X85" s="109"/>
      <c r="Y85" s="109"/>
      <c r="Z85" s="109"/>
      <c r="AA85" s="109"/>
      <c r="AB85" s="109"/>
      <c r="AC85" s="109"/>
      <c r="AD85" s="109"/>
    </row>
    <row r="86" ht="9.75" customHeight="1">
      <c r="I86" s="109"/>
      <c r="J86" s="109"/>
      <c r="K86" s="109"/>
      <c r="L86" s="109"/>
      <c r="M86" s="109"/>
      <c r="N86" s="109"/>
      <c r="O86" s="109"/>
      <c r="P86" s="109"/>
      <c r="Q86" s="109"/>
      <c r="R86" s="109"/>
      <c r="S86" s="109"/>
      <c r="T86" s="109"/>
      <c r="U86" s="109"/>
      <c r="V86" s="109"/>
      <c r="W86" s="109"/>
      <c r="X86" s="109"/>
      <c r="Y86" s="109"/>
      <c r="Z86" s="109"/>
      <c r="AA86" s="109"/>
      <c r="AB86" s="109"/>
      <c r="AC86" s="109"/>
      <c r="AD86" s="109"/>
    </row>
    <row r="87" ht="9.75" customHeight="1">
      <c r="I87" s="109"/>
      <c r="J87" s="109"/>
      <c r="K87" s="109"/>
      <c r="L87" s="109"/>
      <c r="M87" s="109"/>
      <c r="N87" s="109"/>
      <c r="O87" s="109"/>
      <c r="P87" s="109"/>
      <c r="Q87" s="109"/>
      <c r="R87" s="109"/>
      <c r="S87" s="109"/>
      <c r="T87" s="109"/>
      <c r="U87" s="109"/>
      <c r="V87" s="109"/>
      <c r="W87" s="109"/>
      <c r="X87" s="109"/>
      <c r="Y87" s="109"/>
      <c r="Z87" s="109"/>
      <c r="AA87" s="109"/>
      <c r="AB87" s="109"/>
      <c r="AC87" s="109"/>
      <c r="AD87" s="109"/>
    </row>
    <row r="88" ht="9.75" customHeight="1">
      <c r="I88" s="109"/>
      <c r="J88" s="109"/>
      <c r="K88" s="109"/>
      <c r="L88" s="109"/>
      <c r="M88" s="109"/>
      <c r="N88" s="109"/>
      <c r="O88" s="109"/>
      <c r="P88" s="109"/>
      <c r="Q88" s="109"/>
      <c r="R88" s="109"/>
      <c r="S88" s="109"/>
      <c r="T88" s="109"/>
      <c r="U88" s="109"/>
      <c r="V88" s="109"/>
      <c r="W88" s="109"/>
      <c r="X88" s="109"/>
      <c r="Y88" s="109"/>
      <c r="Z88" s="109"/>
      <c r="AA88" s="109"/>
      <c r="AB88" s="109"/>
      <c r="AC88" s="109"/>
      <c r="AD88" s="109"/>
    </row>
    <row r="89" ht="9.75" customHeight="1">
      <c r="I89" s="109"/>
      <c r="J89" s="109"/>
      <c r="K89" s="109"/>
      <c r="L89" s="109"/>
      <c r="M89" s="109"/>
      <c r="N89" s="109"/>
      <c r="O89" s="109"/>
      <c r="P89" s="109"/>
      <c r="Q89" s="109"/>
      <c r="R89" s="109"/>
      <c r="S89" s="109"/>
      <c r="T89" s="109"/>
      <c r="U89" s="109"/>
      <c r="V89" s="109"/>
      <c r="W89" s="109"/>
      <c r="X89" s="109"/>
      <c r="Y89" s="109"/>
      <c r="Z89" s="109"/>
      <c r="AA89" s="109"/>
      <c r="AB89" s="109"/>
      <c r="AC89" s="109"/>
      <c r="AD89" s="109"/>
    </row>
    <row r="90" ht="9.75" customHeight="1">
      <c r="I90" s="109"/>
      <c r="J90" s="109"/>
      <c r="K90" s="109"/>
      <c r="L90" s="109"/>
      <c r="M90" s="109"/>
      <c r="N90" s="109"/>
      <c r="O90" s="109"/>
      <c r="P90" s="109"/>
      <c r="Q90" s="109"/>
      <c r="R90" s="109"/>
      <c r="S90" s="109"/>
      <c r="T90" s="109"/>
      <c r="U90" s="109"/>
      <c r="V90" s="109"/>
      <c r="W90" s="109"/>
      <c r="X90" s="109"/>
      <c r="Y90" s="109"/>
      <c r="Z90" s="109"/>
      <c r="AA90" s="109"/>
      <c r="AB90" s="109"/>
      <c r="AC90" s="109"/>
      <c r="AD90" s="109"/>
    </row>
    <row r="91" ht="9.75" customHeight="1">
      <c r="I91" s="109"/>
      <c r="J91" s="109"/>
      <c r="K91" s="109"/>
      <c r="L91" s="109"/>
      <c r="M91" s="109"/>
      <c r="N91" s="109"/>
      <c r="O91" s="109"/>
      <c r="P91" s="109"/>
      <c r="Q91" s="109"/>
      <c r="R91" s="109"/>
      <c r="S91" s="109"/>
      <c r="T91" s="109"/>
      <c r="U91" s="109"/>
      <c r="V91" s="109"/>
      <c r="W91" s="109"/>
      <c r="X91" s="109"/>
      <c r="Y91" s="109"/>
      <c r="Z91" s="109"/>
      <c r="AA91" s="109"/>
      <c r="AB91" s="109"/>
      <c r="AC91" s="109"/>
      <c r="AD91" s="109"/>
    </row>
    <row r="92" ht="9.75" customHeight="1">
      <c r="I92" s="109"/>
      <c r="J92" s="109"/>
      <c r="K92" s="109"/>
      <c r="L92" s="109"/>
      <c r="M92" s="109"/>
      <c r="N92" s="109"/>
      <c r="O92" s="109"/>
      <c r="P92" s="109"/>
      <c r="Q92" s="109"/>
      <c r="R92" s="109"/>
      <c r="S92" s="109"/>
      <c r="T92" s="109"/>
      <c r="U92" s="109"/>
      <c r="V92" s="109"/>
      <c r="W92" s="109"/>
      <c r="X92" s="109"/>
      <c r="Y92" s="109"/>
      <c r="Z92" s="109"/>
      <c r="AA92" s="109"/>
      <c r="AB92" s="109"/>
      <c r="AC92" s="109"/>
      <c r="AD92" s="109"/>
    </row>
    <row r="93" ht="9.75" customHeight="1">
      <c r="I93" s="109"/>
      <c r="J93" s="109"/>
      <c r="K93" s="109"/>
      <c r="L93" s="109"/>
      <c r="M93" s="109"/>
      <c r="N93" s="109"/>
      <c r="O93" s="109"/>
      <c r="P93" s="109"/>
      <c r="Q93" s="109"/>
      <c r="R93" s="109"/>
      <c r="S93" s="109"/>
      <c r="T93" s="109"/>
      <c r="U93" s="109"/>
      <c r="V93" s="109"/>
      <c r="W93" s="109"/>
      <c r="X93" s="109"/>
      <c r="Y93" s="109"/>
      <c r="Z93" s="109"/>
      <c r="AA93" s="109"/>
      <c r="AB93" s="109"/>
      <c r="AC93" s="109"/>
      <c r="AD93" s="109"/>
    </row>
    <row r="94" ht="9.75" customHeight="1">
      <c r="I94" s="109"/>
      <c r="J94" s="109"/>
      <c r="K94" s="109"/>
      <c r="L94" s="109"/>
      <c r="M94" s="109"/>
      <c r="N94" s="109"/>
      <c r="O94" s="109"/>
      <c r="P94" s="109"/>
      <c r="Q94" s="109"/>
      <c r="R94" s="109"/>
      <c r="S94" s="109"/>
      <c r="T94" s="109"/>
      <c r="U94" s="109"/>
      <c r="V94" s="109"/>
      <c r="W94" s="109"/>
      <c r="X94" s="109"/>
      <c r="Y94" s="109"/>
      <c r="Z94" s="109"/>
      <c r="AA94" s="109"/>
      <c r="AB94" s="109"/>
      <c r="AC94" s="109"/>
      <c r="AD94" s="109"/>
    </row>
    <row r="95" ht="9.75" customHeight="1">
      <c r="I95" s="109"/>
      <c r="J95" s="109"/>
      <c r="K95" s="109"/>
      <c r="L95" s="109"/>
      <c r="M95" s="109"/>
      <c r="N95" s="109"/>
      <c r="O95" s="109"/>
      <c r="P95" s="109"/>
      <c r="Q95" s="109"/>
      <c r="R95" s="109"/>
      <c r="S95" s="109"/>
      <c r="T95" s="109"/>
      <c r="U95" s="109"/>
      <c r="V95" s="109"/>
      <c r="W95" s="109"/>
      <c r="X95" s="109"/>
      <c r="Y95" s="109"/>
      <c r="Z95" s="109"/>
      <c r="AA95" s="109"/>
      <c r="AB95" s="109"/>
      <c r="AC95" s="109"/>
      <c r="AD95" s="109"/>
    </row>
    <row r="96" ht="9.75" customHeight="1">
      <c r="I96" s="109"/>
      <c r="J96" s="109"/>
      <c r="K96" s="109"/>
      <c r="L96" s="109"/>
      <c r="M96" s="109"/>
      <c r="N96" s="109"/>
      <c r="O96" s="109"/>
      <c r="P96" s="109"/>
      <c r="Q96" s="109"/>
      <c r="R96" s="109"/>
      <c r="S96" s="109"/>
      <c r="T96" s="109"/>
      <c r="U96" s="109"/>
      <c r="V96" s="109"/>
      <c r="W96" s="109"/>
      <c r="X96" s="109"/>
      <c r="Y96" s="109"/>
      <c r="Z96" s="109"/>
      <c r="AA96" s="109"/>
      <c r="AB96" s="109"/>
      <c r="AC96" s="109"/>
      <c r="AD96" s="109"/>
    </row>
    <row r="97" ht="9.75" customHeight="1">
      <c r="I97" s="109"/>
      <c r="J97" s="109"/>
      <c r="K97" s="109"/>
      <c r="L97" s="109"/>
      <c r="M97" s="109"/>
      <c r="N97" s="109"/>
      <c r="O97" s="109"/>
      <c r="P97" s="109"/>
      <c r="Q97" s="109"/>
      <c r="R97" s="109"/>
      <c r="S97" s="109"/>
      <c r="T97" s="109"/>
      <c r="U97" s="109"/>
      <c r="V97" s="109"/>
      <c r="W97" s="109"/>
      <c r="X97" s="109"/>
      <c r="Y97" s="109"/>
      <c r="Z97" s="109"/>
      <c r="AA97" s="109"/>
      <c r="AB97" s="109"/>
      <c r="AC97" s="109"/>
      <c r="AD97" s="109"/>
    </row>
    <row r="98" ht="9.75" customHeight="1">
      <c r="I98" s="109"/>
      <c r="J98" s="109"/>
      <c r="K98" s="109"/>
      <c r="L98" s="109"/>
      <c r="M98" s="109"/>
      <c r="N98" s="109"/>
      <c r="O98" s="109"/>
      <c r="P98" s="109"/>
      <c r="Q98" s="109"/>
      <c r="R98" s="109"/>
      <c r="S98" s="109"/>
      <c r="T98" s="109"/>
      <c r="U98" s="109"/>
      <c r="V98" s="109"/>
      <c r="W98" s="109"/>
      <c r="X98" s="109"/>
      <c r="Y98" s="109"/>
      <c r="Z98" s="109"/>
      <c r="AA98" s="109"/>
      <c r="AB98" s="109"/>
      <c r="AC98" s="109"/>
      <c r="AD98" s="109"/>
    </row>
    <row r="99" ht="9.75" customHeight="1">
      <c r="I99" s="109"/>
      <c r="J99" s="109"/>
      <c r="K99" s="109"/>
      <c r="L99" s="109"/>
      <c r="M99" s="109"/>
      <c r="N99" s="109"/>
      <c r="O99" s="109"/>
      <c r="P99" s="109"/>
      <c r="Q99" s="109"/>
      <c r="R99" s="109"/>
      <c r="S99" s="109"/>
      <c r="T99" s="109"/>
      <c r="U99" s="109"/>
      <c r="V99" s="109"/>
      <c r="W99" s="109"/>
      <c r="X99" s="109"/>
      <c r="Y99" s="109"/>
      <c r="Z99" s="109"/>
      <c r="AA99" s="109"/>
      <c r="AB99" s="109"/>
      <c r="AC99" s="109"/>
      <c r="AD99" s="109"/>
    </row>
    <row r="100" ht="9.75" customHeight="1">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row>
    <row r="101" ht="9.75" customHeight="1">
      <c r="I101" s="109"/>
      <c r="J101" s="109"/>
      <c r="K101" s="109"/>
      <c r="L101" s="109"/>
      <c r="M101" s="109"/>
      <c r="N101" s="109"/>
      <c r="O101" s="109"/>
      <c r="P101" s="109"/>
      <c r="Q101" s="109"/>
      <c r="R101" s="109"/>
      <c r="S101" s="109"/>
      <c r="T101" s="109"/>
      <c r="U101" s="109"/>
      <c r="V101" s="109"/>
      <c r="W101" s="109"/>
      <c r="X101" s="109"/>
      <c r="Y101" s="109"/>
      <c r="Z101" s="109"/>
      <c r="AA101" s="109"/>
      <c r="AB101" s="109"/>
      <c r="AC101" s="109"/>
      <c r="AD101" s="109"/>
    </row>
    <row r="102" ht="9.75" customHeight="1">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row>
    <row r="103" ht="9.75" customHeight="1">
      <c r="I103" s="109"/>
      <c r="J103" s="109"/>
      <c r="K103" s="109"/>
      <c r="L103" s="109"/>
      <c r="M103" s="109"/>
      <c r="N103" s="109"/>
      <c r="O103" s="109"/>
      <c r="P103" s="109"/>
      <c r="Q103" s="109"/>
      <c r="R103" s="109"/>
      <c r="S103" s="109"/>
      <c r="T103" s="109"/>
      <c r="U103" s="109"/>
      <c r="V103" s="109"/>
      <c r="W103" s="109"/>
      <c r="X103" s="109"/>
      <c r="Y103" s="109"/>
      <c r="Z103" s="109"/>
      <c r="AA103" s="109"/>
      <c r="AB103" s="109"/>
      <c r="AC103" s="109"/>
      <c r="AD103" s="109"/>
    </row>
    <row r="104" ht="9.75" customHeight="1">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row>
    <row r="105" ht="9.75" customHeight="1">
      <c r="I105" s="109"/>
      <c r="J105" s="109"/>
      <c r="K105" s="109"/>
      <c r="L105" s="109"/>
      <c r="M105" s="109"/>
      <c r="N105" s="109"/>
      <c r="O105" s="109"/>
      <c r="P105" s="109"/>
      <c r="Q105" s="109"/>
      <c r="R105" s="109"/>
      <c r="S105" s="109"/>
      <c r="T105" s="109"/>
      <c r="U105" s="109"/>
      <c r="V105" s="109"/>
      <c r="W105" s="109"/>
      <c r="X105" s="109"/>
      <c r="Y105" s="109"/>
      <c r="Z105" s="109"/>
      <c r="AA105" s="109"/>
      <c r="AB105" s="109"/>
      <c r="AC105" s="109"/>
      <c r="AD105" s="109"/>
    </row>
    <row r="106" ht="9.75" customHeight="1">
      <c r="I106" s="109"/>
      <c r="J106" s="109"/>
      <c r="K106" s="109"/>
      <c r="L106" s="109"/>
      <c r="M106" s="109"/>
      <c r="N106" s="109"/>
      <c r="O106" s="109"/>
      <c r="P106" s="109"/>
      <c r="Q106" s="109"/>
      <c r="R106" s="109"/>
      <c r="S106" s="109"/>
      <c r="T106" s="109"/>
      <c r="U106" s="109"/>
      <c r="V106" s="109"/>
      <c r="W106" s="109"/>
      <c r="X106" s="109"/>
      <c r="Y106" s="109"/>
      <c r="Z106" s="109"/>
      <c r="AA106" s="109"/>
      <c r="AB106" s="109"/>
      <c r="AC106" s="109"/>
      <c r="AD106" s="109"/>
    </row>
    <row r="107" ht="9.75" customHeight="1">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row>
    <row r="108" ht="9.75" customHeight="1">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row>
    <row r="109" ht="9.75" customHeight="1">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row>
    <row r="110" ht="9.75" customHeight="1">
      <c r="I110" s="109"/>
      <c r="J110" s="109"/>
      <c r="K110" s="109"/>
      <c r="L110" s="109"/>
      <c r="M110" s="109"/>
      <c r="N110" s="109"/>
      <c r="O110" s="109"/>
      <c r="P110" s="109"/>
      <c r="Q110" s="109"/>
      <c r="R110" s="109"/>
      <c r="S110" s="109"/>
      <c r="T110" s="109"/>
      <c r="U110" s="109"/>
      <c r="V110" s="109"/>
      <c r="W110" s="109"/>
      <c r="X110" s="109"/>
      <c r="Y110" s="109"/>
      <c r="Z110" s="109"/>
      <c r="AA110" s="109"/>
      <c r="AB110" s="109"/>
      <c r="AC110" s="109"/>
      <c r="AD110" s="109"/>
    </row>
    <row r="111" ht="9.75" customHeight="1">
      <c r="I111" s="109"/>
      <c r="J111" s="109"/>
      <c r="K111" s="109"/>
      <c r="L111" s="109"/>
      <c r="M111" s="109"/>
      <c r="N111" s="109"/>
      <c r="O111" s="109"/>
      <c r="P111" s="109"/>
      <c r="Q111" s="109"/>
      <c r="R111" s="109"/>
      <c r="S111" s="109"/>
      <c r="T111" s="109"/>
      <c r="U111" s="109"/>
      <c r="V111" s="109"/>
      <c r="W111" s="109"/>
      <c r="X111" s="109"/>
      <c r="Y111" s="109"/>
      <c r="Z111" s="109"/>
      <c r="AA111" s="109"/>
      <c r="AB111" s="109"/>
      <c r="AC111" s="109"/>
      <c r="AD111" s="109"/>
    </row>
    <row r="112" ht="9.75" customHeight="1">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row>
    <row r="113" ht="9.75" customHeight="1">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row>
    <row r="114" ht="9.75" customHeight="1">
      <c r="I114" s="109"/>
      <c r="J114" s="109"/>
      <c r="K114" s="109"/>
      <c r="L114" s="109"/>
      <c r="M114" s="109"/>
      <c r="N114" s="109"/>
      <c r="O114" s="109"/>
      <c r="P114" s="109"/>
      <c r="Q114" s="109"/>
      <c r="R114" s="109"/>
      <c r="S114" s="109"/>
      <c r="T114" s="109"/>
      <c r="U114" s="109"/>
      <c r="V114" s="109"/>
      <c r="W114" s="109"/>
      <c r="X114" s="109"/>
      <c r="Y114" s="109"/>
      <c r="Z114" s="109"/>
      <c r="AA114" s="109"/>
      <c r="AB114" s="109"/>
      <c r="AC114" s="109"/>
      <c r="AD114" s="109"/>
    </row>
    <row r="115" ht="9.75" customHeight="1">
      <c r="I115" s="109"/>
      <c r="J115" s="109"/>
      <c r="K115" s="109"/>
      <c r="L115" s="109"/>
      <c r="M115" s="109"/>
      <c r="N115" s="109"/>
      <c r="O115" s="109"/>
      <c r="P115" s="109"/>
      <c r="Q115" s="109"/>
      <c r="R115" s="109"/>
      <c r="S115" s="109"/>
      <c r="T115" s="109"/>
      <c r="U115" s="109"/>
      <c r="V115" s="109"/>
      <c r="W115" s="109"/>
      <c r="X115" s="109"/>
      <c r="Y115" s="109"/>
      <c r="Z115" s="109"/>
      <c r="AA115" s="109"/>
      <c r="AB115" s="109"/>
      <c r="AC115" s="109"/>
      <c r="AD115" s="109"/>
    </row>
    <row r="116" ht="9.75" customHeight="1">
      <c r="I116" s="109"/>
      <c r="J116" s="109"/>
      <c r="K116" s="109"/>
      <c r="L116" s="109"/>
      <c r="M116" s="109"/>
      <c r="N116" s="109"/>
      <c r="O116" s="109"/>
      <c r="P116" s="109"/>
      <c r="Q116" s="109"/>
      <c r="R116" s="109"/>
      <c r="S116" s="109"/>
      <c r="T116" s="109"/>
      <c r="U116" s="109"/>
      <c r="V116" s="109"/>
      <c r="W116" s="109"/>
      <c r="X116" s="109"/>
      <c r="Y116" s="109"/>
      <c r="Z116" s="109"/>
      <c r="AA116" s="109"/>
      <c r="AB116" s="109"/>
      <c r="AC116" s="109"/>
      <c r="AD116" s="109"/>
    </row>
    <row r="117" ht="9.75" customHeight="1">
      <c r="I117" s="109"/>
      <c r="J117" s="109"/>
      <c r="K117" s="109"/>
      <c r="L117" s="109"/>
      <c r="M117" s="109"/>
      <c r="N117" s="109"/>
      <c r="O117" s="109"/>
      <c r="P117" s="109"/>
      <c r="Q117" s="109"/>
      <c r="R117" s="109"/>
      <c r="S117" s="109"/>
      <c r="T117" s="109"/>
      <c r="U117" s="109"/>
      <c r="V117" s="109"/>
      <c r="W117" s="109"/>
      <c r="X117" s="109"/>
      <c r="Y117" s="109"/>
      <c r="Z117" s="109"/>
      <c r="AA117" s="109"/>
      <c r="AB117" s="109"/>
      <c r="AC117" s="109"/>
      <c r="AD117" s="109"/>
    </row>
    <row r="118" ht="9.75" customHeight="1">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row>
    <row r="119" ht="9.75" customHeight="1">
      <c r="I119" s="109"/>
      <c r="J119" s="109"/>
      <c r="K119" s="109"/>
      <c r="L119" s="109"/>
      <c r="M119" s="109"/>
      <c r="N119" s="109"/>
      <c r="O119" s="109"/>
      <c r="P119" s="109"/>
      <c r="Q119" s="109"/>
      <c r="R119" s="109"/>
      <c r="S119" s="109"/>
      <c r="T119" s="109"/>
      <c r="U119" s="109"/>
      <c r="V119" s="109"/>
      <c r="W119" s="109"/>
      <c r="X119" s="109"/>
      <c r="Y119" s="109"/>
      <c r="Z119" s="109"/>
      <c r="AA119" s="109"/>
      <c r="AB119" s="109"/>
      <c r="AC119" s="109"/>
      <c r="AD119" s="109"/>
    </row>
    <row r="120" ht="9.75" customHeight="1">
      <c r="I120" s="109"/>
      <c r="J120" s="109"/>
      <c r="K120" s="109"/>
      <c r="L120" s="109"/>
      <c r="M120" s="109"/>
      <c r="N120" s="109"/>
      <c r="O120" s="109"/>
      <c r="P120" s="109"/>
      <c r="Q120" s="109"/>
      <c r="R120" s="109"/>
      <c r="S120" s="109"/>
      <c r="T120" s="109"/>
      <c r="U120" s="109"/>
      <c r="V120" s="109"/>
      <c r="W120" s="109"/>
      <c r="X120" s="109"/>
      <c r="Y120" s="109"/>
      <c r="Z120" s="109"/>
      <c r="AA120" s="109"/>
      <c r="AB120" s="109"/>
      <c r="AC120" s="109"/>
      <c r="AD120" s="109"/>
    </row>
    <row r="121" ht="9.75" customHeight="1">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row>
    <row r="122" ht="9.75" customHeight="1">
      <c r="I122" s="109"/>
      <c r="J122" s="109"/>
      <c r="K122" s="109"/>
      <c r="L122" s="109"/>
      <c r="M122" s="109"/>
      <c r="N122" s="109"/>
      <c r="O122" s="109"/>
      <c r="P122" s="109"/>
      <c r="Q122" s="109"/>
      <c r="R122" s="109"/>
      <c r="S122" s="109"/>
      <c r="T122" s="109"/>
      <c r="U122" s="109"/>
      <c r="V122" s="109"/>
      <c r="W122" s="109"/>
      <c r="X122" s="109"/>
      <c r="Y122" s="109"/>
      <c r="Z122" s="109"/>
      <c r="AA122" s="109"/>
      <c r="AB122" s="109"/>
      <c r="AC122" s="109"/>
      <c r="AD122" s="109"/>
    </row>
    <row r="123" ht="9.75" customHeight="1">
      <c r="I123" s="109"/>
      <c r="J123" s="109"/>
      <c r="K123" s="109"/>
      <c r="L123" s="109"/>
      <c r="M123" s="109"/>
      <c r="N123" s="109"/>
      <c r="O123" s="109"/>
      <c r="P123" s="109"/>
      <c r="Q123" s="109"/>
      <c r="R123" s="109"/>
      <c r="S123" s="109"/>
      <c r="T123" s="109"/>
      <c r="U123" s="109"/>
      <c r="V123" s="109"/>
      <c r="W123" s="109"/>
      <c r="X123" s="109"/>
      <c r="Y123" s="109"/>
      <c r="Z123" s="109"/>
      <c r="AA123" s="109"/>
      <c r="AB123" s="109"/>
      <c r="AC123" s="109"/>
      <c r="AD123" s="109"/>
    </row>
    <row r="124" ht="9.75" customHeight="1">
      <c r="I124" s="109"/>
      <c r="J124" s="109"/>
      <c r="K124" s="109"/>
      <c r="L124" s="109"/>
      <c r="M124" s="109"/>
      <c r="N124" s="109"/>
      <c r="O124" s="109"/>
      <c r="P124" s="109"/>
      <c r="Q124" s="109"/>
      <c r="R124" s="109"/>
      <c r="S124" s="109"/>
      <c r="T124" s="109"/>
      <c r="U124" s="109"/>
      <c r="V124" s="109"/>
      <c r="W124" s="109"/>
      <c r="X124" s="109"/>
      <c r="Y124" s="109"/>
      <c r="Z124" s="109"/>
      <c r="AA124" s="109"/>
      <c r="AB124" s="109"/>
      <c r="AC124" s="109"/>
      <c r="AD124" s="109"/>
    </row>
    <row r="125" ht="9.75" customHeight="1">
      <c r="I125" s="109"/>
      <c r="J125" s="109"/>
      <c r="K125" s="109"/>
      <c r="L125" s="109"/>
      <c r="M125" s="109"/>
      <c r="N125" s="109"/>
      <c r="O125" s="109"/>
      <c r="P125" s="109"/>
      <c r="Q125" s="109"/>
      <c r="R125" s="109"/>
      <c r="S125" s="109"/>
      <c r="T125" s="109"/>
      <c r="U125" s="109"/>
      <c r="V125" s="109"/>
      <c r="W125" s="109"/>
      <c r="X125" s="109"/>
      <c r="Y125" s="109"/>
      <c r="Z125" s="109"/>
      <c r="AA125" s="109"/>
      <c r="AB125" s="109"/>
      <c r="AC125" s="109"/>
      <c r="AD125" s="109"/>
    </row>
    <row r="126" ht="9.75" customHeight="1">
      <c r="I126" s="109"/>
      <c r="J126" s="109"/>
      <c r="K126" s="109"/>
      <c r="L126" s="109"/>
      <c r="M126" s="109"/>
      <c r="N126" s="109"/>
      <c r="O126" s="109"/>
      <c r="P126" s="109"/>
      <c r="Q126" s="109"/>
      <c r="R126" s="109"/>
      <c r="S126" s="109"/>
      <c r="T126" s="109"/>
      <c r="U126" s="109"/>
      <c r="V126" s="109"/>
      <c r="W126" s="109"/>
      <c r="X126" s="109"/>
      <c r="Y126" s="109"/>
      <c r="Z126" s="109"/>
      <c r="AA126" s="109"/>
      <c r="AB126" s="109"/>
      <c r="AC126" s="109"/>
      <c r="AD126" s="109"/>
    </row>
    <row r="127" ht="9.75" customHeight="1">
      <c r="I127" s="109"/>
      <c r="J127" s="109"/>
      <c r="K127" s="109"/>
      <c r="L127" s="109"/>
      <c r="M127" s="109"/>
      <c r="N127" s="109"/>
      <c r="O127" s="109"/>
      <c r="P127" s="109"/>
      <c r="Q127" s="109"/>
      <c r="R127" s="109"/>
      <c r="S127" s="109"/>
      <c r="T127" s="109"/>
      <c r="U127" s="109"/>
      <c r="V127" s="109"/>
      <c r="W127" s="109"/>
      <c r="X127" s="109"/>
      <c r="Y127" s="109"/>
      <c r="Z127" s="109"/>
      <c r="AA127" s="109"/>
      <c r="AB127" s="109"/>
      <c r="AC127" s="109"/>
      <c r="AD127" s="109"/>
    </row>
    <row r="128" ht="9.75" customHeight="1">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row>
    <row r="129" ht="9.75" customHeight="1">
      <c r="I129" s="109"/>
      <c r="J129" s="109"/>
      <c r="K129" s="109"/>
      <c r="L129" s="109"/>
      <c r="M129" s="109"/>
      <c r="N129" s="109"/>
      <c r="O129" s="109"/>
      <c r="P129" s="109"/>
      <c r="Q129" s="109"/>
      <c r="R129" s="109"/>
      <c r="S129" s="109"/>
      <c r="T129" s="109"/>
      <c r="U129" s="109"/>
      <c r="V129" s="109"/>
      <c r="W129" s="109"/>
      <c r="X129" s="109"/>
      <c r="Y129" s="109"/>
      <c r="Z129" s="109"/>
      <c r="AA129" s="109"/>
      <c r="AB129" s="109"/>
      <c r="AC129" s="109"/>
      <c r="AD129" s="109"/>
    </row>
    <row r="130" ht="9.75" customHeight="1">
      <c r="I130" s="109"/>
      <c r="J130" s="109"/>
      <c r="K130" s="109"/>
      <c r="L130" s="109"/>
      <c r="M130" s="109"/>
      <c r="N130" s="109"/>
      <c r="O130" s="109"/>
      <c r="P130" s="109"/>
      <c r="Q130" s="109"/>
      <c r="R130" s="109"/>
      <c r="S130" s="109"/>
      <c r="T130" s="109"/>
      <c r="U130" s="109"/>
      <c r="V130" s="109"/>
      <c r="W130" s="109"/>
      <c r="X130" s="109"/>
      <c r="Y130" s="109"/>
      <c r="Z130" s="109"/>
      <c r="AA130" s="109"/>
      <c r="AB130" s="109"/>
      <c r="AC130" s="109"/>
      <c r="AD130" s="109"/>
    </row>
    <row r="131" ht="9.75" customHeight="1">
      <c r="I131" s="109"/>
      <c r="J131" s="109"/>
      <c r="K131" s="109"/>
      <c r="L131" s="109"/>
      <c r="M131" s="109"/>
      <c r="N131" s="109"/>
      <c r="O131" s="109"/>
      <c r="P131" s="109"/>
      <c r="Q131" s="109"/>
      <c r="R131" s="109"/>
      <c r="S131" s="109"/>
      <c r="T131" s="109"/>
      <c r="U131" s="109"/>
      <c r="V131" s="109"/>
      <c r="W131" s="109"/>
      <c r="X131" s="109"/>
      <c r="Y131" s="109"/>
      <c r="Z131" s="109"/>
      <c r="AA131" s="109"/>
      <c r="AB131" s="109"/>
      <c r="AC131" s="109"/>
      <c r="AD131" s="109"/>
    </row>
    <row r="132" ht="9.75" customHeight="1">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row>
    <row r="133" ht="9.75" customHeight="1">
      <c r="I133" s="109"/>
      <c r="J133" s="109"/>
      <c r="K133" s="109"/>
      <c r="L133" s="109"/>
      <c r="M133" s="109"/>
      <c r="N133" s="109"/>
      <c r="O133" s="109"/>
      <c r="P133" s="109"/>
      <c r="Q133" s="109"/>
      <c r="R133" s="109"/>
      <c r="S133" s="109"/>
      <c r="T133" s="109"/>
      <c r="U133" s="109"/>
      <c r="V133" s="109"/>
      <c r="W133" s="109"/>
      <c r="X133" s="109"/>
      <c r="Y133" s="109"/>
      <c r="Z133" s="109"/>
      <c r="AA133" s="109"/>
      <c r="AB133" s="109"/>
      <c r="AC133" s="109"/>
      <c r="AD133" s="109"/>
    </row>
    <row r="134" ht="9.75" customHeight="1">
      <c r="I134" s="109"/>
      <c r="J134" s="109"/>
      <c r="K134" s="109"/>
      <c r="L134" s="109"/>
      <c r="M134" s="109"/>
      <c r="N134" s="109"/>
      <c r="O134" s="109"/>
      <c r="P134" s="109"/>
      <c r="Q134" s="109"/>
      <c r="R134" s="109"/>
      <c r="S134" s="109"/>
      <c r="T134" s="109"/>
      <c r="U134" s="109"/>
      <c r="V134" s="109"/>
      <c r="W134" s="109"/>
      <c r="X134" s="109"/>
      <c r="Y134" s="109"/>
      <c r="Z134" s="109"/>
      <c r="AA134" s="109"/>
      <c r="AB134" s="109"/>
      <c r="AC134" s="109"/>
      <c r="AD134" s="109"/>
    </row>
    <row r="135" ht="9.75" customHeight="1">
      <c r="I135" s="109"/>
      <c r="J135" s="109"/>
      <c r="K135" s="109"/>
      <c r="L135" s="109"/>
      <c r="M135" s="109"/>
      <c r="N135" s="109"/>
      <c r="O135" s="109"/>
      <c r="P135" s="109"/>
      <c r="Q135" s="109"/>
      <c r="R135" s="109"/>
      <c r="S135" s="109"/>
      <c r="T135" s="109"/>
      <c r="U135" s="109"/>
      <c r="V135" s="109"/>
      <c r="W135" s="109"/>
      <c r="X135" s="109"/>
      <c r="Y135" s="109"/>
      <c r="Z135" s="109"/>
      <c r="AA135" s="109"/>
      <c r="AB135" s="109"/>
      <c r="AC135" s="109"/>
      <c r="AD135" s="109"/>
    </row>
    <row r="136" ht="9.75" customHeight="1">
      <c r="I136" s="109"/>
      <c r="J136" s="109"/>
      <c r="K136" s="109"/>
      <c r="L136" s="109"/>
      <c r="M136" s="109"/>
      <c r="N136" s="109"/>
      <c r="O136" s="109"/>
      <c r="P136" s="109"/>
      <c r="Q136" s="109"/>
      <c r="R136" s="109"/>
      <c r="S136" s="109"/>
      <c r="T136" s="109"/>
      <c r="U136" s="109"/>
      <c r="V136" s="109"/>
      <c r="W136" s="109"/>
      <c r="X136" s="109"/>
      <c r="Y136" s="109"/>
      <c r="Z136" s="109"/>
      <c r="AA136" s="109"/>
      <c r="AB136" s="109"/>
      <c r="AC136" s="109"/>
      <c r="AD136" s="109"/>
    </row>
    <row r="137" ht="9.75" customHeight="1">
      <c r="I137" s="109"/>
      <c r="J137" s="109"/>
      <c r="K137" s="109"/>
      <c r="L137" s="109"/>
      <c r="M137" s="109"/>
      <c r="N137" s="109"/>
      <c r="O137" s="109"/>
      <c r="P137" s="109"/>
      <c r="Q137" s="109"/>
      <c r="R137" s="109"/>
      <c r="S137" s="109"/>
      <c r="T137" s="109"/>
      <c r="U137" s="109"/>
      <c r="V137" s="109"/>
      <c r="W137" s="109"/>
      <c r="X137" s="109"/>
      <c r="Y137" s="109"/>
      <c r="Z137" s="109"/>
      <c r="AA137" s="109"/>
      <c r="AB137" s="109"/>
      <c r="AC137" s="109"/>
      <c r="AD137" s="109"/>
    </row>
    <row r="138" ht="9.75" customHeight="1">
      <c r="I138" s="109"/>
      <c r="J138" s="109"/>
      <c r="K138" s="109"/>
      <c r="L138" s="109"/>
      <c r="M138" s="109"/>
      <c r="N138" s="109"/>
      <c r="O138" s="109"/>
      <c r="P138" s="109"/>
      <c r="Q138" s="109"/>
      <c r="R138" s="109"/>
      <c r="S138" s="109"/>
      <c r="T138" s="109"/>
      <c r="U138" s="109"/>
      <c r="V138" s="109"/>
      <c r="W138" s="109"/>
      <c r="X138" s="109"/>
      <c r="Y138" s="109"/>
      <c r="Z138" s="109"/>
      <c r="AA138" s="109"/>
      <c r="AB138" s="109"/>
      <c r="AC138" s="109"/>
      <c r="AD138" s="109"/>
    </row>
    <row r="139" ht="9.75" customHeight="1">
      <c r="I139" s="109"/>
      <c r="J139" s="109"/>
      <c r="K139" s="109"/>
      <c r="L139" s="109"/>
      <c r="M139" s="109"/>
      <c r="N139" s="109"/>
      <c r="O139" s="109"/>
      <c r="P139" s="109"/>
      <c r="Q139" s="109"/>
      <c r="R139" s="109"/>
      <c r="S139" s="109"/>
      <c r="T139" s="109"/>
      <c r="U139" s="109"/>
      <c r="V139" s="109"/>
      <c r="W139" s="109"/>
      <c r="X139" s="109"/>
      <c r="Y139" s="109"/>
      <c r="Z139" s="109"/>
      <c r="AA139" s="109"/>
      <c r="AB139" s="109"/>
      <c r="AC139" s="109"/>
      <c r="AD139" s="109"/>
    </row>
    <row r="140" ht="9.75" customHeight="1">
      <c r="I140" s="109"/>
      <c r="J140" s="109"/>
      <c r="K140" s="109"/>
      <c r="L140" s="109"/>
      <c r="M140" s="109"/>
      <c r="N140" s="109"/>
      <c r="O140" s="109"/>
      <c r="P140" s="109"/>
      <c r="Q140" s="109"/>
      <c r="R140" s="109"/>
      <c r="S140" s="109"/>
      <c r="T140" s="109"/>
      <c r="U140" s="109"/>
      <c r="V140" s="109"/>
      <c r="W140" s="109"/>
      <c r="X140" s="109"/>
      <c r="Y140" s="109"/>
      <c r="Z140" s="109"/>
      <c r="AA140" s="109"/>
      <c r="AB140" s="109"/>
      <c r="AC140" s="109"/>
      <c r="AD140" s="109"/>
    </row>
    <row r="141" ht="9.75" customHeight="1">
      <c r="I141" s="109"/>
      <c r="J141" s="109"/>
      <c r="K141" s="109"/>
      <c r="L141" s="109"/>
      <c r="M141" s="109"/>
      <c r="N141" s="109"/>
      <c r="O141" s="109"/>
      <c r="P141" s="109"/>
      <c r="Q141" s="109"/>
      <c r="R141" s="109"/>
      <c r="S141" s="109"/>
      <c r="T141" s="109"/>
      <c r="U141" s="109"/>
      <c r="V141" s="109"/>
      <c r="W141" s="109"/>
      <c r="X141" s="109"/>
      <c r="Y141" s="109"/>
      <c r="Z141" s="109"/>
      <c r="AA141" s="109"/>
      <c r="AB141" s="109"/>
      <c r="AC141" s="109"/>
      <c r="AD141" s="109"/>
    </row>
    <row r="142" ht="9.75" customHeight="1">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row>
    <row r="143" ht="9.75" customHeight="1">
      <c r="I143" s="109"/>
      <c r="J143" s="109"/>
      <c r="K143" s="109"/>
      <c r="L143" s="109"/>
      <c r="M143" s="109"/>
      <c r="N143" s="109"/>
      <c r="O143" s="109"/>
      <c r="P143" s="109"/>
      <c r="Q143" s="109"/>
      <c r="R143" s="109"/>
      <c r="S143" s="109"/>
      <c r="T143" s="109"/>
      <c r="U143" s="109"/>
      <c r="V143" s="109"/>
      <c r="W143" s="109"/>
      <c r="X143" s="109"/>
      <c r="Y143" s="109"/>
      <c r="Z143" s="109"/>
      <c r="AA143" s="109"/>
      <c r="AB143" s="109"/>
      <c r="AC143" s="109"/>
      <c r="AD143" s="109"/>
    </row>
    <row r="144" ht="9.75" customHeight="1">
      <c r="I144" s="109"/>
      <c r="J144" s="109"/>
      <c r="K144" s="109"/>
      <c r="L144" s="109"/>
      <c r="M144" s="109"/>
      <c r="N144" s="109"/>
      <c r="O144" s="109"/>
      <c r="P144" s="109"/>
      <c r="Q144" s="109"/>
      <c r="R144" s="109"/>
      <c r="S144" s="109"/>
      <c r="T144" s="109"/>
      <c r="U144" s="109"/>
      <c r="V144" s="109"/>
      <c r="W144" s="109"/>
      <c r="X144" s="109"/>
      <c r="Y144" s="109"/>
      <c r="Z144" s="109"/>
      <c r="AA144" s="109"/>
      <c r="AB144" s="109"/>
      <c r="AC144" s="109"/>
      <c r="AD144" s="109"/>
    </row>
    <row r="145" ht="9.75" customHeight="1">
      <c r="I145" s="109"/>
      <c r="J145" s="109"/>
      <c r="K145" s="109"/>
      <c r="L145" s="109"/>
      <c r="M145" s="109"/>
      <c r="N145" s="109"/>
      <c r="O145" s="109"/>
      <c r="P145" s="109"/>
      <c r="Q145" s="109"/>
      <c r="R145" s="109"/>
      <c r="S145" s="109"/>
      <c r="T145" s="109"/>
      <c r="U145" s="109"/>
      <c r="V145" s="109"/>
      <c r="W145" s="109"/>
      <c r="X145" s="109"/>
      <c r="Y145" s="109"/>
      <c r="Z145" s="109"/>
      <c r="AA145" s="109"/>
      <c r="AB145" s="109"/>
      <c r="AC145" s="109"/>
      <c r="AD145" s="109"/>
    </row>
    <row r="146" ht="9.75" customHeight="1">
      <c r="I146" s="109"/>
      <c r="J146" s="109"/>
      <c r="K146" s="109"/>
      <c r="L146" s="109"/>
      <c r="M146" s="109"/>
      <c r="N146" s="109"/>
      <c r="O146" s="109"/>
      <c r="P146" s="109"/>
      <c r="Q146" s="109"/>
      <c r="R146" s="109"/>
      <c r="S146" s="109"/>
      <c r="T146" s="109"/>
      <c r="U146" s="109"/>
      <c r="V146" s="109"/>
      <c r="W146" s="109"/>
      <c r="X146" s="109"/>
      <c r="Y146" s="109"/>
      <c r="Z146" s="109"/>
      <c r="AA146" s="109"/>
      <c r="AB146" s="109"/>
      <c r="AC146" s="109"/>
      <c r="AD146" s="109"/>
    </row>
    <row r="147" ht="9.75" customHeight="1">
      <c r="I147" s="109"/>
      <c r="J147" s="109"/>
      <c r="K147" s="109"/>
      <c r="L147" s="109"/>
      <c r="M147" s="109"/>
      <c r="N147" s="109"/>
      <c r="O147" s="109"/>
      <c r="P147" s="109"/>
      <c r="Q147" s="109"/>
      <c r="R147" s="109"/>
      <c r="S147" s="109"/>
      <c r="T147" s="109"/>
      <c r="U147" s="109"/>
      <c r="V147" s="109"/>
      <c r="W147" s="109"/>
      <c r="X147" s="109"/>
      <c r="Y147" s="109"/>
      <c r="Z147" s="109"/>
      <c r="AA147" s="109"/>
      <c r="AB147" s="109"/>
      <c r="AC147" s="109"/>
      <c r="AD147" s="109"/>
    </row>
    <row r="148" ht="9.75" customHeight="1">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row>
    <row r="149" ht="9.75" customHeight="1">
      <c r="I149" s="109"/>
      <c r="J149" s="109"/>
      <c r="K149" s="109"/>
      <c r="L149" s="109"/>
      <c r="M149" s="109"/>
      <c r="N149" s="109"/>
      <c r="O149" s="109"/>
      <c r="P149" s="109"/>
      <c r="Q149" s="109"/>
      <c r="R149" s="109"/>
      <c r="S149" s="109"/>
      <c r="T149" s="109"/>
      <c r="U149" s="109"/>
      <c r="V149" s="109"/>
      <c r="W149" s="109"/>
      <c r="X149" s="109"/>
      <c r="Y149" s="109"/>
      <c r="Z149" s="109"/>
      <c r="AA149" s="109"/>
      <c r="AB149" s="109"/>
      <c r="AC149" s="109"/>
      <c r="AD149" s="109"/>
    </row>
    <row r="150" ht="9.75" customHeight="1">
      <c r="I150" s="109"/>
      <c r="J150" s="109"/>
      <c r="K150" s="109"/>
      <c r="L150" s="109"/>
      <c r="M150" s="109"/>
      <c r="N150" s="109"/>
      <c r="O150" s="109"/>
      <c r="P150" s="109"/>
      <c r="Q150" s="109"/>
      <c r="R150" s="109"/>
      <c r="S150" s="109"/>
      <c r="T150" s="109"/>
      <c r="U150" s="109"/>
      <c r="V150" s="109"/>
      <c r="W150" s="109"/>
      <c r="X150" s="109"/>
      <c r="Y150" s="109"/>
      <c r="Z150" s="109"/>
      <c r="AA150" s="109"/>
      <c r="AB150" s="109"/>
      <c r="AC150" s="109"/>
      <c r="AD150" s="109"/>
    </row>
    <row r="151" ht="9.75" customHeight="1">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row>
    <row r="152" ht="9.75" customHeight="1">
      <c r="I152" s="109"/>
      <c r="J152" s="109"/>
      <c r="K152" s="109"/>
      <c r="L152" s="109"/>
      <c r="M152" s="109"/>
      <c r="N152" s="109"/>
      <c r="O152" s="109"/>
      <c r="P152" s="109"/>
      <c r="Q152" s="109"/>
      <c r="R152" s="109"/>
      <c r="S152" s="109"/>
      <c r="T152" s="109"/>
      <c r="U152" s="109"/>
      <c r="V152" s="109"/>
      <c r="W152" s="109"/>
      <c r="X152" s="109"/>
      <c r="Y152" s="109"/>
      <c r="Z152" s="109"/>
      <c r="AA152" s="109"/>
      <c r="AB152" s="109"/>
      <c r="AC152" s="109"/>
      <c r="AD152" s="109"/>
    </row>
    <row r="153" ht="9.75" customHeight="1">
      <c r="I153" s="109"/>
      <c r="J153" s="109"/>
      <c r="K153" s="109"/>
      <c r="L153" s="109"/>
      <c r="M153" s="109"/>
      <c r="N153" s="109"/>
      <c r="O153" s="109"/>
      <c r="P153" s="109"/>
      <c r="Q153" s="109"/>
      <c r="R153" s="109"/>
      <c r="S153" s="109"/>
      <c r="T153" s="109"/>
      <c r="U153" s="109"/>
      <c r="V153" s="109"/>
      <c r="W153" s="109"/>
      <c r="X153" s="109"/>
      <c r="Y153" s="109"/>
      <c r="Z153" s="109"/>
      <c r="AA153" s="109"/>
      <c r="AB153" s="109"/>
      <c r="AC153" s="109"/>
      <c r="AD153" s="109"/>
    </row>
    <row r="154" ht="9.75" customHeight="1">
      <c r="I154" s="109"/>
      <c r="J154" s="109"/>
      <c r="K154" s="109"/>
      <c r="L154" s="109"/>
      <c r="M154" s="109"/>
      <c r="N154" s="109"/>
      <c r="O154" s="109"/>
      <c r="P154" s="109"/>
      <c r="Q154" s="109"/>
      <c r="R154" s="109"/>
      <c r="S154" s="109"/>
      <c r="T154" s="109"/>
      <c r="U154" s="109"/>
      <c r="V154" s="109"/>
      <c r="W154" s="109"/>
      <c r="X154" s="109"/>
      <c r="Y154" s="109"/>
      <c r="Z154" s="109"/>
      <c r="AA154" s="109"/>
      <c r="AB154" s="109"/>
      <c r="AC154" s="109"/>
      <c r="AD154" s="109"/>
    </row>
    <row r="155" ht="9.75" customHeight="1">
      <c r="I155" s="109"/>
      <c r="J155" s="109"/>
      <c r="K155" s="109"/>
      <c r="L155" s="109"/>
      <c r="M155" s="109"/>
      <c r="N155" s="109"/>
      <c r="O155" s="109"/>
      <c r="P155" s="109"/>
      <c r="Q155" s="109"/>
      <c r="R155" s="109"/>
      <c r="S155" s="109"/>
      <c r="T155" s="109"/>
      <c r="U155" s="109"/>
      <c r="V155" s="109"/>
      <c r="W155" s="109"/>
      <c r="X155" s="109"/>
      <c r="Y155" s="109"/>
      <c r="Z155" s="109"/>
      <c r="AA155" s="109"/>
      <c r="AB155" s="109"/>
      <c r="AC155" s="109"/>
      <c r="AD155" s="109"/>
    </row>
    <row r="156" ht="9.75" customHeight="1">
      <c r="I156" s="109"/>
      <c r="J156" s="109"/>
      <c r="K156" s="109"/>
      <c r="L156" s="109"/>
      <c r="M156" s="109"/>
      <c r="N156" s="109"/>
      <c r="O156" s="109"/>
      <c r="P156" s="109"/>
      <c r="Q156" s="109"/>
      <c r="R156" s="109"/>
      <c r="S156" s="109"/>
      <c r="T156" s="109"/>
      <c r="U156" s="109"/>
      <c r="V156" s="109"/>
      <c r="W156" s="109"/>
      <c r="X156" s="109"/>
      <c r="Y156" s="109"/>
      <c r="Z156" s="109"/>
      <c r="AA156" s="109"/>
      <c r="AB156" s="109"/>
      <c r="AC156" s="109"/>
      <c r="AD156" s="109"/>
    </row>
    <row r="157" ht="9.75" customHeight="1">
      <c r="I157" s="109"/>
      <c r="J157" s="109"/>
      <c r="K157" s="109"/>
      <c r="L157" s="109"/>
      <c r="M157" s="109"/>
      <c r="N157" s="109"/>
      <c r="O157" s="109"/>
      <c r="P157" s="109"/>
      <c r="Q157" s="109"/>
      <c r="R157" s="109"/>
      <c r="S157" s="109"/>
      <c r="T157" s="109"/>
      <c r="U157" s="109"/>
      <c r="V157" s="109"/>
      <c r="W157" s="109"/>
      <c r="X157" s="109"/>
      <c r="Y157" s="109"/>
      <c r="Z157" s="109"/>
      <c r="AA157" s="109"/>
      <c r="AB157" s="109"/>
      <c r="AC157" s="109"/>
      <c r="AD157" s="109"/>
    </row>
    <row r="158" ht="9.75" customHeight="1">
      <c r="I158" s="109"/>
      <c r="J158" s="109"/>
      <c r="K158" s="109"/>
      <c r="L158" s="109"/>
      <c r="M158" s="109"/>
      <c r="N158" s="109"/>
      <c r="O158" s="109"/>
      <c r="P158" s="109"/>
      <c r="Q158" s="109"/>
      <c r="R158" s="109"/>
      <c r="S158" s="109"/>
      <c r="T158" s="109"/>
      <c r="U158" s="109"/>
      <c r="V158" s="109"/>
      <c r="W158" s="109"/>
      <c r="X158" s="109"/>
      <c r="Y158" s="109"/>
      <c r="Z158" s="109"/>
      <c r="AA158" s="109"/>
      <c r="AB158" s="109"/>
      <c r="AC158" s="109"/>
      <c r="AD158" s="109"/>
    </row>
    <row r="159" ht="9.75" customHeight="1">
      <c r="I159" s="109"/>
      <c r="J159" s="109"/>
      <c r="K159" s="109"/>
      <c r="L159" s="109"/>
      <c r="M159" s="109"/>
      <c r="N159" s="109"/>
      <c r="O159" s="109"/>
      <c r="P159" s="109"/>
      <c r="Q159" s="109"/>
      <c r="R159" s="109"/>
      <c r="S159" s="109"/>
      <c r="T159" s="109"/>
      <c r="U159" s="109"/>
      <c r="V159" s="109"/>
      <c r="W159" s="109"/>
      <c r="X159" s="109"/>
      <c r="Y159" s="109"/>
      <c r="Z159" s="109"/>
      <c r="AA159" s="109"/>
      <c r="AB159" s="109"/>
      <c r="AC159" s="109"/>
      <c r="AD159" s="109"/>
    </row>
    <row r="160" ht="9.75" customHeight="1">
      <c r="I160" s="109"/>
      <c r="J160" s="109"/>
      <c r="K160" s="109"/>
      <c r="L160" s="109"/>
      <c r="M160" s="109"/>
      <c r="N160" s="109"/>
      <c r="O160" s="109"/>
      <c r="P160" s="109"/>
      <c r="Q160" s="109"/>
      <c r="R160" s="109"/>
      <c r="S160" s="109"/>
      <c r="T160" s="109"/>
      <c r="U160" s="109"/>
      <c r="V160" s="109"/>
      <c r="W160" s="109"/>
      <c r="X160" s="109"/>
      <c r="Y160" s="109"/>
      <c r="Z160" s="109"/>
      <c r="AA160" s="109"/>
      <c r="AB160" s="109"/>
      <c r="AC160" s="109"/>
      <c r="AD160" s="109"/>
    </row>
    <row r="161" ht="9.75" customHeight="1">
      <c r="I161" s="109"/>
      <c r="J161" s="109"/>
      <c r="K161" s="109"/>
      <c r="L161" s="109"/>
      <c r="M161" s="109"/>
      <c r="N161" s="109"/>
      <c r="O161" s="109"/>
      <c r="P161" s="109"/>
      <c r="Q161" s="109"/>
      <c r="R161" s="109"/>
      <c r="S161" s="109"/>
      <c r="T161" s="109"/>
      <c r="U161" s="109"/>
      <c r="V161" s="109"/>
      <c r="W161" s="109"/>
      <c r="X161" s="109"/>
      <c r="Y161" s="109"/>
      <c r="Z161" s="109"/>
      <c r="AA161" s="109"/>
      <c r="AB161" s="109"/>
      <c r="AC161" s="109"/>
      <c r="AD161" s="109"/>
    </row>
    <row r="162" ht="9.75" customHeight="1">
      <c r="I162" s="109"/>
      <c r="J162" s="109"/>
      <c r="K162" s="109"/>
      <c r="L162" s="109"/>
      <c r="M162" s="109"/>
      <c r="N162" s="109"/>
      <c r="O162" s="109"/>
      <c r="P162" s="109"/>
      <c r="Q162" s="109"/>
      <c r="R162" s="109"/>
      <c r="S162" s="109"/>
      <c r="T162" s="109"/>
      <c r="U162" s="109"/>
      <c r="V162" s="109"/>
      <c r="W162" s="109"/>
      <c r="X162" s="109"/>
      <c r="Y162" s="109"/>
      <c r="Z162" s="109"/>
      <c r="AA162" s="109"/>
      <c r="AB162" s="109"/>
      <c r="AC162" s="109"/>
      <c r="AD162" s="109"/>
    </row>
    <row r="163" ht="9.75" customHeight="1">
      <c r="I163" s="109"/>
      <c r="J163" s="109"/>
      <c r="K163" s="109"/>
      <c r="L163" s="109"/>
      <c r="M163" s="109"/>
      <c r="N163" s="109"/>
      <c r="O163" s="109"/>
      <c r="P163" s="109"/>
      <c r="Q163" s="109"/>
      <c r="R163" s="109"/>
      <c r="S163" s="109"/>
      <c r="T163" s="109"/>
      <c r="U163" s="109"/>
      <c r="V163" s="109"/>
      <c r="W163" s="109"/>
      <c r="X163" s="109"/>
      <c r="Y163" s="109"/>
      <c r="Z163" s="109"/>
      <c r="AA163" s="109"/>
      <c r="AB163" s="109"/>
      <c r="AC163" s="109"/>
      <c r="AD163" s="109"/>
    </row>
    <row r="164" ht="9.75" customHeight="1">
      <c r="I164" s="109"/>
      <c r="J164" s="109"/>
      <c r="K164" s="109"/>
      <c r="L164" s="109"/>
      <c r="M164" s="109"/>
      <c r="N164" s="109"/>
      <c r="O164" s="109"/>
      <c r="P164" s="109"/>
      <c r="Q164" s="109"/>
      <c r="R164" s="109"/>
      <c r="S164" s="109"/>
      <c r="T164" s="109"/>
      <c r="U164" s="109"/>
      <c r="V164" s="109"/>
      <c r="W164" s="109"/>
      <c r="X164" s="109"/>
      <c r="Y164" s="109"/>
      <c r="Z164" s="109"/>
      <c r="AA164" s="109"/>
      <c r="AB164" s="109"/>
      <c r="AC164" s="109"/>
      <c r="AD164" s="109"/>
    </row>
    <row r="165" ht="9.75" customHeight="1">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row>
    <row r="166" ht="9.75" customHeight="1">
      <c r="I166" s="109"/>
      <c r="J166" s="109"/>
      <c r="K166" s="109"/>
      <c r="L166" s="109"/>
      <c r="M166" s="109"/>
      <c r="N166" s="109"/>
      <c r="O166" s="109"/>
      <c r="P166" s="109"/>
      <c r="Q166" s="109"/>
      <c r="R166" s="109"/>
      <c r="S166" s="109"/>
      <c r="T166" s="109"/>
      <c r="U166" s="109"/>
      <c r="V166" s="109"/>
      <c r="W166" s="109"/>
      <c r="X166" s="109"/>
      <c r="Y166" s="109"/>
      <c r="Z166" s="109"/>
      <c r="AA166" s="109"/>
      <c r="AB166" s="109"/>
      <c r="AC166" s="109"/>
      <c r="AD166" s="109"/>
    </row>
    <row r="167" ht="9.75" customHeight="1">
      <c r="I167" s="109"/>
      <c r="J167" s="109"/>
      <c r="K167" s="109"/>
      <c r="L167" s="109"/>
      <c r="M167" s="109"/>
      <c r="N167" s="109"/>
      <c r="O167" s="109"/>
      <c r="P167" s="109"/>
      <c r="Q167" s="109"/>
      <c r="R167" s="109"/>
      <c r="S167" s="109"/>
      <c r="T167" s="109"/>
      <c r="U167" s="109"/>
      <c r="V167" s="109"/>
      <c r="W167" s="109"/>
      <c r="X167" s="109"/>
      <c r="Y167" s="109"/>
      <c r="Z167" s="109"/>
      <c r="AA167" s="109"/>
      <c r="AB167" s="109"/>
      <c r="AC167" s="109"/>
      <c r="AD167" s="109"/>
    </row>
    <row r="168" ht="9.75" customHeight="1">
      <c r="I168" s="109"/>
      <c r="J168" s="109"/>
      <c r="K168" s="109"/>
      <c r="L168" s="109"/>
      <c r="M168" s="109"/>
      <c r="N168" s="109"/>
      <c r="O168" s="109"/>
      <c r="P168" s="109"/>
      <c r="Q168" s="109"/>
      <c r="R168" s="109"/>
      <c r="S168" s="109"/>
      <c r="T168" s="109"/>
      <c r="U168" s="109"/>
      <c r="V168" s="109"/>
      <c r="W168" s="109"/>
      <c r="X168" s="109"/>
      <c r="Y168" s="109"/>
      <c r="Z168" s="109"/>
      <c r="AA168" s="109"/>
      <c r="AB168" s="109"/>
      <c r="AC168" s="109"/>
      <c r="AD168" s="109"/>
    </row>
    <row r="169" ht="9.75" customHeight="1">
      <c r="I169" s="109"/>
      <c r="J169" s="109"/>
      <c r="K169" s="109"/>
      <c r="L169" s="109"/>
      <c r="M169" s="109"/>
      <c r="N169" s="109"/>
      <c r="O169" s="109"/>
      <c r="P169" s="109"/>
      <c r="Q169" s="109"/>
      <c r="R169" s="109"/>
      <c r="S169" s="109"/>
      <c r="T169" s="109"/>
      <c r="U169" s="109"/>
      <c r="V169" s="109"/>
      <c r="W169" s="109"/>
      <c r="X169" s="109"/>
      <c r="Y169" s="109"/>
      <c r="Z169" s="109"/>
      <c r="AA169" s="109"/>
      <c r="AB169" s="109"/>
      <c r="AC169" s="109"/>
      <c r="AD169" s="109"/>
    </row>
    <row r="170" ht="9.75" customHeight="1">
      <c r="I170" s="109"/>
      <c r="J170" s="109"/>
      <c r="K170" s="109"/>
      <c r="L170" s="109"/>
      <c r="M170" s="109"/>
      <c r="N170" s="109"/>
      <c r="O170" s="109"/>
      <c r="P170" s="109"/>
      <c r="Q170" s="109"/>
      <c r="R170" s="109"/>
      <c r="S170" s="109"/>
      <c r="T170" s="109"/>
      <c r="U170" s="109"/>
      <c r="V170" s="109"/>
      <c r="W170" s="109"/>
      <c r="X170" s="109"/>
      <c r="Y170" s="109"/>
      <c r="Z170" s="109"/>
      <c r="AA170" s="109"/>
      <c r="AB170" s="109"/>
      <c r="AC170" s="109"/>
      <c r="AD170" s="109"/>
    </row>
    <row r="171" ht="9.75" customHeight="1">
      <c r="I171" s="109"/>
      <c r="J171" s="109"/>
      <c r="K171" s="109"/>
      <c r="L171" s="109"/>
      <c r="M171" s="109"/>
      <c r="N171" s="109"/>
      <c r="O171" s="109"/>
      <c r="P171" s="109"/>
      <c r="Q171" s="109"/>
      <c r="R171" s="109"/>
      <c r="S171" s="109"/>
      <c r="T171" s="109"/>
      <c r="U171" s="109"/>
      <c r="V171" s="109"/>
      <c r="W171" s="109"/>
      <c r="X171" s="109"/>
      <c r="Y171" s="109"/>
      <c r="Z171" s="109"/>
      <c r="AA171" s="109"/>
      <c r="AB171" s="109"/>
      <c r="AC171" s="109"/>
      <c r="AD171" s="109"/>
    </row>
    <row r="172" ht="9.75" customHeight="1">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row>
    <row r="173" ht="9.75" customHeight="1">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row>
    <row r="174" ht="9.75" customHeight="1">
      <c r="I174" s="109"/>
      <c r="J174" s="109"/>
      <c r="K174" s="109"/>
      <c r="L174" s="109"/>
      <c r="M174" s="109"/>
      <c r="N174" s="109"/>
      <c r="O174" s="109"/>
      <c r="P174" s="109"/>
      <c r="Q174" s="109"/>
      <c r="R174" s="109"/>
      <c r="S174" s="109"/>
      <c r="T174" s="109"/>
      <c r="U174" s="109"/>
      <c r="V174" s="109"/>
      <c r="W174" s="109"/>
      <c r="X174" s="109"/>
      <c r="Y174" s="109"/>
      <c r="Z174" s="109"/>
      <c r="AA174" s="109"/>
      <c r="AB174" s="109"/>
      <c r="AC174" s="109"/>
      <c r="AD174" s="109"/>
    </row>
    <row r="175" ht="9.75" customHeight="1">
      <c r="I175" s="109"/>
      <c r="J175" s="109"/>
      <c r="K175" s="109"/>
      <c r="L175" s="109"/>
      <c r="M175" s="109"/>
      <c r="N175" s="109"/>
      <c r="O175" s="109"/>
      <c r="P175" s="109"/>
      <c r="Q175" s="109"/>
      <c r="R175" s="109"/>
      <c r="S175" s="109"/>
      <c r="T175" s="109"/>
      <c r="U175" s="109"/>
      <c r="V175" s="109"/>
      <c r="W175" s="109"/>
      <c r="X175" s="109"/>
      <c r="Y175" s="109"/>
      <c r="Z175" s="109"/>
      <c r="AA175" s="109"/>
      <c r="AB175" s="109"/>
      <c r="AC175" s="109"/>
      <c r="AD175" s="109"/>
    </row>
    <row r="176" ht="9.75" customHeight="1">
      <c r="I176" s="109"/>
      <c r="J176" s="109"/>
      <c r="K176" s="109"/>
      <c r="L176" s="109"/>
      <c r="M176" s="109"/>
      <c r="N176" s="109"/>
      <c r="O176" s="109"/>
      <c r="P176" s="109"/>
      <c r="Q176" s="109"/>
      <c r="R176" s="109"/>
      <c r="S176" s="109"/>
      <c r="T176" s="109"/>
      <c r="U176" s="109"/>
      <c r="V176" s="109"/>
      <c r="W176" s="109"/>
      <c r="X176" s="109"/>
      <c r="Y176" s="109"/>
      <c r="Z176" s="109"/>
      <c r="AA176" s="109"/>
      <c r="AB176" s="109"/>
      <c r="AC176" s="109"/>
      <c r="AD176" s="109"/>
    </row>
    <row r="177" ht="9.75" customHeight="1">
      <c r="I177" s="109"/>
      <c r="J177" s="109"/>
      <c r="K177" s="109"/>
      <c r="L177" s="109"/>
      <c r="M177" s="109"/>
      <c r="N177" s="109"/>
      <c r="O177" s="109"/>
      <c r="P177" s="109"/>
      <c r="Q177" s="109"/>
      <c r="R177" s="109"/>
      <c r="S177" s="109"/>
      <c r="T177" s="109"/>
      <c r="U177" s="109"/>
      <c r="V177" s="109"/>
      <c r="W177" s="109"/>
      <c r="X177" s="109"/>
      <c r="Y177" s="109"/>
      <c r="Z177" s="109"/>
      <c r="AA177" s="109"/>
      <c r="AB177" s="109"/>
      <c r="AC177" s="109"/>
      <c r="AD177" s="109"/>
    </row>
    <row r="178" ht="9.75" customHeight="1">
      <c r="I178" s="109"/>
      <c r="J178" s="109"/>
      <c r="K178" s="109"/>
      <c r="L178" s="109"/>
      <c r="M178" s="109"/>
      <c r="N178" s="109"/>
      <c r="O178" s="109"/>
      <c r="P178" s="109"/>
      <c r="Q178" s="109"/>
      <c r="R178" s="109"/>
      <c r="S178" s="109"/>
      <c r="T178" s="109"/>
      <c r="U178" s="109"/>
      <c r="V178" s="109"/>
      <c r="W178" s="109"/>
      <c r="X178" s="109"/>
      <c r="Y178" s="109"/>
      <c r="Z178" s="109"/>
      <c r="AA178" s="109"/>
      <c r="AB178" s="109"/>
      <c r="AC178" s="109"/>
      <c r="AD178" s="109"/>
    </row>
    <row r="179" ht="9.75" customHeight="1">
      <c r="I179" s="109"/>
      <c r="J179" s="109"/>
      <c r="K179" s="109"/>
      <c r="L179" s="109"/>
      <c r="M179" s="109"/>
      <c r="N179" s="109"/>
      <c r="O179" s="109"/>
      <c r="P179" s="109"/>
      <c r="Q179" s="109"/>
      <c r="R179" s="109"/>
      <c r="S179" s="109"/>
      <c r="T179" s="109"/>
      <c r="U179" s="109"/>
      <c r="V179" s="109"/>
      <c r="W179" s="109"/>
      <c r="X179" s="109"/>
      <c r="Y179" s="109"/>
      <c r="Z179" s="109"/>
      <c r="AA179" s="109"/>
      <c r="AB179" s="109"/>
      <c r="AC179" s="109"/>
      <c r="AD179" s="109"/>
    </row>
    <row r="180" ht="9.75" customHeight="1">
      <c r="I180" s="109"/>
      <c r="J180" s="109"/>
      <c r="K180" s="109"/>
      <c r="L180" s="109"/>
      <c r="M180" s="109"/>
      <c r="N180" s="109"/>
      <c r="O180" s="109"/>
      <c r="P180" s="109"/>
      <c r="Q180" s="109"/>
      <c r="R180" s="109"/>
      <c r="S180" s="109"/>
      <c r="T180" s="109"/>
      <c r="U180" s="109"/>
      <c r="V180" s="109"/>
      <c r="W180" s="109"/>
      <c r="X180" s="109"/>
      <c r="Y180" s="109"/>
      <c r="Z180" s="109"/>
      <c r="AA180" s="109"/>
      <c r="AB180" s="109"/>
      <c r="AC180" s="109"/>
      <c r="AD180" s="109"/>
    </row>
    <row r="181" ht="9.75" customHeight="1">
      <c r="I181" s="109"/>
      <c r="J181" s="109"/>
      <c r="K181" s="109"/>
      <c r="L181" s="109"/>
      <c r="M181" s="109"/>
      <c r="N181" s="109"/>
      <c r="O181" s="109"/>
      <c r="P181" s="109"/>
      <c r="Q181" s="109"/>
      <c r="R181" s="109"/>
      <c r="S181" s="109"/>
      <c r="T181" s="109"/>
      <c r="U181" s="109"/>
      <c r="V181" s="109"/>
      <c r="W181" s="109"/>
      <c r="X181" s="109"/>
      <c r="Y181" s="109"/>
      <c r="Z181" s="109"/>
      <c r="AA181" s="109"/>
      <c r="AB181" s="109"/>
      <c r="AC181" s="109"/>
      <c r="AD181" s="109"/>
    </row>
    <row r="182" ht="9.75" customHeight="1">
      <c r="I182" s="109"/>
      <c r="J182" s="109"/>
      <c r="K182" s="109"/>
      <c r="L182" s="109"/>
      <c r="M182" s="109"/>
      <c r="N182" s="109"/>
      <c r="O182" s="109"/>
      <c r="P182" s="109"/>
      <c r="Q182" s="109"/>
      <c r="R182" s="109"/>
      <c r="S182" s="109"/>
      <c r="T182" s="109"/>
      <c r="U182" s="109"/>
      <c r="V182" s="109"/>
      <c r="W182" s="109"/>
      <c r="X182" s="109"/>
      <c r="Y182" s="109"/>
      <c r="Z182" s="109"/>
      <c r="AA182" s="109"/>
      <c r="AB182" s="109"/>
      <c r="AC182" s="109"/>
      <c r="AD182" s="109"/>
    </row>
    <row r="183" ht="9.75" customHeight="1">
      <c r="A183" s="109"/>
      <c r="B183" s="109"/>
      <c r="C183" s="109"/>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c r="Z183" s="109"/>
      <c r="AA183" s="109"/>
      <c r="AB183" s="109"/>
      <c r="AC183" s="109"/>
      <c r="AD183" s="109"/>
    </row>
    <row r="184" ht="9.75" customHeight="1">
      <c r="A184" s="109"/>
      <c r="B184" s="109"/>
      <c r="C184" s="109"/>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c r="Z184" s="109"/>
      <c r="AA184" s="109"/>
      <c r="AB184" s="109"/>
      <c r="AC184" s="109"/>
      <c r="AD184" s="109"/>
    </row>
    <row r="185" ht="9.75" customHeight="1">
      <c r="A185" s="109"/>
      <c r="B185" s="109"/>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c r="AA185" s="109"/>
      <c r="AB185" s="109"/>
      <c r="AC185" s="109"/>
      <c r="AD185" s="109"/>
    </row>
    <row r="186" ht="9.75" customHeight="1">
      <c r="A186" s="109"/>
      <c r="B186" s="109"/>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c r="AA186" s="109"/>
      <c r="AB186" s="109"/>
      <c r="AC186" s="109"/>
      <c r="AD186" s="109"/>
    </row>
    <row r="187" ht="9.75" customHeight="1">
      <c r="A187" s="109"/>
      <c r="B187" s="109"/>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c r="AA187" s="109"/>
      <c r="AB187" s="109"/>
      <c r="AC187" s="109"/>
      <c r="AD187" s="109"/>
    </row>
    <row r="188" ht="9.75" customHeight="1">
      <c r="A188" s="109"/>
      <c r="B188" s="109"/>
      <c r="C188" s="109"/>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c r="AA188" s="109"/>
      <c r="AB188" s="109"/>
      <c r="AC188" s="109"/>
      <c r="AD188" s="109"/>
    </row>
    <row r="189" ht="9.75" customHeight="1">
      <c r="A189" s="109"/>
      <c r="B189" s="109"/>
      <c r="C189" s="109"/>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c r="AA189" s="109"/>
      <c r="AB189" s="109"/>
      <c r="AC189" s="109"/>
      <c r="AD189" s="109"/>
    </row>
    <row r="190" ht="9.75" customHeight="1">
      <c r="A190" s="109"/>
      <c r="B190" s="109"/>
      <c r="C190" s="109"/>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c r="AA190" s="109"/>
      <c r="AB190" s="109"/>
      <c r="AC190" s="109"/>
      <c r="AD190" s="109"/>
    </row>
    <row r="191" ht="9.75" customHeight="1">
      <c r="A191" s="109"/>
      <c r="B191" s="109"/>
      <c r="C191" s="109"/>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c r="AA191" s="109"/>
      <c r="AB191" s="109"/>
      <c r="AC191" s="109"/>
      <c r="AD191" s="109"/>
    </row>
    <row r="192" ht="9.75" customHeight="1">
      <c r="A192" s="109"/>
      <c r="B192" s="109"/>
      <c r="C192" s="109"/>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c r="Z192" s="109"/>
      <c r="AA192" s="109"/>
      <c r="AB192" s="109"/>
      <c r="AC192" s="109"/>
      <c r="AD192" s="109"/>
    </row>
    <row r="193" ht="9.75" customHeight="1">
      <c r="A193" s="109"/>
      <c r="B193" s="109"/>
      <c r="C193" s="109"/>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c r="AA193" s="109"/>
      <c r="AB193" s="109"/>
      <c r="AC193" s="109"/>
      <c r="AD193" s="109"/>
    </row>
    <row r="194" ht="9.75" customHeight="1">
      <c r="A194" s="109"/>
      <c r="B194" s="109"/>
      <c r="C194" s="109"/>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c r="AA194" s="109"/>
      <c r="AB194" s="109"/>
      <c r="AC194" s="109"/>
      <c r="AD194" s="109"/>
    </row>
    <row r="195" ht="9.75" customHeight="1">
      <c r="A195" s="109"/>
      <c r="B195" s="109"/>
      <c r="C195" s="109"/>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c r="AA195" s="109"/>
      <c r="AB195" s="109"/>
      <c r="AC195" s="109"/>
      <c r="AD195" s="109"/>
    </row>
    <row r="196" ht="9.75" customHeight="1">
      <c r="A196" s="109"/>
      <c r="B196" s="109"/>
      <c r="C196" s="109"/>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c r="AA196" s="109"/>
      <c r="AB196" s="109"/>
      <c r="AC196" s="109"/>
      <c r="AD196" s="109"/>
    </row>
    <row r="197" ht="9.75" customHeight="1">
      <c r="A197" s="109"/>
      <c r="B197" s="109"/>
      <c r="C197" s="109"/>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c r="AA197" s="109"/>
      <c r="AB197" s="109"/>
      <c r="AC197" s="109"/>
      <c r="AD197" s="109"/>
    </row>
    <row r="198" ht="9.75" customHeight="1">
      <c r="A198" s="109"/>
      <c r="B198" s="109"/>
      <c r="C198" s="109"/>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c r="AA198" s="109"/>
      <c r="AB198" s="109"/>
      <c r="AC198" s="109"/>
      <c r="AD198" s="109"/>
    </row>
    <row r="199" ht="9.75" customHeight="1">
      <c r="A199" s="109"/>
      <c r="B199" s="109"/>
      <c r="C199" s="109"/>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c r="AA199" s="109"/>
      <c r="AB199" s="109"/>
      <c r="AC199" s="109"/>
      <c r="AD199" s="109"/>
    </row>
    <row r="200" ht="9.75" customHeight="1">
      <c r="A200" s="109"/>
      <c r="B200" s="109"/>
      <c r="C200" s="109"/>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c r="AA200" s="109"/>
      <c r="AB200" s="109"/>
      <c r="AC200" s="109"/>
      <c r="AD200" s="109"/>
    </row>
    <row r="201" ht="9.75" customHeight="1">
      <c r="A201" s="109"/>
      <c r="B201" s="109"/>
      <c r="C201" s="109"/>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c r="AA201" s="109"/>
      <c r="AB201" s="109"/>
      <c r="AC201" s="109"/>
      <c r="AD201" s="109"/>
    </row>
    <row r="202" ht="9.75" customHeight="1">
      <c r="A202" s="109"/>
      <c r="B202" s="109"/>
      <c r="C202" s="109"/>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c r="AA202" s="109"/>
      <c r="AB202" s="109"/>
      <c r="AC202" s="109"/>
      <c r="AD202" s="109"/>
    </row>
    <row r="203" ht="9.75" customHeight="1">
      <c r="A203" s="109"/>
      <c r="B203" s="109"/>
      <c r="C203" s="109"/>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c r="AA203" s="109"/>
      <c r="AB203" s="109"/>
      <c r="AC203" s="109"/>
      <c r="AD203" s="109"/>
    </row>
    <row r="204" ht="9.75" customHeight="1">
      <c r="A204" s="109"/>
      <c r="B204" s="109"/>
      <c r="C204" s="109"/>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c r="AA204" s="109"/>
      <c r="AB204" s="109"/>
      <c r="AC204" s="109"/>
      <c r="AD204" s="109"/>
    </row>
    <row r="205" ht="9.75" customHeight="1">
      <c r="A205" s="109"/>
      <c r="B205" s="109"/>
      <c r="C205" s="109"/>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c r="Z205" s="109"/>
      <c r="AA205" s="109"/>
      <c r="AB205" s="109"/>
      <c r="AC205" s="109"/>
      <c r="AD205" s="109"/>
    </row>
    <row r="206" ht="9.75" customHeight="1">
      <c r="A206" s="109"/>
      <c r="B206" s="109"/>
      <c r="C206" s="109"/>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c r="AA206" s="109"/>
      <c r="AB206" s="109"/>
      <c r="AC206" s="109"/>
      <c r="AD206" s="109"/>
    </row>
    <row r="207" ht="9.75" customHeight="1">
      <c r="A207" s="109"/>
      <c r="B207" s="109"/>
      <c r="C207" s="109"/>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c r="AA207" s="109"/>
      <c r="AB207" s="109"/>
      <c r="AC207" s="109"/>
      <c r="AD207" s="109"/>
    </row>
    <row r="208" ht="9.75" customHeight="1">
      <c r="A208" s="109"/>
      <c r="B208" s="109"/>
      <c r="C208" s="109"/>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c r="AA208" s="109"/>
      <c r="AB208" s="109"/>
      <c r="AC208" s="109"/>
      <c r="AD208" s="109"/>
    </row>
    <row r="209" ht="9.75" customHeight="1">
      <c r="A209" s="109"/>
      <c r="B209" s="109"/>
      <c r="C209" s="109"/>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c r="Z209" s="109"/>
      <c r="AA209" s="109"/>
      <c r="AB209" s="109"/>
      <c r="AC209" s="109"/>
      <c r="AD209" s="109"/>
    </row>
    <row r="210" ht="9.75" customHeight="1">
      <c r="A210" s="109"/>
      <c r="B210" s="109"/>
      <c r="C210" s="109"/>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c r="Z210" s="109"/>
      <c r="AA210" s="109"/>
      <c r="AB210" s="109"/>
      <c r="AC210" s="109"/>
      <c r="AD210" s="109"/>
    </row>
    <row r="211" ht="9.75" customHeight="1">
      <c r="A211" s="109"/>
      <c r="B211" s="109"/>
      <c r="C211" s="109"/>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c r="Z211" s="109"/>
      <c r="AA211" s="109"/>
      <c r="AB211" s="109"/>
      <c r="AC211" s="109"/>
      <c r="AD211" s="109"/>
    </row>
    <row r="212" ht="9.75" customHeight="1">
      <c r="A212" s="109"/>
      <c r="B212" s="109"/>
      <c r="C212" s="109"/>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c r="Z212" s="109"/>
      <c r="AA212" s="109"/>
      <c r="AB212" s="109"/>
      <c r="AC212" s="109"/>
      <c r="AD212" s="109"/>
    </row>
    <row r="213" ht="9.75" customHeight="1">
      <c r="A213" s="109"/>
      <c r="B213" s="109"/>
      <c r="C213" s="109"/>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c r="Z213" s="109"/>
      <c r="AA213" s="109"/>
      <c r="AB213" s="109"/>
      <c r="AC213" s="109"/>
      <c r="AD213" s="109"/>
    </row>
    <row r="214" ht="9.75" customHeight="1">
      <c r="A214" s="109"/>
      <c r="B214" s="109"/>
      <c r="C214" s="109"/>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c r="AA214" s="109"/>
      <c r="AB214" s="109"/>
      <c r="AC214" s="109"/>
      <c r="AD214" s="109"/>
    </row>
    <row r="215" ht="9.75" customHeight="1">
      <c r="A215" s="109"/>
      <c r="B215" s="109"/>
      <c r="C215" s="109"/>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c r="AA215" s="109"/>
      <c r="AB215" s="109"/>
      <c r="AC215" s="109"/>
      <c r="AD215" s="109"/>
    </row>
    <row r="216" ht="9.75" customHeight="1">
      <c r="A216" s="109"/>
      <c r="B216" s="109"/>
      <c r="C216" s="109"/>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c r="Z216" s="109"/>
      <c r="AA216" s="109"/>
      <c r="AB216" s="109"/>
      <c r="AC216" s="109"/>
      <c r="AD216" s="109"/>
    </row>
    <row r="217" ht="9.75" customHeight="1">
      <c r="A217" s="109"/>
      <c r="B217" s="109"/>
      <c r="C217" s="109"/>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c r="AA217" s="109"/>
      <c r="AB217" s="109"/>
      <c r="AC217" s="109"/>
      <c r="AD217" s="109"/>
    </row>
    <row r="218" ht="9.75" customHeight="1">
      <c r="A218" s="109"/>
      <c r="B218" s="109"/>
      <c r="C218" s="109"/>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c r="Z218" s="109"/>
      <c r="AA218" s="109"/>
      <c r="AB218" s="109"/>
      <c r="AC218" s="109"/>
      <c r="AD218" s="109"/>
    </row>
    <row r="219" ht="9.75" customHeight="1">
      <c r="A219" s="109"/>
      <c r="B219" s="109"/>
      <c r="C219" s="109"/>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c r="Z219" s="109"/>
      <c r="AA219" s="109"/>
      <c r="AB219" s="109"/>
      <c r="AC219" s="109"/>
      <c r="AD219" s="109"/>
    </row>
    <row r="220" ht="9.75" customHeight="1">
      <c r="A220" s="109"/>
      <c r="B220" s="109"/>
      <c r="C220" s="109"/>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c r="Z220" s="109"/>
      <c r="AA220" s="109"/>
      <c r="AB220" s="109"/>
      <c r="AC220" s="109"/>
      <c r="AD220" s="109"/>
    </row>
    <row r="221" ht="9.75" customHeight="1">
      <c r="A221" s="109"/>
      <c r="B221" s="109"/>
      <c r="C221" s="109"/>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c r="Z221" s="109"/>
      <c r="AA221" s="109"/>
      <c r="AB221" s="109"/>
      <c r="AC221" s="109"/>
      <c r="AD221" s="109"/>
    </row>
    <row r="222" ht="9.75" customHeight="1">
      <c r="A222" s="109"/>
      <c r="B222" s="109"/>
      <c r="C222" s="109"/>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c r="Z222" s="109"/>
      <c r="AA222" s="109"/>
      <c r="AB222" s="109"/>
      <c r="AC222" s="109"/>
      <c r="AD222" s="109"/>
    </row>
    <row r="223" ht="9.75" customHeight="1">
      <c r="A223" s="109"/>
      <c r="B223" s="109"/>
      <c r="C223" s="109"/>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c r="Z223" s="109"/>
      <c r="AA223" s="109"/>
      <c r="AB223" s="109"/>
      <c r="AC223" s="109"/>
      <c r="AD223" s="109"/>
    </row>
    <row r="224" ht="9.75" customHeight="1">
      <c r="A224" s="109"/>
      <c r="B224" s="109"/>
      <c r="C224" s="109"/>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c r="Z224" s="109"/>
      <c r="AA224" s="109"/>
      <c r="AB224" s="109"/>
      <c r="AC224" s="109"/>
      <c r="AD224" s="109"/>
    </row>
    <row r="225" ht="9.75" customHeight="1">
      <c r="A225" s="109"/>
      <c r="B225" s="109"/>
      <c r="C225" s="109"/>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c r="Z225" s="109"/>
      <c r="AA225" s="109"/>
      <c r="AB225" s="109"/>
      <c r="AC225" s="109"/>
      <c r="AD225" s="109"/>
    </row>
    <row r="226" ht="9.75" customHeight="1">
      <c r="A226" s="109"/>
      <c r="B226" s="109"/>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c r="AA226" s="109"/>
      <c r="AB226" s="109"/>
      <c r="AC226" s="109"/>
      <c r="AD226" s="109"/>
    </row>
    <row r="227" ht="9.75" customHeight="1">
      <c r="A227" s="109"/>
      <c r="B227" s="109"/>
      <c r="C227" s="109"/>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c r="AA227" s="109"/>
      <c r="AB227" s="109"/>
      <c r="AC227" s="109"/>
      <c r="AD227" s="109"/>
    </row>
    <row r="228" ht="9.75" customHeight="1">
      <c r="A228" s="109"/>
      <c r="B228" s="109"/>
      <c r="C228" s="109"/>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c r="AA228" s="109"/>
      <c r="AB228" s="109"/>
      <c r="AC228" s="109"/>
      <c r="AD228" s="109"/>
    </row>
    <row r="229" ht="9.75" customHeight="1">
      <c r="A229" s="109"/>
      <c r="B229" s="109"/>
      <c r="C229" s="109"/>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c r="AA229" s="109"/>
      <c r="AB229" s="109"/>
      <c r="AC229" s="109"/>
      <c r="AD229" s="109"/>
    </row>
    <row r="230" ht="9.75" customHeight="1">
      <c r="A230" s="109"/>
      <c r="B230" s="109"/>
      <c r="C230" s="109"/>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c r="AA230" s="109"/>
      <c r="AB230" s="109"/>
      <c r="AC230" s="109"/>
      <c r="AD230" s="109"/>
    </row>
    <row r="231" ht="9.75" customHeight="1">
      <c r="A231" s="109"/>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c r="AA231" s="109"/>
      <c r="AB231" s="109"/>
      <c r="AC231" s="109"/>
      <c r="AD231" s="109"/>
    </row>
    <row r="232" ht="9.75" customHeight="1">
      <c r="A232" s="109"/>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c r="AA232" s="109"/>
      <c r="AB232" s="109"/>
      <c r="AC232" s="109"/>
      <c r="AD232" s="109"/>
    </row>
    <row r="233" ht="9.75" customHeight="1">
      <c r="A233" s="109"/>
      <c r="B233" s="109"/>
      <c r="C233" s="109"/>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c r="AA233" s="109"/>
      <c r="AB233" s="109"/>
      <c r="AC233" s="109"/>
      <c r="AD233" s="109"/>
    </row>
    <row r="234" ht="9.75" customHeight="1">
      <c r="A234" s="109"/>
      <c r="B234" s="109"/>
      <c r="C234" s="109"/>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c r="AA234" s="109"/>
      <c r="AB234" s="109"/>
      <c r="AC234" s="109"/>
      <c r="AD234" s="109"/>
    </row>
    <row r="235" ht="9.75" customHeight="1">
      <c r="A235" s="109"/>
      <c r="B235" s="109"/>
      <c r="C235" s="109"/>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c r="AA235" s="109"/>
      <c r="AB235" s="109"/>
      <c r="AC235" s="109"/>
      <c r="AD235" s="109"/>
    </row>
    <row r="236" ht="9.75" customHeight="1">
      <c r="A236" s="109"/>
      <c r="B236" s="109"/>
      <c r="C236" s="109"/>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c r="AA236" s="109"/>
      <c r="AB236" s="109"/>
      <c r="AC236" s="109"/>
      <c r="AD236" s="109"/>
    </row>
    <row r="237" ht="9.75" customHeight="1">
      <c r="A237" s="109"/>
      <c r="B237" s="109"/>
      <c r="C237" s="109"/>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c r="AA237" s="109"/>
      <c r="AB237" s="109"/>
      <c r="AC237" s="109"/>
      <c r="AD237" s="109"/>
    </row>
    <row r="238" ht="9.75" customHeight="1">
      <c r="A238" s="109"/>
      <c r="B238" s="109"/>
      <c r="C238" s="109"/>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c r="AA238" s="109"/>
      <c r="AB238" s="109"/>
      <c r="AC238" s="109"/>
      <c r="AD238" s="109"/>
    </row>
    <row r="239" ht="9.75" customHeight="1">
      <c r="A239" s="109"/>
      <c r="B239" s="109"/>
      <c r="C239" s="109"/>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c r="AA239" s="109"/>
      <c r="AB239" s="109"/>
      <c r="AC239" s="109"/>
      <c r="AD239" s="109"/>
    </row>
    <row r="240" ht="9.75" customHeight="1">
      <c r="A240" s="109"/>
      <c r="B240" s="109"/>
      <c r="C240" s="109"/>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c r="AA240" s="109"/>
      <c r="AB240" s="109"/>
      <c r="AC240" s="109"/>
      <c r="AD240" s="109"/>
    </row>
    <row r="241" ht="9.75" customHeight="1">
      <c r="A241" s="109"/>
      <c r="B241" s="109"/>
      <c r="C241" s="109"/>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c r="AA241" s="109"/>
      <c r="AB241" s="109"/>
      <c r="AC241" s="109"/>
      <c r="AD241" s="109"/>
    </row>
    <row r="242" ht="9.75" customHeight="1">
      <c r="A242" s="109"/>
      <c r="B242" s="109"/>
      <c r="C242" s="109"/>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c r="AA242" s="109"/>
      <c r="AB242" s="109"/>
      <c r="AC242" s="109"/>
      <c r="AD242" s="109"/>
    </row>
    <row r="243" ht="9.75" customHeight="1">
      <c r="A243" s="109"/>
      <c r="B243" s="109"/>
      <c r="C243" s="109"/>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c r="AA243" s="109"/>
      <c r="AB243" s="109"/>
      <c r="AC243" s="109"/>
      <c r="AD243" s="109"/>
    </row>
    <row r="244" ht="9.75" customHeight="1">
      <c r="A244" s="109"/>
      <c r="B244" s="109"/>
      <c r="C244" s="109"/>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c r="AA244" s="109"/>
      <c r="AB244" s="109"/>
      <c r="AC244" s="109"/>
      <c r="AD244" s="109"/>
    </row>
    <row r="245" ht="9.75" customHeight="1">
      <c r="A245" s="109"/>
      <c r="B245" s="109"/>
      <c r="C245" s="109"/>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c r="AA245" s="109"/>
      <c r="AB245" s="109"/>
      <c r="AC245" s="109"/>
      <c r="AD245" s="109"/>
    </row>
    <row r="246" ht="9.75" customHeight="1">
      <c r="A246" s="109"/>
      <c r="B246" s="109"/>
      <c r="C246" s="109"/>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c r="AA246" s="109"/>
      <c r="AB246" s="109"/>
      <c r="AC246" s="109"/>
      <c r="AD246" s="109"/>
    </row>
    <row r="247" ht="9.75" customHeight="1">
      <c r="A247" s="109"/>
      <c r="B247" s="109"/>
      <c r="C247" s="109"/>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c r="AA247" s="109"/>
      <c r="AB247" s="109"/>
      <c r="AC247" s="109"/>
      <c r="AD247" s="109"/>
    </row>
    <row r="248" ht="9.75" customHeight="1">
      <c r="A248" s="109"/>
      <c r="B248" s="109"/>
      <c r="C248" s="109"/>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c r="AA248" s="109"/>
      <c r="AB248" s="109"/>
      <c r="AC248" s="109"/>
      <c r="AD248" s="109"/>
    </row>
    <row r="249" ht="9.75" customHeight="1">
      <c r="A249" s="109"/>
      <c r="B249" s="109"/>
      <c r="C249" s="109"/>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c r="AA249" s="109"/>
      <c r="AB249" s="109"/>
      <c r="AC249" s="109"/>
      <c r="AD249" s="109"/>
    </row>
    <row r="250" ht="9.75" customHeight="1">
      <c r="A250" s="109"/>
      <c r="B250" s="109"/>
      <c r="C250" s="109"/>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c r="AA250" s="109"/>
      <c r="AB250" s="109"/>
      <c r="AC250" s="109"/>
      <c r="AD250" s="109"/>
    </row>
    <row r="251" ht="9.75" customHeight="1">
      <c r="A251" s="109"/>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c r="AA251" s="109"/>
      <c r="AB251" s="109"/>
      <c r="AC251" s="109"/>
      <c r="AD251" s="109"/>
    </row>
    <row r="252" ht="9.75" customHeight="1">
      <c r="A252" s="109"/>
      <c r="B252" s="109"/>
      <c r="C252" s="109"/>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c r="AA252" s="109"/>
      <c r="AB252" s="109"/>
      <c r="AC252" s="109"/>
      <c r="AD252" s="109"/>
    </row>
    <row r="253" ht="9.75" customHeight="1">
      <c r="A253" s="109"/>
      <c r="B253" s="109"/>
      <c r="C253" s="109"/>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c r="AA253" s="109"/>
      <c r="AB253" s="109"/>
      <c r="AC253" s="109"/>
      <c r="AD253" s="109"/>
    </row>
    <row r="254" ht="9.75" customHeight="1">
      <c r="A254" s="109"/>
      <c r="B254" s="109"/>
      <c r="C254" s="109"/>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c r="AA254" s="109"/>
      <c r="AB254" s="109"/>
      <c r="AC254" s="109"/>
      <c r="AD254" s="109"/>
    </row>
    <row r="255" ht="9.75" customHeight="1">
      <c r="A255" s="109"/>
      <c r="B255" s="109"/>
      <c r="C255" s="109"/>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c r="AA255" s="109"/>
      <c r="AB255" s="109"/>
      <c r="AC255" s="109"/>
      <c r="AD255" s="109"/>
    </row>
    <row r="256" ht="9.75" customHeight="1">
      <c r="A256" s="109"/>
      <c r="B256" s="109"/>
      <c r="C256" s="109"/>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c r="AA256" s="109"/>
      <c r="AB256" s="109"/>
      <c r="AC256" s="109"/>
      <c r="AD256" s="109"/>
    </row>
    <row r="257" ht="9.75" customHeight="1">
      <c r="A257" s="109"/>
      <c r="B257" s="109"/>
      <c r="C257" s="109"/>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c r="AA257" s="109"/>
      <c r="AB257" s="109"/>
      <c r="AC257" s="109"/>
      <c r="AD257" s="109"/>
    </row>
    <row r="258" ht="9.75" customHeight="1">
      <c r="A258" s="109"/>
      <c r="B258" s="109"/>
      <c r="C258" s="109"/>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c r="AA258" s="109"/>
      <c r="AB258" s="109"/>
      <c r="AC258" s="109"/>
      <c r="AD258" s="109"/>
    </row>
    <row r="259" ht="9.75" customHeight="1">
      <c r="A259" s="109"/>
      <c r="B259" s="109"/>
      <c r="C259" s="109"/>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c r="AA259" s="109"/>
      <c r="AB259" s="109"/>
      <c r="AC259" s="109"/>
      <c r="AD259" s="109"/>
    </row>
    <row r="260" ht="9.75" customHeight="1">
      <c r="A260" s="109"/>
      <c r="B260" s="10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c r="AA260" s="109"/>
      <c r="AB260" s="109"/>
      <c r="AC260" s="109"/>
      <c r="AD260" s="109"/>
    </row>
    <row r="261" ht="9.75" customHeight="1">
      <c r="A261" s="109"/>
      <c r="B261" s="109"/>
      <c r="C261" s="109"/>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c r="AA261" s="109"/>
      <c r="AB261" s="109"/>
      <c r="AC261" s="109"/>
      <c r="AD261" s="109"/>
    </row>
    <row r="262" ht="9.75" customHeight="1">
      <c r="A262" s="109"/>
      <c r="B262" s="109"/>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c r="AA262" s="109"/>
      <c r="AB262" s="109"/>
      <c r="AC262" s="109"/>
      <c r="AD262" s="109"/>
    </row>
    <row r="263" ht="9.75" customHeight="1">
      <c r="A263" s="109"/>
      <c r="B263" s="109"/>
      <c r="C263" s="109"/>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c r="AA263" s="109"/>
      <c r="AB263" s="109"/>
      <c r="AC263" s="109"/>
      <c r="AD263" s="109"/>
    </row>
    <row r="264" ht="9.75" customHeight="1">
      <c r="A264" s="109"/>
      <c r="B264" s="109"/>
      <c r="C264" s="109"/>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c r="AA264" s="109"/>
      <c r="AB264" s="109"/>
      <c r="AC264" s="109"/>
      <c r="AD264" s="109"/>
    </row>
    <row r="265" ht="9.75" customHeight="1">
      <c r="A265" s="109"/>
      <c r="B265" s="109"/>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c r="AA265" s="109"/>
      <c r="AB265" s="109"/>
      <c r="AC265" s="109"/>
      <c r="AD265" s="109"/>
    </row>
    <row r="266" ht="9.75" customHeight="1">
      <c r="A266" s="109"/>
      <c r="B266" s="109"/>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c r="AA266" s="109"/>
      <c r="AB266" s="109"/>
      <c r="AC266" s="109"/>
      <c r="AD266" s="109"/>
    </row>
    <row r="267" ht="9.75" customHeight="1">
      <c r="A267" s="109"/>
      <c r="B267" s="10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c r="AA267" s="109"/>
      <c r="AB267" s="109"/>
      <c r="AC267" s="109"/>
      <c r="AD267" s="109"/>
    </row>
    <row r="268" ht="9.75" customHeight="1">
      <c r="A268" s="109"/>
      <c r="B268" s="109"/>
      <c r="C268" s="109"/>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c r="AA268" s="109"/>
      <c r="AB268" s="109"/>
      <c r="AC268" s="109"/>
      <c r="AD268" s="109"/>
    </row>
    <row r="269" ht="9.75" customHeight="1">
      <c r="A269" s="109"/>
      <c r="B269" s="109"/>
      <c r="C269" s="109"/>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c r="AA269" s="109"/>
      <c r="AB269" s="109"/>
      <c r="AC269" s="109"/>
      <c r="AD269" s="109"/>
    </row>
    <row r="270" ht="9.75" customHeight="1">
      <c r="A270" s="109"/>
      <c r="B270" s="109"/>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c r="AA270" s="109"/>
      <c r="AB270" s="109"/>
      <c r="AC270" s="109"/>
      <c r="AD270" s="109"/>
    </row>
    <row r="271" ht="9.75" customHeight="1">
      <c r="A271" s="109"/>
      <c r="B271" s="109"/>
      <c r="C271" s="109"/>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c r="AA271" s="109"/>
      <c r="AB271" s="109"/>
      <c r="AC271" s="109"/>
      <c r="AD271" s="109"/>
    </row>
    <row r="272" ht="9.75" customHeight="1">
      <c r="A272" s="109"/>
      <c r="B272" s="109"/>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c r="AA272" s="109"/>
      <c r="AB272" s="109"/>
      <c r="AC272" s="109"/>
      <c r="AD272" s="109"/>
    </row>
    <row r="273" ht="9.75" customHeight="1">
      <c r="A273" s="109"/>
      <c r="B273" s="109"/>
      <c r="C273" s="109"/>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c r="AA273" s="109"/>
      <c r="AB273" s="109"/>
      <c r="AC273" s="109"/>
      <c r="AD273" s="109"/>
    </row>
    <row r="274" ht="9.75" customHeight="1">
      <c r="A274" s="109"/>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c r="AA274" s="109"/>
      <c r="AB274" s="109"/>
      <c r="AC274" s="109"/>
      <c r="AD274" s="109"/>
    </row>
    <row r="275" ht="9.75" customHeight="1">
      <c r="A275" s="109"/>
      <c r="B275" s="109"/>
      <c r="C275" s="109"/>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c r="AA275" s="109"/>
      <c r="AB275" s="109"/>
      <c r="AC275" s="109"/>
      <c r="AD275" s="109"/>
    </row>
    <row r="276" ht="9.75" customHeight="1">
      <c r="A276" s="109"/>
      <c r="B276" s="109"/>
      <c r="C276" s="109"/>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c r="AA276" s="109"/>
      <c r="AB276" s="109"/>
      <c r="AC276" s="109"/>
      <c r="AD276" s="109"/>
    </row>
    <row r="277" ht="9.75" customHeight="1">
      <c r="A277" s="109"/>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c r="AA277" s="109"/>
      <c r="AB277" s="109"/>
      <c r="AC277" s="109"/>
      <c r="AD277" s="109"/>
    </row>
    <row r="278" ht="9.75" customHeight="1">
      <c r="A278" s="109"/>
      <c r="B278" s="109"/>
      <c r="C278" s="109"/>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c r="AA278" s="109"/>
      <c r="AB278" s="109"/>
      <c r="AC278" s="109"/>
      <c r="AD278" s="109"/>
    </row>
    <row r="279" ht="9.75" customHeight="1">
      <c r="A279" s="109"/>
      <c r="B279" s="109"/>
      <c r="C279" s="109"/>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c r="AA279" s="109"/>
      <c r="AB279" s="109"/>
      <c r="AC279" s="109"/>
      <c r="AD279" s="109"/>
    </row>
    <row r="280" ht="9.75" customHeight="1">
      <c r="A280" s="109"/>
      <c r="B280" s="109"/>
      <c r="C280" s="109"/>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c r="AA280" s="109"/>
      <c r="AB280" s="109"/>
      <c r="AC280" s="109"/>
      <c r="AD280" s="109"/>
    </row>
    <row r="281" ht="9.75" customHeight="1">
      <c r="A281" s="109"/>
      <c r="B281" s="109"/>
      <c r="C281" s="109"/>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c r="AA281" s="109"/>
      <c r="AB281" s="109"/>
      <c r="AC281" s="109"/>
      <c r="AD281" s="109"/>
    </row>
    <row r="282" ht="9.75" customHeight="1">
      <c r="A282" s="109"/>
      <c r="B282" s="109"/>
      <c r="C282" s="109"/>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c r="AA282" s="109"/>
      <c r="AB282" s="109"/>
      <c r="AC282" s="109"/>
      <c r="AD282" s="109"/>
    </row>
    <row r="283" ht="9.75" customHeight="1">
      <c r="A283" s="109"/>
      <c r="B283" s="109"/>
      <c r="C283" s="109"/>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c r="AA283" s="109"/>
      <c r="AB283" s="109"/>
      <c r="AC283" s="109"/>
      <c r="AD283" s="109"/>
    </row>
    <row r="284" ht="9.75" customHeight="1">
      <c r="A284" s="109"/>
      <c r="B284" s="109"/>
      <c r="C284" s="109"/>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c r="AA284" s="109"/>
      <c r="AB284" s="109"/>
      <c r="AC284" s="109"/>
      <c r="AD284" s="109"/>
    </row>
    <row r="285" ht="9.75" customHeight="1">
      <c r="A285" s="109"/>
      <c r="B285" s="109"/>
      <c r="C285" s="109"/>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c r="AA285" s="109"/>
      <c r="AB285" s="109"/>
      <c r="AC285" s="109"/>
      <c r="AD285" s="109"/>
    </row>
    <row r="286" ht="9.75" customHeight="1">
      <c r="A286" s="109"/>
      <c r="B286" s="109"/>
      <c r="C286" s="109"/>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c r="AA286" s="109"/>
      <c r="AB286" s="109"/>
      <c r="AC286" s="109"/>
      <c r="AD286" s="109"/>
    </row>
    <row r="287" ht="9.75" customHeight="1">
      <c r="A287" s="109"/>
      <c r="B287" s="109"/>
      <c r="C287" s="109"/>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c r="AA287" s="109"/>
      <c r="AB287" s="109"/>
      <c r="AC287" s="109"/>
      <c r="AD287" s="109"/>
    </row>
    <row r="288" ht="9.75" customHeight="1">
      <c r="A288" s="109"/>
      <c r="B288" s="109"/>
      <c r="C288" s="109"/>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c r="AA288" s="109"/>
      <c r="AB288" s="109"/>
      <c r="AC288" s="109"/>
      <c r="AD288" s="109"/>
    </row>
    <row r="289" ht="9.75" customHeight="1">
      <c r="A289" s="109"/>
      <c r="B289" s="10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c r="AA289" s="109"/>
      <c r="AB289" s="109"/>
      <c r="AC289" s="109"/>
      <c r="AD289" s="109"/>
    </row>
    <row r="290" ht="9.75" customHeight="1">
      <c r="A290" s="109"/>
      <c r="B290" s="109"/>
      <c r="C290" s="109"/>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c r="AA290" s="109"/>
      <c r="AB290" s="109"/>
      <c r="AC290" s="109"/>
      <c r="AD290" s="109"/>
    </row>
    <row r="291" ht="9.75" customHeight="1">
      <c r="A291" s="109"/>
      <c r="B291" s="109"/>
      <c r="C291" s="109"/>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c r="AA291" s="109"/>
      <c r="AB291" s="109"/>
      <c r="AC291" s="109"/>
      <c r="AD291" s="109"/>
    </row>
    <row r="292" ht="9.75" customHeight="1">
      <c r="A292" s="109"/>
      <c r="B292" s="109"/>
      <c r="C292" s="109"/>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c r="AA292" s="109"/>
      <c r="AB292" s="109"/>
      <c r="AC292" s="109"/>
      <c r="AD292" s="109"/>
    </row>
    <row r="293" ht="9.75" customHeight="1">
      <c r="A293" s="109"/>
      <c r="B293" s="109"/>
      <c r="C293" s="109"/>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c r="AA293" s="109"/>
      <c r="AB293" s="109"/>
      <c r="AC293" s="109"/>
      <c r="AD293" s="109"/>
    </row>
    <row r="294" ht="9.75" customHeight="1">
      <c r="A294" s="109"/>
      <c r="B294" s="109"/>
      <c r="C294" s="109"/>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c r="AA294" s="109"/>
      <c r="AB294" s="109"/>
      <c r="AC294" s="109"/>
      <c r="AD294" s="109"/>
    </row>
    <row r="295" ht="9.75" customHeight="1">
      <c r="A295" s="109"/>
      <c r="B295" s="109"/>
      <c r="C295" s="109"/>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c r="AA295" s="109"/>
      <c r="AB295" s="109"/>
      <c r="AC295" s="109"/>
      <c r="AD295" s="109"/>
    </row>
    <row r="296" ht="9.75" customHeight="1">
      <c r="A296" s="109"/>
      <c r="B296" s="109"/>
      <c r="C296" s="109"/>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c r="AA296" s="109"/>
      <c r="AB296" s="109"/>
      <c r="AC296" s="109"/>
      <c r="AD296" s="109"/>
    </row>
    <row r="297" ht="9.75" customHeight="1">
      <c r="A297" s="109"/>
      <c r="B297" s="109"/>
      <c r="C297" s="109"/>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c r="AA297" s="109"/>
      <c r="AB297" s="109"/>
      <c r="AC297" s="109"/>
      <c r="AD297" s="109"/>
    </row>
    <row r="298" ht="9.75" customHeight="1">
      <c r="A298" s="109"/>
      <c r="B298" s="109"/>
      <c r="C298" s="109"/>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c r="AA298" s="109"/>
      <c r="AB298" s="109"/>
      <c r="AC298" s="109"/>
      <c r="AD298" s="109"/>
    </row>
    <row r="299" ht="9.75" customHeight="1">
      <c r="A299" s="109"/>
      <c r="B299" s="109"/>
      <c r="C299" s="109"/>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c r="AA299" s="109"/>
      <c r="AB299" s="109"/>
      <c r="AC299" s="109"/>
      <c r="AD299" s="109"/>
    </row>
    <row r="300" ht="9.75" customHeight="1">
      <c r="A300" s="109"/>
      <c r="B300" s="109"/>
      <c r="C300" s="109"/>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c r="AA300" s="109"/>
      <c r="AB300" s="109"/>
      <c r="AC300" s="109"/>
      <c r="AD300" s="109"/>
    </row>
    <row r="301" ht="9.75" customHeight="1">
      <c r="A301" s="109"/>
      <c r="B301" s="10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c r="AA301" s="109"/>
      <c r="AB301" s="109"/>
      <c r="AC301" s="109"/>
      <c r="AD301" s="109"/>
    </row>
    <row r="302" ht="9.75" customHeight="1">
      <c r="A302" s="10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c r="AA302" s="109"/>
      <c r="AB302" s="109"/>
      <c r="AC302" s="109"/>
      <c r="AD302" s="109"/>
    </row>
    <row r="303" ht="9.75" customHeight="1">
      <c r="A303" s="109"/>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c r="AA303" s="109"/>
      <c r="AB303" s="109"/>
      <c r="AC303" s="109"/>
      <c r="AD303" s="109"/>
    </row>
    <row r="304" ht="9.75" customHeight="1">
      <c r="A304" s="109"/>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c r="AA304" s="109"/>
      <c r="AB304" s="109"/>
      <c r="AC304" s="109"/>
      <c r="AD304" s="109"/>
    </row>
    <row r="305" ht="9.75" customHeight="1">
      <c r="A305" s="109"/>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c r="AA305" s="109"/>
      <c r="AB305" s="109"/>
      <c r="AC305" s="109"/>
      <c r="AD305" s="109"/>
    </row>
    <row r="306" ht="9.75" customHeight="1">
      <c r="A306" s="109"/>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c r="AA306" s="109"/>
      <c r="AB306" s="109"/>
      <c r="AC306" s="109"/>
      <c r="AD306" s="109"/>
    </row>
    <row r="307" ht="9.75" customHeight="1">
      <c r="A307" s="109"/>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c r="AA307" s="109"/>
      <c r="AB307" s="109"/>
      <c r="AC307" s="109"/>
      <c r="AD307" s="109"/>
    </row>
    <row r="308" ht="9.75" customHeight="1">
      <c r="A308" s="109"/>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row>
    <row r="309" ht="9.75" customHeight="1">
      <c r="A309" s="109"/>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c r="AA309" s="109"/>
      <c r="AB309" s="109"/>
      <c r="AC309" s="109"/>
      <c r="AD309" s="109"/>
    </row>
    <row r="310" ht="9.75" customHeight="1">
      <c r="A310" s="109"/>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c r="AA310" s="109"/>
      <c r="AB310" s="109"/>
      <c r="AC310" s="109"/>
      <c r="AD310" s="109"/>
    </row>
    <row r="311" ht="9.75" customHeight="1">
      <c r="A311" s="109"/>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c r="AA311" s="109"/>
      <c r="AB311" s="109"/>
      <c r="AC311" s="109"/>
      <c r="AD311" s="109"/>
    </row>
    <row r="312" ht="9.75" customHeight="1">
      <c r="A312" s="109"/>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c r="AA312" s="109"/>
      <c r="AB312" s="109"/>
      <c r="AC312" s="109"/>
      <c r="AD312" s="109"/>
    </row>
    <row r="313" ht="9.75" customHeight="1">
      <c r="A313" s="109"/>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c r="AA313" s="109"/>
      <c r="AB313" s="109"/>
      <c r="AC313" s="109"/>
      <c r="AD313" s="109"/>
    </row>
    <row r="314" ht="9.75" customHeight="1">
      <c r="A314" s="109"/>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c r="AA314" s="109"/>
      <c r="AB314" s="109"/>
      <c r="AC314" s="109"/>
      <c r="AD314" s="109"/>
    </row>
    <row r="315" ht="9.75" customHeight="1">
      <c r="A315" s="109"/>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c r="AA315" s="109"/>
      <c r="AB315" s="109"/>
      <c r="AC315" s="109"/>
      <c r="AD315" s="109"/>
    </row>
    <row r="316" ht="9.75" customHeight="1">
      <c r="A316" s="109"/>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c r="AA316" s="109"/>
      <c r="AB316" s="109"/>
      <c r="AC316" s="109"/>
      <c r="AD316" s="109"/>
    </row>
    <row r="317" ht="9.75" customHeight="1">
      <c r="A317" s="109"/>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c r="AA317" s="109"/>
      <c r="AB317" s="109"/>
      <c r="AC317" s="109"/>
      <c r="AD317" s="109"/>
    </row>
    <row r="318" ht="9.75" customHeight="1">
      <c r="A318" s="109"/>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c r="AA318" s="109"/>
      <c r="AB318" s="109"/>
      <c r="AC318" s="109"/>
      <c r="AD318" s="109"/>
    </row>
    <row r="319" ht="9.75" customHeight="1">
      <c r="A319" s="109"/>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c r="AA319" s="109"/>
      <c r="AB319" s="109"/>
      <c r="AC319" s="109"/>
      <c r="AD319" s="109"/>
    </row>
    <row r="320" ht="9.75" customHeight="1">
      <c r="A320" s="109"/>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c r="AA320" s="109"/>
      <c r="AB320" s="109"/>
      <c r="AC320" s="109"/>
      <c r="AD320" s="109"/>
    </row>
    <row r="321" ht="9.75" customHeight="1">
      <c r="A321" s="109"/>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c r="AA321" s="109"/>
      <c r="AB321" s="109"/>
      <c r="AC321" s="109"/>
      <c r="AD321" s="109"/>
    </row>
    <row r="322" ht="9.75" customHeight="1">
      <c r="A322" s="109"/>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c r="AA322" s="109"/>
      <c r="AB322" s="109"/>
      <c r="AC322" s="109"/>
      <c r="AD322" s="109"/>
    </row>
    <row r="323" ht="9.75" customHeight="1">
      <c r="A323" s="109"/>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c r="AA323" s="109"/>
      <c r="AB323" s="109"/>
      <c r="AC323" s="109"/>
      <c r="AD323" s="109"/>
    </row>
    <row r="324" ht="9.75" customHeight="1">
      <c r="A324" s="109"/>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c r="AA324" s="109"/>
      <c r="AB324" s="109"/>
      <c r="AC324" s="109"/>
      <c r="AD324" s="109"/>
    </row>
    <row r="325" ht="9.75" customHeight="1">
      <c r="A325" s="109"/>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c r="AA325" s="109"/>
      <c r="AB325" s="109"/>
      <c r="AC325" s="109"/>
      <c r="AD325" s="109"/>
    </row>
    <row r="326" ht="9.75" customHeight="1">
      <c r="A326" s="109"/>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c r="AA326" s="109"/>
      <c r="AB326" s="109"/>
      <c r="AC326" s="109"/>
      <c r="AD326" s="109"/>
    </row>
    <row r="327" ht="9.75" customHeight="1">
      <c r="A327" s="109"/>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c r="AA327" s="109"/>
      <c r="AB327" s="109"/>
      <c r="AC327" s="109"/>
      <c r="AD327" s="109"/>
    </row>
    <row r="328" ht="9.75" customHeight="1">
      <c r="A328" s="109"/>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c r="AA328" s="109"/>
      <c r="AB328" s="109"/>
      <c r="AC328" s="109"/>
      <c r="AD328" s="109"/>
    </row>
    <row r="329" ht="9.75" customHeight="1">
      <c r="A329" s="109"/>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c r="AA329" s="109"/>
      <c r="AB329" s="109"/>
      <c r="AC329" s="109"/>
      <c r="AD329" s="109"/>
    </row>
    <row r="330" ht="9.75" customHeight="1">
      <c r="A330" s="109"/>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c r="AA330" s="109"/>
      <c r="AB330" s="109"/>
      <c r="AC330" s="109"/>
      <c r="AD330" s="109"/>
    </row>
    <row r="331" ht="9.75" customHeight="1">
      <c r="A331" s="109"/>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c r="AA331" s="109"/>
      <c r="AB331" s="109"/>
      <c r="AC331" s="109"/>
      <c r="AD331" s="109"/>
    </row>
    <row r="332" ht="9.75" customHeight="1">
      <c r="A332" s="109"/>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c r="AA332" s="109"/>
      <c r="AB332" s="109"/>
      <c r="AC332" s="109"/>
      <c r="AD332" s="109"/>
    </row>
    <row r="333" ht="9.75" customHeight="1">
      <c r="A333" s="109"/>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c r="AA333" s="109"/>
      <c r="AB333" s="109"/>
      <c r="AC333" s="109"/>
      <c r="AD333" s="109"/>
    </row>
    <row r="334" ht="9.75" customHeight="1">
      <c r="A334" s="109"/>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c r="AA334" s="109"/>
      <c r="AB334" s="109"/>
      <c r="AC334" s="109"/>
      <c r="AD334" s="109"/>
    </row>
    <row r="335" ht="9.75" customHeight="1">
      <c r="A335" s="109"/>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c r="AA335" s="109"/>
      <c r="AB335" s="109"/>
      <c r="AC335" s="109"/>
      <c r="AD335" s="109"/>
    </row>
    <row r="336" ht="9.75" customHeight="1">
      <c r="A336" s="109"/>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c r="AA336" s="109"/>
      <c r="AB336" s="109"/>
      <c r="AC336" s="109"/>
      <c r="AD336" s="109"/>
    </row>
    <row r="337" ht="9.75" customHeight="1">
      <c r="A337" s="109"/>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c r="AA337" s="109"/>
      <c r="AB337" s="109"/>
      <c r="AC337" s="109"/>
      <c r="AD337" s="109"/>
    </row>
    <row r="338" ht="9.75" customHeight="1">
      <c r="A338" s="109"/>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c r="AA338" s="109"/>
      <c r="AB338" s="109"/>
      <c r="AC338" s="109"/>
      <c r="AD338" s="109"/>
    </row>
    <row r="339" ht="9.75" customHeight="1">
      <c r="A339" s="109"/>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c r="AA339" s="109"/>
      <c r="AB339" s="109"/>
      <c r="AC339" s="109"/>
      <c r="AD339" s="109"/>
    </row>
    <row r="340" ht="9.75" customHeight="1">
      <c r="A340" s="109"/>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c r="AA340" s="109"/>
      <c r="AB340" s="109"/>
      <c r="AC340" s="109"/>
      <c r="AD340" s="109"/>
    </row>
    <row r="341" ht="9.75" customHeight="1">
      <c r="A341" s="109"/>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c r="AA341" s="109"/>
      <c r="AB341" s="109"/>
      <c r="AC341" s="109"/>
      <c r="AD341" s="109"/>
    </row>
    <row r="342" ht="9.75" customHeight="1">
      <c r="A342" s="109"/>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c r="AA342" s="109"/>
      <c r="AB342" s="109"/>
      <c r="AC342" s="109"/>
      <c r="AD342" s="109"/>
    </row>
    <row r="343" ht="9.75" customHeight="1">
      <c r="A343" s="109"/>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c r="AA343" s="109"/>
      <c r="AB343" s="109"/>
      <c r="AC343" s="109"/>
      <c r="AD343" s="109"/>
    </row>
    <row r="344" ht="9.75" customHeight="1">
      <c r="A344" s="109"/>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c r="AA344" s="109"/>
      <c r="AB344" s="109"/>
      <c r="AC344" s="109"/>
      <c r="AD344" s="109"/>
    </row>
    <row r="345" ht="9.75" customHeight="1">
      <c r="A345" s="109"/>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c r="AA345" s="109"/>
      <c r="AB345" s="109"/>
      <c r="AC345" s="109"/>
      <c r="AD345" s="109"/>
    </row>
    <row r="346" ht="9.75" customHeight="1">
      <c r="A346" s="109"/>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c r="AA346" s="109"/>
      <c r="AB346" s="109"/>
      <c r="AC346" s="109"/>
      <c r="AD346" s="109"/>
    </row>
    <row r="347" ht="9.75" customHeight="1">
      <c r="A347" s="109"/>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c r="AA347" s="109"/>
      <c r="AB347" s="109"/>
      <c r="AC347" s="109"/>
      <c r="AD347" s="109"/>
    </row>
    <row r="348" ht="9.75" customHeight="1">
      <c r="A348" s="109"/>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c r="AA348" s="109"/>
      <c r="AB348" s="109"/>
      <c r="AC348" s="109"/>
      <c r="AD348" s="109"/>
    </row>
    <row r="349" ht="9.75" customHeight="1">
      <c r="A349" s="109"/>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c r="AA349" s="109"/>
      <c r="AB349" s="109"/>
      <c r="AC349" s="109"/>
      <c r="AD349" s="109"/>
    </row>
    <row r="350" ht="9.75" customHeight="1">
      <c r="A350" s="109"/>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c r="AA350" s="109"/>
      <c r="AB350" s="109"/>
      <c r="AC350" s="109"/>
      <c r="AD350" s="109"/>
    </row>
    <row r="351" ht="9.75" customHeight="1">
      <c r="A351" s="109"/>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c r="AA351" s="109"/>
      <c r="AB351" s="109"/>
      <c r="AC351" s="109"/>
      <c r="AD351" s="109"/>
    </row>
    <row r="352" ht="9.75" customHeight="1">
      <c r="A352" s="109"/>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c r="AA352" s="109"/>
      <c r="AB352" s="109"/>
      <c r="AC352" s="109"/>
      <c r="AD352" s="109"/>
    </row>
    <row r="353" ht="9.75" customHeight="1">
      <c r="A353" s="109"/>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c r="AA353" s="109"/>
      <c r="AB353" s="109"/>
      <c r="AC353" s="109"/>
      <c r="AD353" s="109"/>
    </row>
    <row r="354" ht="9.75" customHeight="1">
      <c r="A354" s="109"/>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c r="AA354" s="109"/>
      <c r="AB354" s="109"/>
      <c r="AC354" s="109"/>
      <c r="AD354" s="109"/>
    </row>
    <row r="355" ht="9.75" customHeight="1">
      <c r="A355" s="109"/>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c r="AA355" s="109"/>
      <c r="AB355" s="109"/>
      <c r="AC355" s="109"/>
      <c r="AD355" s="109"/>
    </row>
    <row r="356" ht="9.75" customHeight="1">
      <c r="A356" s="109"/>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c r="AA356" s="109"/>
      <c r="AB356" s="109"/>
      <c r="AC356" s="109"/>
      <c r="AD356" s="109"/>
    </row>
    <row r="357" ht="9.75" customHeight="1">
      <c r="A357" s="109"/>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c r="AA357" s="109"/>
      <c r="AB357" s="109"/>
      <c r="AC357" s="109"/>
      <c r="AD357" s="109"/>
    </row>
    <row r="358" ht="9.75" customHeight="1">
      <c r="A358" s="109"/>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c r="AA358" s="109"/>
      <c r="AB358" s="109"/>
      <c r="AC358" s="109"/>
      <c r="AD358" s="109"/>
    </row>
    <row r="359" ht="9.75" customHeight="1">
      <c r="A359" s="109"/>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c r="AA359" s="109"/>
      <c r="AB359" s="109"/>
      <c r="AC359" s="109"/>
      <c r="AD359" s="109"/>
    </row>
    <row r="360" ht="9.75" customHeight="1">
      <c r="A360" s="109"/>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c r="AA360" s="109"/>
      <c r="AB360" s="109"/>
      <c r="AC360" s="109"/>
      <c r="AD360" s="109"/>
    </row>
    <row r="361" ht="9.75" customHeight="1">
      <c r="A361" s="109"/>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c r="AA361" s="109"/>
      <c r="AB361" s="109"/>
      <c r="AC361" s="109"/>
      <c r="AD361" s="109"/>
    </row>
    <row r="362" ht="9.75" customHeight="1">
      <c r="A362" s="109"/>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c r="AA362" s="109"/>
      <c r="AB362" s="109"/>
      <c r="AC362" s="109"/>
      <c r="AD362" s="109"/>
    </row>
    <row r="363" ht="9.75" customHeight="1">
      <c r="A363" s="109"/>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c r="AA363" s="109"/>
      <c r="AB363" s="109"/>
      <c r="AC363" s="109"/>
      <c r="AD363" s="109"/>
    </row>
    <row r="364" ht="9.75" customHeight="1">
      <c r="A364" s="109"/>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c r="AA364" s="109"/>
      <c r="AB364" s="109"/>
      <c r="AC364" s="109"/>
      <c r="AD364" s="109"/>
    </row>
    <row r="365" ht="9.75" customHeight="1">
      <c r="A365" s="109"/>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c r="AA365" s="109"/>
      <c r="AB365" s="109"/>
      <c r="AC365" s="109"/>
      <c r="AD365" s="109"/>
    </row>
    <row r="366" ht="9.75" customHeight="1">
      <c r="A366" s="109"/>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c r="AA366" s="109"/>
      <c r="AB366" s="109"/>
      <c r="AC366" s="109"/>
      <c r="AD366" s="109"/>
    </row>
    <row r="367" ht="9.75" customHeight="1">
      <c r="A367" s="109"/>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c r="AA367" s="109"/>
      <c r="AB367" s="109"/>
      <c r="AC367" s="109"/>
      <c r="AD367" s="109"/>
    </row>
    <row r="368" ht="9.75" customHeight="1">
      <c r="A368" s="109"/>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c r="AA368" s="109"/>
      <c r="AB368" s="109"/>
      <c r="AC368" s="109"/>
      <c r="AD368" s="109"/>
    </row>
    <row r="369" ht="9.75" customHeight="1">
      <c r="A369" s="109"/>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c r="AA369" s="109"/>
      <c r="AB369" s="109"/>
      <c r="AC369" s="109"/>
      <c r="AD369" s="109"/>
    </row>
    <row r="370" ht="9.75" customHeight="1">
      <c r="A370" s="109"/>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c r="AA370" s="109"/>
      <c r="AB370" s="109"/>
      <c r="AC370" s="109"/>
      <c r="AD370" s="109"/>
    </row>
    <row r="371" ht="9.75" customHeight="1">
      <c r="A371" s="109"/>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c r="AA371" s="109"/>
      <c r="AB371" s="109"/>
      <c r="AC371" s="109"/>
      <c r="AD371" s="109"/>
    </row>
    <row r="372" ht="9.75" customHeight="1">
      <c r="A372" s="109"/>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c r="AA372" s="109"/>
      <c r="AB372" s="109"/>
      <c r="AC372" s="109"/>
      <c r="AD372" s="109"/>
    </row>
    <row r="373" ht="9.75" customHeight="1">
      <c r="A373" s="109"/>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c r="AA373" s="109"/>
      <c r="AB373" s="109"/>
      <c r="AC373" s="109"/>
      <c r="AD373" s="109"/>
    </row>
    <row r="374" ht="9.75" customHeight="1">
      <c r="A374" s="109"/>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c r="AA374" s="109"/>
      <c r="AB374" s="109"/>
      <c r="AC374" s="109"/>
      <c r="AD374" s="109"/>
    </row>
    <row r="375" ht="9.75" customHeight="1">
      <c r="A375" s="109"/>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c r="AA375" s="109"/>
      <c r="AB375" s="109"/>
      <c r="AC375" s="109"/>
      <c r="AD375" s="109"/>
    </row>
    <row r="376" ht="9.75" customHeight="1">
      <c r="A376" s="109"/>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c r="AA376" s="109"/>
      <c r="AB376" s="109"/>
      <c r="AC376" s="109"/>
      <c r="AD376" s="109"/>
    </row>
    <row r="377" ht="9.75" customHeight="1">
      <c r="A377" s="109"/>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c r="AA377" s="109"/>
      <c r="AB377" s="109"/>
      <c r="AC377" s="109"/>
      <c r="AD377" s="109"/>
    </row>
    <row r="378" ht="9.75" customHeight="1">
      <c r="A378" s="109"/>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c r="AA378" s="109"/>
      <c r="AB378" s="109"/>
      <c r="AC378" s="109"/>
      <c r="AD378" s="109"/>
    </row>
    <row r="379" ht="9.75" customHeight="1">
      <c r="A379" s="109"/>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c r="AA379" s="109"/>
      <c r="AB379" s="109"/>
      <c r="AC379" s="109"/>
      <c r="AD379" s="109"/>
    </row>
    <row r="380" ht="9.75" customHeight="1">
      <c r="A380" s="109"/>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c r="AA380" s="109"/>
      <c r="AB380" s="109"/>
      <c r="AC380" s="109"/>
      <c r="AD380" s="109"/>
    </row>
    <row r="381" ht="9.75" customHeight="1">
      <c r="A381" s="109"/>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c r="AA381" s="109"/>
      <c r="AB381" s="109"/>
      <c r="AC381" s="109"/>
      <c r="AD381" s="109"/>
    </row>
    <row r="382" ht="9.75" customHeight="1">
      <c r="A382" s="109"/>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c r="AA382" s="109"/>
      <c r="AB382" s="109"/>
      <c r="AC382" s="109"/>
      <c r="AD382" s="109"/>
    </row>
    <row r="383" ht="9.75" customHeight="1">
      <c r="A383" s="109"/>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c r="AA383" s="109"/>
      <c r="AB383" s="109"/>
      <c r="AC383" s="109"/>
      <c r="AD383" s="109"/>
    </row>
    <row r="384" ht="9.75" customHeight="1">
      <c r="A384" s="109"/>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c r="AA384" s="109"/>
      <c r="AB384" s="109"/>
      <c r="AC384" s="109"/>
      <c r="AD384" s="109"/>
    </row>
    <row r="385" ht="9.75" customHeight="1">
      <c r="A385" s="109"/>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c r="AA385" s="109"/>
      <c r="AB385" s="109"/>
      <c r="AC385" s="109"/>
      <c r="AD385" s="109"/>
    </row>
    <row r="386" ht="9.75" customHeight="1">
      <c r="A386" s="109"/>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c r="AA386" s="109"/>
      <c r="AB386" s="109"/>
      <c r="AC386" s="109"/>
      <c r="AD386" s="109"/>
    </row>
    <row r="387" ht="9.75" customHeight="1">
      <c r="A387" s="109"/>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c r="AA387" s="109"/>
      <c r="AB387" s="109"/>
      <c r="AC387" s="109"/>
      <c r="AD387" s="109"/>
    </row>
    <row r="388" ht="9.75" customHeight="1">
      <c r="A388" s="109"/>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c r="AA388" s="109"/>
      <c r="AB388" s="109"/>
      <c r="AC388" s="109"/>
      <c r="AD388" s="109"/>
    </row>
    <row r="389" ht="9.75" customHeight="1">
      <c r="A389" s="109"/>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c r="AA389" s="109"/>
      <c r="AB389" s="109"/>
      <c r="AC389" s="109"/>
      <c r="AD389" s="109"/>
    </row>
    <row r="390" ht="9.75" customHeight="1">
      <c r="A390" s="109"/>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c r="AA390" s="109"/>
      <c r="AB390" s="109"/>
      <c r="AC390" s="109"/>
      <c r="AD390" s="109"/>
    </row>
    <row r="391" ht="9.75" customHeight="1">
      <c r="A391" s="109"/>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c r="AA391" s="109"/>
      <c r="AB391" s="109"/>
      <c r="AC391" s="109"/>
      <c r="AD391" s="109"/>
    </row>
    <row r="392" ht="9.75" customHeight="1">
      <c r="A392" s="109"/>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c r="AA392" s="109"/>
      <c r="AB392" s="109"/>
      <c r="AC392" s="109"/>
      <c r="AD392" s="109"/>
    </row>
    <row r="393" ht="9.75" customHeight="1">
      <c r="A393" s="109"/>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c r="AA393" s="109"/>
      <c r="AB393" s="109"/>
      <c r="AC393" s="109"/>
      <c r="AD393" s="109"/>
    </row>
    <row r="394" ht="9.75" customHeight="1">
      <c r="A394" s="109"/>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c r="AA394" s="109"/>
      <c r="AB394" s="109"/>
      <c r="AC394" s="109"/>
      <c r="AD394" s="109"/>
    </row>
    <row r="395" ht="9.75" customHeight="1">
      <c r="A395" s="109"/>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c r="AA395" s="109"/>
      <c r="AB395" s="109"/>
      <c r="AC395" s="109"/>
      <c r="AD395" s="109"/>
    </row>
    <row r="396" ht="9.75" customHeight="1">
      <c r="A396" s="109"/>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c r="AA396" s="109"/>
      <c r="AB396" s="109"/>
      <c r="AC396" s="109"/>
      <c r="AD396" s="109"/>
    </row>
    <row r="397" ht="9.75" customHeight="1">
      <c r="A397" s="109"/>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c r="AA397" s="109"/>
      <c r="AB397" s="109"/>
      <c r="AC397" s="109"/>
      <c r="AD397" s="109"/>
    </row>
    <row r="398" ht="9.75" customHeight="1">
      <c r="A398" s="109"/>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c r="AA398" s="109"/>
      <c r="AB398" s="109"/>
      <c r="AC398" s="109"/>
      <c r="AD398" s="109"/>
    </row>
    <row r="399" ht="9.75" customHeight="1">
      <c r="A399" s="109"/>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c r="AA399" s="109"/>
      <c r="AB399" s="109"/>
      <c r="AC399" s="109"/>
      <c r="AD399" s="109"/>
    </row>
    <row r="400" ht="9.75" customHeight="1">
      <c r="A400" s="109"/>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c r="AA400" s="109"/>
      <c r="AB400" s="109"/>
      <c r="AC400" s="109"/>
      <c r="AD400" s="109"/>
    </row>
    <row r="401" ht="9.75" customHeight="1">
      <c r="A401" s="109"/>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c r="AA401" s="109"/>
      <c r="AB401" s="109"/>
      <c r="AC401" s="109"/>
      <c r="AD401" s="109"/>
    </row>
    <row r="402" ht="9.75" customHeight="1">
      <c r="A402" s="109"/>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c r="AA402" s="109"/>
      <c r="AB402" s="109"/>
      <c r="AC402" s="109"/>
      <c r="AD402" s="109"/>
    </row>
    <row r="403" ht="9.75" customHeight="1">
      <c r="A403" s="109"/>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c r="AA403" s="109"/>
      <c r="AB403" s="109"/>
      <c r="AC403" s="109"/>
      <c r="AD403" s="109"/>
    </row>
    <row r="404" ht="9.75" customHeight="1">
      <c r="A404" s="109"/>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c r="AA404" s="109"/>
      <c r="AB404" s="109"/>
      <c r="AC404" s="109"/>
      <c r="AD404" s="109"/>
    </row>
    <row r="405" ht="9.75" customHeight="1">
      <c r="A405" s="109"/>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c r="AA405" s="109"/>
      <c r="AB405" s="109"/>
      <c r="AC405" s="109"/>
      <c r="AD405" s="109"/>
    </row>
    <row r="406" ht="9.75" customHeight="1">
      <c r="A406" s="109"/>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c r="AA406" s="109"/>
      <c r="AB406" s="109"/>
      <c r="AC406" s="109"/>
      <c r="AD406" s="109"/>
    </row>
    <row r="407" ht="9.75" customHeight="1">
      <c r="A407" s="109"/>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c r="AA407" s="109"/>
      <c r="AB407" s="109"/>
      <c r="AC407" s="109"/>
      <c r="AD407" s="109"/>
    </row>
    <row r="408" ht="9.75" customHeight="1">
      <c r="A408" s="109"/>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c r="AA408" s="109"/>
      <c r="AB408" s="109"/>
      <c r="AC408" s="109"/>
      <c r="AD408" s="109"/>
    </row>
    <row r="409" ht="9.75" customHeight="1">
      <c r="A409" s="109"/>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c r="AA409" s="109"/>
      <c r="AB409" s="109"/>
      <c r="AC409" s="109"/>
      <c r="AD409" s="109"/>
    </row>
    <row r="410" ht="9.75" customHeight="1">
      <c r="A410" s="109"/>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c r="AA410" s="109"/>
      <c r="AB410" s="109"/>
      <c r="AC410" s="109"/>
      <c r="AD410" s="109"/>
    </row>
    <row r="411" ht="9.75" customHeight="1">
      <c r="A411" s="109"/>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c r="AA411" s="109"/>
      <c r="AB411" s="109"/>
      <c r="AC411" s="109"/>
      <c r="AD411" s="109"/>
    </row>
    <row r="412" ht="9.75" customHeight="1">
      <c r="A412" s="109"/>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c r="AA412" s="109"/>
      <c r="AB412" s="109"/>
      <c r="AC412" s="109"/>
      <c r="AD412" s="109"/>
    </row>
    <row r="413" ht="9.75" customHeight="1">
      <c r="A413" s="109"/>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c r="AA413" s="109"/>
      <c r="AB413" s="109"/>
      <c r="AC413" s="109"/>
      <c r="AD413" s="109"/>
    </row>
    <row r="414" ht="9.75" customHeight="1">
      <c r="A414" s="109"/>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c r="AA414" s="109"/>
      <c r="AB414" s="109"/>
      <c r="AC414" s="109"/>
      <c r="AD414" s="109"/>
    </row>
    <row r="415" ht="9.75" customHeight="1">
      <c r="A415" s="109"/>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c r="AA415" s="109"/>
      <c r="AB415" s="109"/>
      <c r="AC415" s="109"/>
      <c r="AD415" s="109"/>
    </row>
    <row r="416" ht="9.75" customHeight="1">
      <c r="A416" s="109"/>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c r="AA416" s="109"/>
      <c r="AB416" s="109"/>
      <c r="AC416" s="109"/>
      <c r="AD416" s="109"/>
    </row>
    <row r="417" ht="9.75" customHeight="1">
      <c r="A417" s="109"/>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c r="AA417" s="109"/>
      <c r="AB417" s="109"/>
      <c r="AC417" s="109"/>
      <c r="AD417" s="109"/>
    </row>
    <row r="418" ht="9.75" customHeight="1">
      <c r="A418" s="109"/>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c r="AA418" s="109"/>
      <c r="AB418" s="109"/>
      <c r="AC418" s="109"/>
      <c r="AD418" s="109"/>
    </row>
    <row r="419" ht="9.75" customHeight="1">
      <c r="A419" s="109"/>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c r="AA419" s="109"/>
      <c r="AB419" s="109"/>
      <c r="AC419" s="109"/>
      <c r="AD419" s="109"/>
    </row>
    <row r="420" ht="9.75" customHeight="1">
      <c r="A420" s="109"/>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c r="AA420" s="109"/>
      <c r="AB420" s="109"/>
      <c r="AC420" s="109"/>
      <c r="AD420" s="109"/>
    </row>
    <row r="421" ht="9.75" customHeight="1">
      <c r="A421" s="109"/>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c r="AA421" s="109"/>
      <c r="AB421" s="109"/>
      <c r="AC421" s="109"/>
      <c r="AD421" s="109"/>
    </row>
    <row r="422" ht="9.75" customHeight="1">
      <c r="A422" s="109"/>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c r="AA422" s="109"/>
      <c r="AB422" s="109"/>
      <c r="AC422" s="109"/>
      <c r="AD422" s="109"/>
    </row>
    <row r="423" ht="9.75" customHeight="1">
      <c r="A423" s="109"/>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c r="AA423" s="109"/>
      <c r="AB423" s="109"/>
      <c r="AC423" s="109"/>
      <c r="AD423" s="109"/>
    </row>
    <row r="424" ht="9.75" customHeight="1">
      <c r="A424" s="109"/>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c r="AA424" s="109"/>
      <c r="AB424" s="109"/>
      <c r="AC424" s="109"/>
      <c r="AD424" s="109"/>
    </row>
    <row r="425" ht="9.75" customHeight="1">
      <c r="A425" s="109"/>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c r="AA425" s="109"/>
      <c r="AB425" s="109"/>
      <c r="AC425" s="109"/>
      <c r="AD425" s="109"/>
    </row>
    <row r="426" ht="9.75" customHeight="1">
      <c r="A426" s="109"/>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c r="AA426" s="109"/>
      <c r="AB426" s="109"/>
      <c r="AC426" s="109"/>
      <c r="AD426" s="109"/>
    </row>
    <row r="427" ht="9.75" customHeight="1">
      <c r="A427" s="109"/>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c r="AA427" s="109"/>
      <c r="AB427" s="109"/>
      <c r="AC427" s="109"/>
      <c r="AD427" s="109"/>
    </row>
    <row r="428" ht="9.75" customHeight="1">
      <c r="A428" s="109"/>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c r="AA428" s="109"/>
      <c r="AB428" s="109"/>
      <c r="AC428" s="109"/>
      <c r="AD428" s="109"/>
    </row>
    <row r="429" ht="9.75" customHeight="1">
      <c r="A429" s="109"/>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c r="AA429" s="109"/>
      <c r="AB429" s="109"/>
      <c r="AC429" s="109"/>
      <c r="AD429" s="109"/>
    </row>
    <row r="430" ht="9.75" customHeight="1">
      <c r="A430" s="109"/>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c r="AA430" s="109"/>
      <c r="AB430" s="109"/>
      <c r="AC430" s="109"/>
      <c r="AD430" s="109"/>
    </row>
    <row r="431" ht="9.75" customHeight="1">
      <c r="A431" s="109"/>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c r="AA431" s="109"/>
      <c r="AB431" s="109"/>
      <c r="AC431" s="109"/>
      <c r="AD431" s="109"/>
    </row>
    <row r="432" ht="9.75" customHeight="1">
      <c r="A432" s="109"/>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c r="AA432" s="109"/>
      <c r="AB432" s="109"/>
      <c r="AC432" s="109"/>
      <c r="AD432" s="109"/>
    </row>
    <row r="433" ht="9.75" customHeight="1">
      <c r="A433" s="109"/>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c r="AA433" s="109"/>
      <c r="AB433" s="109"/>
      <c r="AC433" s="109"/>
      <c r="AD433" s="109"/>
    </row>
    <row r="434" ht="9.75" customHeight="1">
      <c r="A434" s="109"/>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c r="AA434" s="109"/>
      <c r="AB434" s="109"/>
      <c r="AC434" s="109"/>
      <c r="AD434" s="109"/>
    </row>
    <row r="435" ht="9.75" customHeight="1">
      <c r="A435" s="109"/>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c r="AA435" s="109"/>
      <c r="AB435" s="109"/>
      <c r="AC435" s="109"/>
      <c r="AD435" s="109"/>
    </row>
    <row r="436" ht="9.75" customHeight="1">
      <c r="A436" s="109"/>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c r="AA436" s="109"/>
      <c r="AB436" s="109"/>
      <c r="AC436" s="109"/>
      <c r="AD436" s="109"/>
    </row>
    <row r="437" ht="9.75" customHeight="1">
      <c r="A437" s="109"/>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c r="AA437" s="109"/>
      <c r="AB437" s="109"/>
      <c r="AC437" s="109"/>
      <c r="AD437" s="109"/>
    </row>
    <row r="438" ht="9.75" customHeight="1">
      <c r="A438" s="109"/>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c r="AA438" s="109"/>
      <c r="AB438" s="109"/>
      <c r="AC438" s="109"/>
      <c r="AD438" s="109"/>
    </row>
    <row r="439" ht="9.75" customHeight="1">
      <c r="A439" s="109"/>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c r="AA439" s="109"/>
      <c r="AB439" s="109"/>
      <c r="AC439" s="109"/>
      <c r="AD439" s="109"/>
    </row>
    <row r="440" ht="9.75" customHeight="1">
      <c r="A440" s="109"/>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c r="AA440" s="109"/>
      <c r="AB440" s="109"/>
      <c r="AC440" s="109"/>
      <c r="AD440" s="109"/>
    </row>
    <row r="441" ht="9.75" customHeight="1">
      <c r="A441" s="109"/>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c r="AA441" s="109"/>
      <c r="AB441" s="109"/>
      <c r="AC441" s="109"/>
      <c r="AD441" s="109"/>
    </row>
    <row r="442" ht="9.75" customHeight="1">
      <c r="A442" s="109"/>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c r="AA442" s="109"/>
      <c r="AB442" s="109"/>
      <c r="AC442" s="109"/>
      <c r="AD442" s="109"/>
    </row>
    <row r="443" ht="9.75" customHeight="1">
      <c r="A443" s="109"/>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c r="AA443" s="109"/>
      <c r="AB443" s="109"/>
      <c r="AC443" s="109"/>
      <c r="AD443" s="109"/>
    </row>
    <row r="444" ht="9.75" customHeight="1">
      <c r="A444" s="109"/>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c r="AA444" s="109"/>
      <c r="AB444" s="109"/>
      <c r="AC444" s="109"/>
      <c r="AD444" s="109"/>
    </row>
    <row r="445" ht="9.75" customHeight="1">
      <c r="A445" s="109"/>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c r="AA445" s="109"/>
      <c r="AB445" s="109"/>
      <c r="AC445" s="109"/>
      <c r="AD445" s="109"/>
    </row>
    <row r="446" ht="9.75" customHeight="1">
      <c r="A446" s="109"/>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c r="AA446" s="109"/>
      <c r="AB446" s="109"/>
      <c r="AC446" s="109"/>
      <c r="AD446" s="109"/>
    </row>
    <row r="447" ht="9.75" customHeight="1">
      <c r="A447" s="109"/>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c r="AA447" s="109"/>
      <c r="AB447" s="109"/>
      <c r="AC447" s="109"/>
      <c r="AD447" s="109"/>
    </row>
    <row r="448" ht="9.75" customHeight="1">
      <c r="A448" s="109"/>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c r="AA448" s="109"/>
      <c r="AB448" s="109"/>
      <c r="AC448" s="109"/>
      <c r="AD448" s="109"/>
    </row>
    <row r="449" ht="9.75" customHeight="1">
      <c r="A449" s="109"/>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c r="AA449" s="109"/>
      <c r="AB449" s="109"/>
      <c r="AC449" s="109"/>
      <c r="AD449" s="109"/>
    </row>
    <row r="450" ht="9.75" customHeight="1">
      <c r="A450" s="109"/>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c r="AA450" s="109"/>
      <c r="AB450" s="109"/>
      <c r="AC450" s="109"/>
      <c r="AD450" s="109"/>
    </row>
    <row r="451" ht="9.75" customHeight="1">
      <c r="A451" s="109"/>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c r="AA451" s="109"/>
      <c r="AB451" s="109"/>
      <c r="AC451" s="109"/>
      <c r="AD451" s="109"/>
    </row>
    <row r="452" ht="9.75" customHeight="1">
      <c r="A452" s="109"/>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c r="AA452" s="109"/>
      <c r="AB452" s="109"/>
      <c r="AC452" s="109"/>
      <c r="AD452" s="109"/>
    </row>
    <row r="453" ht="9.75" customHeight="1">
      <c r="A453" s="109"/>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c r="AA453" s="109"/>
      <c r="AB453" s="109"/>
      <c r="AC453" s="109"/>
      <c r="AD453" s="109"/>
    </row>
    <row r="454" ht="9.75" customHeight="1">
      <c r="A454" s="109"/>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c r="AA454" s="109"/>
      <c r="AB454" s="109"/>
      <c r="AC454" s="109"/>
      <c r="AD454" s="109"/>
    </row>
    <row r="455" ht="9.75" customHeight="1">
      <c r="A455" s="109"/>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c r="AA455" s="109"/>
      <c r="AB455" s="109"/>
      <c r="AC455" s="109"/>
      <c r="AD455" s="109"/>
    </row>
    <row r="456" ht="9.75" customHeight="1">
      <c r="A456" s="109"/>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c r="AA456" s="109"/>
      <c r="AB456" s="109"/>
      <c r="AC456" s="109"/>
      <c r="AD456" s="109"/>
    </row>
    <row r="457" ht="9.75" customHeight="1">
      <c r="A457" s="109"/>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c r="AA457" s="109"/>
      <c r="AB457" s="109"/>
      <c r="AC457" s="109"/>
      <c r="AD457" s="109"/>
    </row>
    <row r="458" ht="9.75" customHeight="1">
      <c r="A458" s="109"/>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c r="AA458" s="109"/>
      <c r="AB458" s="109"/>
      <c r="AC458" s="109"/>
      <c r="AD458" s="109"/>
    </row>
    <row r="459" ht="9.75" customHeight="1">
      <c r="A459" s="109"/>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c r="AA459" s="109"/>
      <c r="AB459" s="109"/>
      <c r="AC459" s="109"/>
      <c r="AD459" s="109"/>
    </row>
    <row r="460" ht="9.75" customHeight="1">
      <c r="A460" s="109"/>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c r="AA460" s="109"/>
      <c r="AB460" s="109"/>
      <c r="AC460" s="109"/>
      <c r="AD460" s="109"/>
    </row>
    <row r="461" ht="9.75" customHeight="1">
      <c r="A461" s="109"/>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c r="AA461" s="109"/>
      <c r="AB461" s="109"/>
      <c r="AC461" s="109"/>
      <c r="AD461" s="109"/>
    </row>
    <row r="462" ht="9.75" customHeight="1">
      <c r="A462" s="109"/>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c r="AA462" s="109"/>
      <c r="AB462" s="109"/>
      <c r="AC462" s="109"/>
      <c r="AD462" s="109"/>
    </row>
    <row r="463" ht="9.75" customHeight="1">
      <c r="A463" s="109"/>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c r="AA463" s="109"/>
      <c r="AB463" s="109"/>
      <c r="AC463" s="109"/>
      <c r="AD463" s="109"/>
    </row>
    <row r="464" ht="9.75" customHeight="1">
      <c r="A464" s="109"/>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c r="AA464" s="109"/>
      <c r="AB464" s="109"/>
      <c r="AC464" s="109"/>
      <c r="AD464" s="109"/>
    </row>
    <row r="465" ht="9.75" customHeight="1">
      <c r="A465" s="109"/>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c r="AA465" s="109"/>
      <c r="AB465" s="109"/>
      <c r="AC465" s="109"/>
      <c r="AD465" s="109"/>
    </row>
    <row r="466" ht="9.75" customHeight="1">
      <c r="A466" s="109"/>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c r="AA466" s="109"/>
      <c r="AB466" s="109"/>
      <c r="AC466" s="109"/>
      <c r="AD466" s="109"/>
    </row>
    <row r="467" ht="9.75" customHeight="1">
      <c r="A467" s="109"/>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c r="AA467" s="109"/>
      <c r="AB467" s="109"/>
      <c r="AC467" s="109"/>
      <c r="AD467" s="109"/>
    </row>
    <row r="468" ht="9.75" customHeight="1">
      <c r="A468" s="109"/>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c r="AA468" s="109"/>
      <c r="AB468" s="109"/>
      <c r="AC468" s="109"/>
      <c r="AD468" s="109"/>
    </row>
    <row r="469" ht="9.75" customHeight="1">
      <c r="A469" s="109"/>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c r="AA469" s="109"/>
      <c r="AB469" s="109"/>
      <c r="AC469" s="109"/>
      <c r="AD469" s="109"/>
    </row>
    <row r="470" ht="9.75" customHeight="1">
      <c r="A470" s="109"/>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c r="AA470" s="109"/>
      <c r="AB470" s="109"/>
      <c r="AC470" s="109"/>
      <c r="AD470" s="109"/>
    </row>
    <row r="471" ht="9.75" customHeight="1">
      <c r="A471" s="109"/>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c r="AA471" s="109"/>
      <c r="AB471" s="109"/>
      <c r="AC471" s="109"/>
      <c r="AD471" s="109"/>
    </row>
    <row r="472" ht="9.75" customHeight="1">
      <c r="A472" s="109"/>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c r="AA472" s="109"/>
      <c r="AB472" s="109"/>
      <c r="AC472" s="109"/>
      <c r="AD472" s="109"/>
    </row>
    <row r="473" ht="9.75" customHeight="1">
      <c r="A473" s="109"/>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c r="AA473" s="109"/>
      <c r="AB473" s="109"/>
      <c r="AC473" s="109"/>
      <c r="AD473" s="109"/>
    </row>
    <row r="474" ht="9.75" customHeight="1">
      <c r="A474" s="109"/>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c r="AA474" s="109"/>
      <c r="AB474" s="109"/>
      <c r="AC474" s="109"/>
      <c r="AD474" s="109"/>
    </row>
    <row r="475" ht="9.75" customHeight="1">
      <c r="A475" s="109"/>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c r="AA475" s="109"/>
      <c r="AB475" s="109"/>
      <c r="AC475" s="109"/>
      <c r="AD475" s="109"/>
    </row>
    <row r="476" ht="9.75" customHeight="1">
      <c r="A476" s="109"/>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c r="AA476" s="109"/>
      <c r="AB476" s="109"/>
      <c r="AC476" s="109"/>
      <c r="AD476" s="109"/>
    </row>
    <row r="477" ht="9.75" customHeight="1">
      <c r="A477" s="109"/>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c r="AA477" s="109"/>
      <c r="AB477" s="109"/>
      <c r="AC477" s="109"/>
      <c r="AD477" s="109"/>
    </row>
    <row r="478" ht="9.75" customHeight="1">
      <c r="A478" s="109"/>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c r="AA478" s="109"/>
      <c r="AB478" s="109"/>
      <c r="AC478" s="109"/>
      <c r="AD478" s="109"/>
    </row>
    <row r="479" ht="9.75" customHeight="1">
      <c r="A479" s="109"/>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c r="AA479" s="109"/>
      <c r="AB479" s="109"/>
      <c r="AC479" s="109"/>
      <c r="AD479" s="109"/>
    </row>
    <row r="480" ht="9.75" customHeight="1">
      <c r="A480" s="109"/>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c r="AA480" s="109"/>
      <c r="AB480" s="109"/>
      <c r="AC480" s="109"/>
      <c r="AD480" s="109"/>
    </row>
    <row r="481" ht="9.75" customHeight="1">
      <c r="A481" s="109"/>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c r="AA481" s="109"/>
      <c r="AB481" s="109"/>
      <c r="AC481" s="109"/>
      <c r="AD481" s="109"/>
    </row>
    <row r="482" ht="9.75" customHeight="1">
      <c r="A482" s="109"/>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c r="AA482" s="109"/>
      <c r="AB482" s="109"/>
      <c r="AC482" s="109"/>
      <c r="AD482" s="109"/>
    </row>
    <row r="483" ht="9.75" customHeight="1">
      <c r="A483" s="109"/>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c r="AA483" s="109"/>
      <c r="AB483" s="109"/>
      <c r="AC483" s="109"/>
      <c r="AD483" s="109"/>
    </row>
    <row r="484" ht="9.75" customHeight="1">
      <c r="A484" s="109"/>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c r="AA484" s="109"/>
      <c r="AB484" s="109"/>
      <c r="AC484" s="109"/>
      <c r="AD484" s="109"/>
    </row>
    <row r="485" ht="9.75" customHeight="1">
      <c r="A485" s="109"/>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c r="AA485" s="109"/>
      <c r="AB485" s="109"/>
      <c r="AC485" s="109"/>
      <c r="AD485" s="109"/>
    </row>
    <row r="486" ht="9.75" customHeight="1">
      <c r="A486" s="109"/>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c r="AA486" s="109"/>
      <c r="AB486" s="109"/>
      <c r="AC486" s="109"/>
      <c r="AD486" s="109"/>
    </row>
    <row r="487" ht="9.75" customHeight="1">
      <c r="A487" s="109"/>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c r="AA487" s="109"/>
      <c r="AB487" s="109"/>
      <c r="AC487" s="109"/>
      <c r="AD487" s="109"/>
    </row>
    <row r="488" ht="9.75" customHeight="1">
      <c r="A488" s="109"/>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c r="AA488" s="109"/>
      <c r="AB488" s="109"/>
      <c r="AC488" s="109"/>
      <c r="AD488" s="109"/>
    </row>
    <row r="489" ht="9.75" customHeight="1">
      <c r="A489" s="109"/>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c r="AA489" s="109"/>
      <c r="AB489" s="109"/>
      <c r="AC489" s="109"/>
      <c r="AD489" s="109"/>
    </row>
    <row r="490" ht="9.75" customHeight="1">
      <c r="A490" s="109"/>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c r="AA490" s="109"/>
      <c r="AB490" s="109"/>
      <c r="AC490" s="109"/>
      <c r="AD490" s="109"/>
    </row>
    <row r="491" ht="9.75" customHeight="1">
      <c r="A491" s="109"/>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c r="AA491" s="109"/>
      <c r="AB491" s="109"/>
      <c r="AC491" s="109"/>
      <c r="AD491" s="109"/>
    </row>
    <row r="492" ht="9.75" customHeight="1">
      <c r="A492" s="109"/>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c r="AA492" s="109"/>
      <c r="AB492" s="109"/>
      <c r="AC492" s="109"/>
      <c r="AD492" s="109"/>
    </row>
    <row r="493" ht="9.75" customHeight="1">
      <c r="A493" s="109"/>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c r="AA493" s="109"/>
      <c r="AB493" s="109"/>
      <c r="AC493" s="109"/>
      <c r="AD493" s="109"/>
    </row>
    <row r="494" ht="9.75" customHeight="1">
      <c r="A494" s="109"/>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c r="AA494" s="109"/>
      <c r="AB494" s="109"/>
      <c r="AC494" s="109"/>
      <c r="AD494" s="109"/>
    </row>
    <row r="495" ht="9.75" customHeight="1">
      <c r="A495" s="109"/>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c r="AA495" s="109"/>
      <c r="AB495" s="109"/>
      <c r="AC495" s="109"/>
      <c r="AD495" s="109"/>
    </row>
    <row r="496" ht="9.75" customHeight="1">
      <c r="A496" s="109"/>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c r="AA496" s="109"/>
      <c r="AB496" s="109"/>
      <c r="AC496" s="109"/>
      <c r="AD496" s="109"/>
    </row>
    <row r="497" ht="9.75" customHeight="1">
      <c r="A497" s="109"/>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c r="AA497" s="109"/>
      <c r="AB497" s="109"/>
      <c r="AC497" s="109"/>
      <c r="AD497" s="109"/>
    </row>
    <row r="498" ht="9.75" customHeight="1">
      <c r="A498" s="109"/>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c r="AA498" s="109"/>
      <c r="AB498" s="109"/>
      <c r="AC498" s="109"/>
      <c r="AD498" s="109"/>
    </row>
    <row r="499" ht="9.75" customHeight="1">
      <c r="A499" s="109"/>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c r="AA499" s="109"/>
      <c r="AB499" s="109"/>
      <c r="AC499" s="109"/>
      <c r="AD499" s="109"/>
    </row>
    <row r="500" ht="9.75" customHeight="1">
      <c r="A500" s="109"/>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c r="AA500" s="109"/>
      <c r="AB500" s="109"/>
      <c r="AC500" s="109"/>
      <c r="AD500" s="109"/>
    </row>
    <row r="501" ht="9.75" customHeight="1">
      <c r="A501" s="109"/>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c r="AA501" s="109"/>
      <c r="AB501" s="109"/>
      <c r="AC501" s="109"/>
      <c r="AD501" s="109"/>
    </row>
    <row r="502" ht="9.75" customHeight="1">
      <c r="A502" s="109"/>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c r="AA502" s="109"/>
      <c r="AB502" s="109"/>
      <c r="AC502" s="109"/>
      <c r="AD502" s="109"/>
    </row>
    <row r="503" ht="9.75" customHeight="1">
      <c r="A503" s="109"/>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c r="AA503" s="109"/>
      <c r="AB503" s="109"/>
      <c r="AC503" s="109"/>
      <c r="AD503" s="109"/>
    </row>
    <row r="504" ht="9.75" customHeight="1">
      <c r="A504" s="109"/>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c r="AA504" s="109"/>
      <c r="AB504" s="109"/>
      <c r="AC504" s="109"/>
      <c r="AD504" s="109"/>
    </row>
    <row r="505" ht="9.75" customHeight="1">
      <c r="A505" s="109"/>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c r="AA505" s="109"/>
      <c r="AB505" s="109"/>
      <c r="AC505" s="109"/>
      <c r="AD505" s="109"/>
    </row>
    <row r="506" ht="9.75" customHeight="1">
      <c r="A506" s="109"/>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c r="AA506" s="109"/>
      <c r="AB506" s="109"/>
      <c r="AC506" s="109"/>
      <c r="AD506" s="109"/>
    </row>
    <row r="507" ht="9.75" customHeight="1">
      <c r="A507" s="109"/>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c r="AA507" s="109"/>
      <c r="AB507" s="109"/>
      <c r="AC507" s="109"/>
      <c r="AD507" s="109"/>
    </row>
    <row r="508" ht="9.75" customHeight="1">
      <c r="A508" s="109"/>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c r="AA508" s="109"/>
      <c r="AB508" s="109"/>
      <c r="AC508" s="109"/>
      <c r="AD508" s="109"/>
    </row>
    <row r="509" ht="9.75" customHeight="1">
      <c r="A509" s="109"/>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c r="AA509" s="109"/>
      <c r="AB509" s="109"/>
      <c r="AC509" s="109"/>
      <c r="AD509" s="109"/>
    </row>
    <row r="510" ht="9.75" customHeight="1">
      <c r="A510" s="109"/>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c r="AA510" s="109"/>
      <c r="AB510" s="109"/>
      <c r="AC510" s="109"/>
      <c r="AD510" s="109"/>
    </row>
    <row r="511" ht="9.75" customHeight="1">
      <c r="A511" s="109"/>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row>
    <row r="512" ht="9.75" customHeight="1">
      <c r="A512" s="109"/>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c r="AA512" s="109"/>
      <c r="AB512" s="109"/>
      <c r="AC512" s="109"/>
      <c r="AD512" s="109"/>
    </row>
    <row r="513" ht="9.75" customHeight="1">
      <c r="A513" s="109"/>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c r="AA513" s="109"/>
      <c r="AB513" s="109"/>
      <c r="AC513" s="109"/>
      <c r="AD513" s="109"/>
    </row>
    <row r="514" ht="9.75" customHeight="1">
      <c r="A514" s="109"/>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c r="AA514" s="109"/>
      <c r="AB514" s="109"/>
      <c r="AC514" s="109"/>
      <c r="AD514" s="109"/>
    </row>
    <row r="515" ht="9.75" customHeight="1">
      <c r="A515" s="109"/>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c r="AA515" s="109"/>
      <c r="AB515" s="109"/>
      <c r="AC515" s="109"/>
      <c r="AD515" s="109"/>
    </row>
    <row r="516" ht="9.75" customHeight="1">
      <c r="A516" s="109"/>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c r="AA516" s="109"/>
      <c r="AB516" s="109"/>
      <c r="AC516" s="109"/>
      <c r="AD516" s="109"/>
    </row>
    <row r="517" ht="9.75" customHeight="1">
      <c r="A517" s="109"/>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c r="AA517" s="109"/>
      <c r="AB517" s="109"/>
      <c r="AC517" s="109"/>
      <c r="AD517" s="109"/>
    </row>
    <row r="518" ht="9.75" customHeight="1">
      <c r="A518" s="109"/>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c r="AA518" s="109"/>
      <c r="AB518" s="109"/>
      <c r="AC518" s="109"/>
      <c r="AD518" s="109"/>
    </row>
    <row r="519" ht="9.75" customHeight="1">
      <c r="A519" s="109"/>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c r="AA519" s="109"/>
      <c r="AB519" s="109"/>
      <c r="AC519" s="109"/>
      <c r="AD519" s="109"/>
    </row>
    <row r="520" ht="9.75" customHeight="1">
      <c r="A520" s="109"/>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c r="AA520" s="109"/>
      <c r="AB520" s="109"/>
      <c r="AC520" s="109"/>
      <c r="AD520" s="109"/>
    </row>
    <row r="521" ht="9.75" customHeight="1">
      <c r="A521" s="109"/>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c r="AA521" s="109"/>
      <c r="AB521" s="109"/>
      <c r="AC521" s="109"/>
      <c r="AD521" s="109"/>
    </row>
    <row r="522" ht="9.75" customHeight="1">
      <c r="A522" s="109"/>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c r="AA522" s="109"/>
      <c r="AB522" s="109"/>
      <c r="AC522" s="109"/>
      <c r="AD522" s="109"/>
    </row>
    <row r="523" ht="9.75" customHeight="1">
      <c r="A523" s="109"/>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c r="AA523" s="109"/>
      <c r="AB523" s="109"/>
      <c r="AC523" s="109"/>
      <c r="AD523" s="109"/>
    </row>
    <row r="524" ht="9.75" customHeight="1">
      <c r="A524" s="109"/>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c r="AA524" s="109"/>
      <c r="AB524" s="109"/>
      <c r="AC524" s="109"/>
      <c r="AD524" s="109"/>
    </row>
    <row r="525" ht="9.75" customHeight="1">
      <c r="A525" s="109"/>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c r="AA525" s="109"/>
      <c r="AB525" s="109"/>
      <c r="AC525" s="109"/>
      <c r="AD525" s="109"/>
    </row>
    <row r="526" ht="9.75" customHeight="1">
      <c r="A526" s="109"/>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c r="AA526" s="109"/>
      <c r="AB526" s="109"/>
      <c r="AC526" s="109"/>
      <c r="AD526" s="109"/>
    </row>
    <row r="527" ht="9.75" customHeight="1">
      <c r="A527" s="109"/>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c r="AA527" s="109"/>
      <c r="AB527" s="109"/>
      <c r="AC527" s="109"/>
      <c r="AD527" s="109"/>
    </row>
    <row r="528" ht="9.75" customHeight="1">
      <c r="A528" s="109"/>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c r="AA528" s="109"/>
      <c r="AB528" s="109"/>
      <c r="AC528" s="109"/>
      <c r="AD528" s="109"/>
    </row>
    <row r="529" ht="9.75" customHeight="1">
      <c r="A529" s="109"/>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c r="AA529" s="109"/>
      <c r="AB529" s="109"/>
      <c r="AC529" s="109"/>
      <c r="AD529" s="109"/>
    </row>
    <row r="530" ht="9.75" customHeight="1">
      <c r="A530" s="109"/>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c r="AB530" s="109"/>
      <c r="AC530" s="109"/>
      <c r="AD530" s="109"/>
    </row>
    <row r="531" ht="9.75" customHeight="1">
      <c r="A531" s="109"/>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c r="AB531" s="109"/>
      <c r="AC531" s="109"/>
      <c r="AD531" s="109"/>
    </row>
    <row r="532" ht="9.75" customHeight="1">
      <c r="A532" s="109"/>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109"/>
    </row>
    <row r="533" ht="9.75" customHeight="1">
      <c r="A533" s="109"/>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109"/>
    </row>
    <row r="534" ht="9.75" customHeight="1">
      <c r="A534" s="109"/>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109"/>
    </row>
    <row r="535" ht="9.75" customHeight="1">
      <c r="A535" s="109"/>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c r="AA535" s="109"/>
      <c r="AB535" s="109"/>
      <c r="AC535" s="109"/>
      <c r="AD535" s="109"/>
    </row>
    <row r="536" ht="9.75" customHeight="1">
      <c r="A536" s="109"/>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c r="AA536" s="109"/>
      <c r="AB536" s="109"/>
      <c r="AC536" s="109"/>
      <c r="AD536" s="109"/>
    </row>
    <row r="537" ht="9.75" customHeight="1">
      <c r="A537" s="109"/>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c r="AA537" s="109"/>
      <c r="AB537" s="109"/>
      <c r="AC537" s="109"/>
      <c r="AD537" s="109"/>
    </row>
    <row r="538" ht="9.75" customHeight="1">
      <c r="A538" s="109"/>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c r="AA538" s="109"/>
      <c r="AB538" s="109"/>
      <c r="AC538" s="109"/>
      <c r="AD538" s="109"/>
    </row>
    <row r="539" ht="9.75" customHeight="1">
      <c r="A539" s="109"/>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c r="AA539" s="109"/>
      <c r="AB539" s="109"/>
      <c r="AC539" s="109"/>
      <c r="AD539" s="109"/>
    </row>
    <row r="540" ht="9.75" customHeight="1">
      <c r="A540" s="109"/>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c r="AA540" s="109"/>
      <c r="AB540" s="109"/>
      <c r="AC540" s="109"/>
      <c r="AD540" s="109"/>
    </row>
    <row r="541" ht="9.75" customHeight="1">
      <c r="A541" s="109"/>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c r="AA541" s="109"/>
      <c r="AB541" s="109"/>
      <c r="AC541" s="109"/>
      <c r="AD541" s="109"/>
    </row>
    <row r="542" ht="9.75" customHeight="1">
      <c r="A542" s="109"/>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c r="AA542" s="109"/>
      <c r="AB542" s="109"/>
      <c r="AC542" s="109"/>
      <c r="AD542" s="109"/>
    </row>
    <row r="543" ht="9.75" customHeight="1">
      <c r="A543" s="109"/>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c r="AA543" s="109"/>
      <c r="AB543" s="109"/>
      <c r="AC543" s="109"/>
      <c r="AD543" s="109"/>
    </row>
    <row r="544" ht="9.75" customHeight="1">
      <c r="A544" s="109"/>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c r="AA544" s="109"/>
      <c r="AB544" s="109"/>
      <c r="AC544" s="109"/>
      <c r="AD544" s="109"/>
    </row>
    <row r="545" ht="9.75" customHeight="1">
      <c r="A545" s="109"/>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c r="AA545" s="109"/>
      <c r="AB545" s="109"/>
      <c r="AC545" s="109"/>
      <c r="AD545" s="109"/>
    </row>
    <row r="546" ht="9.75" customHeight="1">
      <c r="A546" s="109"/>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c r="AA546" s="109"/>
      <c r="AB546" s="109"/>
      <c r="AC546" s="109"/>
      <c r="AD546" s="109"/>
    </row>
    <row r="547" ht="9.75" customHeight="1">
      <c r="A547" s="109"/>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c r="AA547" s="109"/>
      <c r="AB547" s="109"/>
      <c r="AC547" s="109"/>
      <c r="AD547" s="109"/>
    </row>
    <row r="548" ht="9.75" customHeight="1">
      <c r="A548" s="109"/>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c r="AA548" s="109"/>
      <c r="AB548" s="109"/>
      <c r="AC548" s="109"/>
      <c r="AD548" s="109"/>
    </row>
    <row r="549" ht="9.75" customHeight="1">
      <c r="A549" s="109"/>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c r="AA549" s="109"/>
      <c r="AB549" s="109"/>
      <c r="AC549" s="109"/>
      <c r="AD549" s="109"/>
    </row>
    <row r="550" ht="9.75" customHeight="1">
      <c r="A550" s="109"/>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c r="AA550" s="109"/>
      <c r="AB550" s="109"/>
      <c r="AC550" s="109"/>
      <c r="AD550" s="109"/>
    </row>
    <row r="551" ht="9.75" customHeight="1">
      <c r="A551" s="109"/>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c r="AA551" s="109"/>
      <c r="AB551" s="109"/>
      <c r="AC551" s="109"/>
      <c r="AD551" s="109"/>
    </row>
    <row r="552" ht="9.75" customHeight="1">
      <c r="A552" s="109"/>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c r="AA552" s="109"/>
      <c r="AB552" s="109"/>
      <c r="AC552" s="109"/>
      <c r="AD552" s="109"/>
    </row>
    <row r="553" ht="9.75" customHeight="1">
      <c r="A553" s="109"/>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c r="AA553" s="109"/>
      <c r="AB553" s="109"/>
      <c r="AC553" s="109"/>
      <c r="AD553" s="109"/>
    </row>
    <row r="554" ht="9.75" customHeight="1">
      <c r="A554" s="109"/>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c r="AA554" s="109"/>
      <c r="AB554" s="109"/>
      <c r="AC554" s="109"/>
      <c r="AD554" s="109"/>
    </row>
    <row r="555" ht="9.75" customHeight="1">
      <c r="A555" s="109"/>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c r="AA555" s="109"/>
      <c r="AB555" s="109"/>
      <c r="AC555" s="109"/>
      <c r="AD555" s="109"/>
    </row>
    <row r="556" ht="9.75" customHeight="1">
      <c r="A556" s="109"/>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c r="AA556" s="109"/>
      <c r="AB556" s="109"/>
      <c r="AC556" s="109"/>
      <c r="AD556" s="109"/>
    </row>
    <row r="557" ht="9.75" customHeight="1">
      <c r="A557" s="109"/>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c r="AA557" s="109"/>
      <c r="AB557" s="109"/>
      <c r="AC557" s="109"/>
      <c r="AD557" s="109"/>
    </row>
    <row r="558" ht="9.75" customHeight="1">
      <c r="A558" s="109"/>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c r="AA558" s="109"/>
      <c r="AB558" s="109"/>
      <c r="AC558" s="109"/>
      <c r="AD558" s="109"/>
    </row>
    <row r="559" ht="9.75" customHeight="1">
      <c r="A559" s="109"/>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row>
    <row r="560" ht="9.75" customHeight="1">
      <c r="A560" s="109"/>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row>
    <row r="561" ht="9.75" customHeight="1">
      <c r="A561" s="109"/>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c r="AA561" s="109"/>
      <c r="AB561" s="109"/>
      <c r="AC561" s="109"/>
      <c r="AD561" s="109"/>
    </row>
    <row r="562" ht="9.75" customHeight="1">
      <c r="A562" s="109"/>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c r="AA562" s="109"/>
      <c r="AB562" s="109"/>
      <c r="AC562" s="109"/>
      <c r="AD562" s="109"/>
    </row>
    <row r="563" ht="9.75" customHeight="1">
      <c r="A563" s="109"/>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c r="AA563" s="109"/>
      <c r="AB563" s="109"/>
      <c r="AC563" s="109"/>
      <c r="AD563" s="109"/>
    </row>
    <row r="564" ht="9.75" customHeight="1">
      <c r="A564" s="109"/>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c r="AA564" s="109"/>
      <c r="AB564" s="109"/>
      <c r="AC564" s="109"/>
      <c r="AD564" s="109"/>
    </row>
    <row r="565" ht="9.75" customHeight="1">
      <c r="A565" s="109"/>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c r="AA565" s="109"/>
      <c r="AB565" s="109"/>
      <c r="AC565" s="109"/>
      <c r="AD565" s="109"/>
    </row>
    <row r="566" ht="9.75" customHeight="1">
      <c r="A566" s="109"/>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c r="AA566" s="109"/>
      <c r="AB566" s="109"/>
      <c r="AC566" s="109"/>
      <c r="AD566" s="109"/>
    </row>
    <row r="567" ht="9.75" customHeight="1">
      <c r="A567" s="109"/>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c r="AA567" s="109"/>
      <c r="AB567" s="109"/>
      <c r="AC567" s="109"/>
      <c r="AD567" s="109"/>
    </row>
    <row r="568" ht="9.75" customHeight="1">
      <c r="A568" s="109"/>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c r="AA568" s="109"/>
      <c r="AB568" s="109"/>
      <c r="AC568" s="109"/>
      <c r="AD568" s="109"/>
    </row>
    <row r="569" ht="9.75" customHeight="1">
      <c r="A569" s="109"/>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c r="AA569" s="109"/>
      <c r="AB569" s="109"/>
      <c r="AC569" s="109"/>
      <c r="AD569" s="109"/>
    </row>
    <row r="570" ht="9.75" customHeight="1">
      <c r="A570" s="109"/>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c r="AA570" s="109"/>
      <c r="AB570" s="109"/>
      <c r="AC570" s="109"/>
      <c r="AD570" s="109"/>
    </row>
    <row r="571" ht="9.75" customHeight="1">
      <c r="A571" s="109"/>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c r="AA571" s="109"/>
      <c r="AB571" s="109"/>
      <c r="AC571" s="109"/>
      <c r="AD571" s="109"/>
    </row>
    <row r="572" ht="9.75" customHeight="1">
      <c r="A572" s="109"/>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c r="AA572" s="109"/>
      <c r="AB572" s="109"/>
      <c r="AC572" s="109"/>
      <c r="AD572" s="109"/>
    </row>
    <row r="573" ht="9.75" customHeight="1">
      <c r="A573" s="109"/>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c r="AA573" s="109"/>
      <c r="AB573" s="109"/>
      <c r="AC573" s="109"/>
      <c r="AD573" s="109"/>
    </row>
    <row r="574" ht="9.75" customHeight="1">
      <c r="A574" s="109"/>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c r="AA574" s="109"/>
      <c r="AB574" s="109"/>
      <c r="AC574" s="109"/>
      <c r="AD574" s="109"/>
    </row>
    <row r="575" ht="9.75" customHeight="1">
      <c r="A575" s="109"/>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c r="AA575" s="109"/>
      <c r="AB575" s="109"/>
      <c r="AC575" s="109"/>
      <c r="AD575" s="109"/>
    </row>
    <row r="576" ht="9.75" customHeight="1">
      <c r="A576" s="109"/>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c r="AA576" s="109"/>
      <c r="AB576" s="109"/>
      <c r="AC576" s="109"/>
      <c r="AD576" s="109"/>
    </row>
    <row r="577" ht="9.75" customHeight="1">
      <c r="A577" s="109"/>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c r="AA577" s="109"/>
      <c r="AB577" s="109"/>
      <c r="AC577" s="109"/>
      <c r="AD577" s="109"/>
    </row>
    <row r="578" ht="9.75" customHeight="1">
      <c r="A578" s="109"/>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c r="AA578" s="109"/>
      <c r="AB578" s="109"/>
      <c r="AC578" s="109"/>
      <c r="AD578" s="109"/>
    </row>
    <row r="579" ht="9.75" customHeight="1">
      <c r="A579" s="109"/>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c r="AA579" s="109"/>
      <c r="AB579" s="109"/>
      <c r="AC579" s="109"/>
      <c r="AD579" s="109"/>
    </row>
    <row r="580" ht="9.75" customHeight="1">
      <c r="A580" s="109"/>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c r="AA580" s="109"/>
      <c r="AB580" s="109"/>
      <c r="AC580" s="109"/>
      <c r="AD580" s="109"/>
    </row>
    <row r="581" ht="9.75" customHeight="1">
      <c r="A581" s="109"/>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c r="AA581" s="109"/>
      <c r="AB581" s="109"/>
      <c r="AC581" s="109"/>
      <c r="AD581" s="109"/>
    </row>
    <row r="582" ht="9.75" customHeight="1">
      <c r="A582" s="109"/>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c r="AA582" s="109"/>
      <c r="AB582" s="109"/>
      <c r="AC582" s="109"/>
      <c r="AD582" s="109"/>
    </row>
    <row r="583" ht="9.75" customHeight="1">
      <c r="A583" s="109"/>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c r="AA583" s="109"/>
      <c r="AB583" s="109"/>
      <c r="AC583" s="109"/>
      <c r="AD583" s="109"/>
    </row>
    <row r="584" ht="9.75" customHeight="1">
      <c r="A584" s="109"/>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c r="AA584" s="109"/>
      <c r="AB584" s="109"/>
      <c r="AC584" s="109"/>
      <c r="AD584" s="109"/>
    </row>
    <row r="585" ht="9.75" customHeight="1">
      <c r="A585" s="109"/>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c r="AA585" s="109"/>
      <c r="AB585" s="109"/>
      <c r="AC585" s="109"/>
      <c r="AD585" s="109"/>
    </row>
    <row r="586" ht="9.75" customHeight="1">
      <c r="A586" s="109"/>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c r="AA586" s="109"/>
      <c r="AB586" s="109"/>
      <c r="AC586" s="109"/>
      <c r="AD586" s="109"/>
    </row>
    <row r="587" ht="9.75" customHeight="1">
      <c r="A587" s="109"/>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c r="AA587" s="109"/>
      <c r="AB587" s="109"/>
      <c r="AC587" s="109"/>
      <c r="AD587" s="109"/>
    </row>
    <row r="588" ht="9.75" customHeight="1">
      <c r="A588" s="109"/>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c r="AA588" s="109"/>
      <c r="AB588" s="109"/>
      <c r="AC588" s="109"/>
      <c r="AD588" s="109"/>
    </row>
    <row r="589" ht="9.75" customHeight="1">
      <c r="A589" s="109"/>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c r="AA589" s="109"/>
      <c r="AB589" s="109"/>
      <c r="AC589" s="109"/>
      <c r="AD589" s="109"/>
    </row>
    <row r="590" ht="9.75" customHeight="1">
      <c r="A590" s="109"/>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c r="AA590" s="109"/>
      <c r="AB590" s="109"/>
      <c r="AC590" s="109"/>
      <c r="AD590" s="109"/>
    </row>
    <row r="591" ht="9.75" customHeight="1">
      <c r="A591" s="109"/>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c r="AA591" s="109"/>
      <c r="AB591" s="109"/>
      <c r="AC591" s="109"/>
      <c r="AD591" s="109"/>
    </row>
    <row r="592" ht="9.75" customHeight="1">
      <c r="A592" s="109"/>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c r="AA592" s="109"/>
      <c r="AB592" s="109"/>
      <c r="AC592" s="109"/>
      <c r="AD592" s="109"/>
    </row>
    <row r="593" ht="9.75" customHeight="1">
      <c r="A593" s="109"/>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c r="AA593" s="109"/>
      <c r="AB593" s="109"/>
      <c r="AC593" s="109"/>
      <c r="AD593" s="109"/>
    </row>
    <row r="594" ht="9.75" customHeight="1">
      <c r="A594" s="109"/>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c r="AA594" s="109"/>
      <c r="AB594" s="109"/>
      <c r="AC594" s="109"/>
      <c r="AD594" s="109"/>
    </row>
    <row r="595" ht="9.75" customHeight="1">
      <c r="A595" s="109"/>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c r="AA595" s="109"/>
      <c r="AB595" s="109"/>
      <c r="AC595" s="109"/>
      <c r="AD595" s="109"/>
    </row>
    <row r="596" ht="9.75" customHeight="1">
      <c r="A596" s="109"/>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c r="AA596" s="109"/>
      <c r="AB596" s="109"/>
      <c r="AC596" s="109"/>
      <c r="AD596" s="109"/>
    </row>
    <row r="597" ht="9.75" customHeight="1">
      <c r="A597" s="109"/>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c r="AA597" s="109"/>
      <c r="AB597" s="109"/>
      <c r="AC597" s="109"/>
      <c r="AD597" s="109"/>
    </row>
    <row r="598" ht="9.75" customHeight="1">
      <c r="A598" s="109"/>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c r="AA598" s="109"/>
      <c r="AB598" s="109"/>
      <c r="AC598" s="109"/>
      <c r="AD598" s="109"/>
    </row>
    <row r="599" ht="9.75" customHeight="1">
      <c r="A599" s="109"/>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c r="AA599" s="109"/>
      <c r="AB599" s="109"/>
      <c r="AC599" s="109"/>
      <c r="AD599" s="109"/>
    </row>
    <row r="600" ht="9.75" customHeight="1">
      <c r="A600" s="109"/>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c r="AA600" s="109"/>
      <c r="AB600" s="109"/>
      <c r="AC600" s="109"/>
      <c r="AD600" s="109"/>
    </row>
    <row r="601" ht="9.75" customHeight="1">
      <c r="A601" s="109"/>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c r="AA601" s="109"/>
      <c r="AB601" s="109"/>
      <c r="AC601" s="109"/>
      <c r="AD601" s="109"/>
    </row>
    <row r="602" ht="9.75" customHeight="1">
      <c r="A602" s="109"/>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c r="AA602" s="109"/>
      <c r="AB602" s="109"/>
      <c r="AC602" s="109"/>
      <c r="AD602" s="109"/>
    </row>
    <row r="603" ht="9.75" customHeight="1">
      <c r="A603" s="109"/>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c r="AA603" s="109"/>
      <c r="AB603" s="109"/>
      <c r="AC603" s="109"/>
      <c r="AD603" s="109"/>
    </row>
    <row r="604" ht="9.75" customHeight="1">
      <c r="A604" s="109"/>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c r="AA604" s="109"/>
      <c r="AB604" s="109"/>
      <c r="AC604" s="109"/>
      <c r="AD604" s="109"/>
    </row>
    <row r="605" ht="9.75" customHeight="1">
      <c r="A605" s="109"/>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c r="AA605" s="109"/>
      <c r="AB605" s="109"/>
      <c r="AC605" s="109"/>
      <c r="AD605" s="109"/>
    </row>
    <row r="606" ht="9.75" customHeight="1">
      <c r="A606" s="109"/>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c r="AA606" s="109"/>
      <c r="AB606" s="109"/>
      <c r="AC606" s="109"/>
      <c r="AD606" s="109"/>
    </row>
    <row r="607" ht="9.75" customHeight="1">
      <c r="A607" s="109"/>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c r="AA607" s="109"/>
      <c r="AB607" s="109"/>
      <c r="AC607" s="109"/>
      <c r="AD607" s="109"/>
    </row>
    <row r="608" ht="9.75" customHeight="1">
      <c r="A608" s="109"/>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c r="AA608" s="109"/>
      <c r="AB608" s="109"/>
      <c r="AC608" s="109"/>
      <c r="AD608" s="109"/>
    </row>
    <row r="609" ht="9.75" customHeight="1">
      <c r="A609" s="109"/>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c r="AA609" s="109"/>
      <c r="AB609" s="109"/>
      <c r="AC609" s="109"/>
      <c r="AD609" s="109"/>
    </row>
    <row r="610" ht="9.75" customHeight="1">
      <c r="A610" s="109"/>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c r="AA610" s="109"/>
      <c r="AB610" s="109"/>
      <c r="AC610" s="109"/>
      <c r="AD610" s="109"/>
    </row>
    <row r="611" ht="9.75" customHeight="1">
      <c r="A611" s="109"/>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c r="AA611" s="109"/>
      <c r="AB611" s="109"/>
      <c r="AC611" s="109"/>
      <c r="AD611" s="109"/>
    </row>
    <row r="612" ht="9.75" customHeight="1">
      <c r="A612" s="109"/>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c r="AA612" s="109"/>
      <c r="AB612" s="109"/>
      <c r="AC612" s="109"/>
      <c r="AD612" s="109"/>
    </row>
    <row r="613" ht="9.75" customHeight="1">
      <c r="A613" s="109"/>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c r="AA613" s="109"/>
      <c r="AB613" s="109"/>
      <c r="AC613" s="109"/>
      <c r="AD613" s="109"/>
    </row>
    <row r="614" ht="9.75" customHeight="1">
      <c r="A614" s="109"/>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c r="AA614" s="109"/>
      <c r="AB614" s="109"/>
      <c r="AC614" s="109"/>
      <c r="AD614" s="109"/>
    </row>
    <row r="615" ht="9.75" customHeight="1">
      <c r="A615" s="109"/>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c r="AA615" s="109"/>
      <c r="AB615" s="109"/>
      <c r="AC615" s="109"/>
      <c r="AD615" s="109"/>
    </row>
    <row r="616" ht="9.75" customHeight="1">
      <c r="A616" s="109"/>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c r="AA616" s="109"/>
      <c r="AB616" s="109"/>
      <c r="AC616" s="109"/>
      <c r="AD616" s="109"/>
    </row>
    <row r="617" ht="9.75" customHeight="1">
      <c r="A617" s="109"/>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c r="AA617" s="109"/>
      <c r="AB617" s="109"/>
      <c r="AC617" s="109"/>
      <c r="AD617" s="109"/>
    </row>
    <row r="618" ht="9.75" customHeight="1">
      <c r="A618" s="109"/>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c r="AA618" s="109"/>
      <c r="AB618" s="109"/>
      <c r="AC618" s="109"/>
      <c r="AD618" s="109"/>
    </row>
    <row r="619" ht="9.75" customHeight="1">
      <c r="A619" s="109"/>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c r="AA619" s="109"/>
      <c r="AB619" s="109"/>
      <c r="AC619" s="109"/>
      <c r="AD619" s="109"/>
    </row>
    <row r="620" ht="9.75" customHeight="1">
      <c r="A620" s="109"/>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c r="AA620" s="109"/>
      <c r="AB620" s="109"/>
      <c r="AC620" s="109"/>
      <c r="AD620" s="109"/>
    </row>
    <row r="621" ht="9.75" customHeight="1">
      <c r="A621" s="109"/>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c r="AA621" s="109"/>
      <c r="AB621" s="109"/>
      <c r="AC621" s="109"/>
      <c r="AD621" s="109"/>
    </row>
    <row r="622" ht="9.75" customHeight="1">
      <c r="A622" s="109"/>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c r="AA622" s="109"/>
      <c r="AB622" s="109"/>
      <c r="AC622" s="109"/>
      <c r="AD622" s="109"/>
    </row>
    <row r="623" ht="9.75" customHeight="1">
      <c r="A623" s="109"/>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c r="AA623" s="109"/>
      <c r="AB623" s="109"/>
      <c r="AC623" s="109"/>
      <c r="AD623" s="109"/>
    </row>
    <row r="624" ht="9.75" customHeight="1">
      <c r="A624" s="109"/>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c r="AA624" s="109"/>
      <c r="AB624" s="109"/>
      <c r="AC624" s="109"/>
      <c r="AD624" s="109"/>
    </row>
    <row r="625" ht="9.75" customHeight="1">
      <c r="A625" s="109"/>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c r="AA625" s="109"/>
      <c r="AB625" s="109"/>
      <c r="AC625" s="109"/>
      <c r="AD625" s="109"/>
    </row>
    <row r="626" ht="9.75" customHeight="1">
      <c r="A626" s="109"/>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c r="AA626" s="109"/>
      <c r="AB626" s="109"/>
      <c r="AC626" s="109"/>
      <c r="AD626" s="109"/>
    </row>
    <row r="627" ht="9.75" customHeight="1">
      <c r="A627" s="109"/>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c r="AA627" s="109"/>
      <c r="AB627" s="109"/>
      <c r="AC627" s="109"/>
      <c r="AD627" s="109"/>
    </row>
    <row r="628" ht="9.75" customHeight="1">
      <c r="A628" s="109"/>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c r="AA628" s="109"/>
      <c r="AB628" s="109"/>
      <c r="AC628" s="109"/>
      <c r="AD628" s="109"/>
    </row>
    <row r="629" ht="9.75" customHeight="1">
      <c r="A629" s="109"/>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c r="AA629" s="109"/>
      <c r="AB629" s="109"/>
      <c r="AC629" s="109"/>
      <c r="AD629" s="109"/>
    </row>
    <row r="630" ht="9.75" customHeight="1">
      <c r="A630" s="109"/>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c r="AA630" s="109"/>
      <c r="AB630" s="109"/>
      <c r="AC630" s="109"/>
      <c r="AD630" s="109"/>
    </row>
    <row r="631" ht="9.75" customHeight="1">
      <c r="A631" s="109"/>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c r="AA631" s="109"/>
      <c r="AB631" s="109"/>
      <c r="AC631" s="109"/>
      <c r="AD631" s="109"/>
    </row>
    <row r="632" ht="9.75" customHeight="1">
      <c r="A632" s="109"/>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c r="AA632" s="109"/>
      <c r="AB632" s="109"/>
      <c r="AC632" s="109"/>
      <c r="AD632" s="109"/>
    </row>
    <row r="633" ht="9.75" customHeight="1">
      <c r="A633" s="109"/>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c r="AA633" s="109"/>
      <c r="AB633" s="109"/>
      <c r="AC633" s="109"/>
      <c r="AD633" s="109"/>
    </row>
    <row r="634" ht="9.75" customHeight="1">
      <c r="A634" s="109"/>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c r="AA634" s="109"/>
      <c r="AB634" s="109"/>
      <c r="AC634" s="109"/>
      <c r="AD634" s="109"/>
    </row>
    <row r="635" ht="9.75" customHeight="1">
      <c r="A635" s="109"/>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c r="AA635" s="109"/>
      <c r="AB635" s="109"/>
      <c r="AC635" s="109"/>
      <c r="AD635" s="109"/>
    </row>
    <row r="636" ht="9.75" customHeight="1">
      <c r="A636" s="109"/>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c r="AA636" s="109"/>
      <c r="AB636" s="109"/>
      <c r="AC636" s="109"/>
      <c r="AD636" s="109"/>
    </row>
    <row r="637" ht="9.75" customHeight="1">
      <c r="A637" s="109"/>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c r="AA637" s="109"/>
      <c r="AB637" s="109"/>
      <c r="AC637" s="109"/>
      <c r="AD637" s="109"/>
    </row>
    <row r="638" ht="9.75" customHeight="1">
      <c r="A638" s="109"/>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c r="AA638" s="109"/>
      <c r="AB638" s="109"/>
      <c r="AC638" s="109"/>
      <c r="AD638" s="109"/>
    </row>
    <row r="639" ht="9.75" customHeight="1">
      <c r="A639" s="109"/>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c r="AA639" s="109"/>
      <c r="AB639" s="109"/>
      <c r="AC639" s="109"/>
      <c r="AD639" s="109"/>
    </row>
    <row r="640" ht="9.75" customHeight="1">
      <c r="A640" s="109"/>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c r="AA640" s="109"/>
      <c r="AB640" s="109"/>
      <c r="AC640" s="109"/>
      <c r="AD640" s="109"/>
    </row>
    <row r="641" ht="9.75" customHeight="1">
      <c r="A641" s="109"/>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c r="AA641" s="109"/>
      <c r="AB641" s="109"/>
      <c r="AC641" s="109"/>
      <c r="AD641" s="109"/>
    </row>
    <row r="642" ht="9.75" customHeight="1">
      <c r="A642" s="109"/>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c r="AA642" s="109"/>
      <c r="AB642" s="109"/>
      <c r="AC642" s="109"/>
      <c r="AD642" s="109"/>
    </row>
    <row r="643" ht="9.75" customHeight="1">
      <c r="A643" s="109"/>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c r="AA643" s="109"/>
      <c r="AB643" s="109"/>
      <c r="AC643" s="109"/>
      <c r="AD643" s="109"/>
    </row>
    <row r="644" ht="9.75" customHeight="1">
      <c r="A644" s="109"/>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c r="AA644" s="109"/>
      <c r="AB644" s="109"/>
      <c r="AC644" s="109"/>
      <c r="AD644" s="109"/>
    </row>
    <row r="645" ht="9.75" customHeight="1">
      <c r="A645" s="109"/>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c r="AA645" s="109"/>
      <c r="AB645" s="109"/>
      <c r="AC645" s="109"/>
      <c r="AD645" s="109"/>
    </row>
    <row r="646" ht="9.75" customHeight="1">
      <c r="A646" s="109"/>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c r="AA646" s="109"/>
      <c r="AB646" s="109"/>
      <c r="AC646" s="109"/>
      <c r="AD646" s="109"/>
    </row>
    <row r="647" ht="9.75" customHeight="1">
      <c r="A647" s="109"/>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c r="AA647" s="109"/>
      <c r="AB647" s="109"/>
      <c r="AC647" s="109"/>
      <c r="AD647" s="109"/>
    </row>
    <row r="648" ht="9.75" customHeight="1">
      <c r="A648" s="109"/>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c r="AA648" s="109"/>
      <c r="AB648" s="109"/>
      <c r="AC648" s="109"/>
      <c r="AD648" s="109"/>
    </row>
    <row r="649" ht="9.75" customHeight="1">
      <c r="A649" s="109"/>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c r="AA649" s="109"/>
      <c r="AB649" s="109"/>
      <c r="AC649" s="109"/>
      <c r="AD649" s="109"/>
    </row>
    <row r="650" ht="9.75" customHeight="1">
      <c r="A650" s="109"/>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c r="AA650" s="109"/>
      <c r="AB650" s="109"/>
      <c r="AC650" s="109"/>
      <c r="AD650" s="109"/>
    </row>
    <row r="651" ht="9.75" customHeight="1">
      <c r="A651" s="109"/>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c r="AA651" s="109"/>
      <c r="AB651" s="109"/>
      <c r="AC651" s="109"/>
      <c r="AD651" s="109"/>
    </row>
    <row r="652" ht="9.75" customHeight="1">
      <c r="A652" s="109"/>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c r="AA652" s="109"/>
      <c r="AB652" s="109"/>
      <c r="AC652" s="109"/>
      <c r="AD652" s="109"/>
    </row>
    <row r="653" ht="9.75" customHeight="1">
      <c r="A653" s="109"/>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c r="AA653" s="109"/>
      <c r="AB653" s="109"/>
      <c r="AC653" s="109"/>
      <c r="AD653" s="109"/>
    </row>
    <row r="654" ht="9.75" customHeight="1">
      <c r="A654" s="109"/>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c r="AA654" s="109"/>
      <c r="AB654" s="109"/>
      <c r="AC654" s="109"/>
      <c r="AD654" s="109"/>
    </row>
    <row r="655" ht="9.75" customHeight="1">
      <c r="A655" s="109"/>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c r="AA655" s="109"/>
      <c r="AB655" s="109"/>
      <c r="AC655" s="109"/>
      <c r="AD655" s="109"/>
    </row>
    <row r="656" ht="9.75" customHeight="1">
      <c r="A656" s="109"/>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c r="AA656" s="109"/>
      <c r="AB656" s="109"/>
      <c r="AC656" s="109"/>
      <c r="AD656" s="109"/>
    </row>
    <row r="657" ht="9.75" customHeight="1">
      <c r="A657" s="109"/>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c r="AA657" s="109"/>
      <c r="AB657" s="109"/>
      <c r="AC657" s="109"/>
      <c r="AD657" s="109"/>
    </row>
    <row r="658" ht="9.75" customHeight="1">
      <c r="A658" s="109"/>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c r="AA658" s="109"/>
      <c r="AB658" s="109"/>
      <c r="AC658" s="109"/>
      <c r="AD658" s="109"/>
    </row>
    <row r="659" ht="9.75" customHeight="1">
      <c r="A659" s="109"/>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c r="AA659" s="109"/>
      <c r="AB659" s="109"/>
      <c r="AC659" s="109"/>
      <c r="AD659" s="109"/>
    </row>
    <row r="660" ht="9.75" customHeight="1">
      <c r="A660" s="109"/>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c r="AA660" s="109"/>
      <c r="AB660" s="109"/>
      <c r="AC660" s="109"/>
      <c r="AD660" s="109"/>
    </row>
    <row r="661" ht="9.75" customHeight="1">
      <c r="A661" s="109"/>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c r="AA661" s="109"/>
      <c r="AB661" s="109"/>
      <c r="AC661" s="109"/>
      <c r="AD661" s="109"/>
    </row>
    <row r="662" ht="9.75" customHeight="1">
      <c r="A662" s="109"/>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c r="AA662" s="109"/>
      <c r="AB662" s="109"/>
      <c r="AC662" s="109"/>
      <c r="AD662" s="109"/>
    </row>
    <row r="663" ht="9.75" customHeight="1">
      <c r="A663" s="109"/>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c r="AA663" s="109"/>
      <c r="AB663" s="109"/>
      <c r="AC663" s="109"/>
      <c r="AD663" s="109"/>
    </row>
    <row r="664" ht="9.75" customHeight="1">
      <c r="A664" s="109"/>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c r="AA664" s="109"/>
      <c r="AB664" s="109"/>
      <c r="AC664" s="109"/>
      <c r="AD664" s="109"/>
    </row>
    <row r="665" ht="9.75" customHeight="1">
      <c r="A665" s="109"/>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c r="AA665" s="109"/>
      <c r="AB665" s="109"/>
      <c r="AC665" s="109"/>
      <c r="AD665" s="109"/>
    </row>
    <row r="666" ht="9.75" customHeight="1">
      <c r="A666" s="109"/>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c r="AA666" s="109"/>
      <c r="AB666" s="109"/>
      <c r="AC666" s="109"/>
      <c r="AD666" s="109"/>
    </row>
    <row r="667" ht="9.75" customHeight="1">
      <c r="A667" s="109"/>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c r="AA667" s="109"/>
      <c r="AB667" s="109"/>
      <c r="AC667" s="109"/>
      <c r="AD667" s="109"/>
    </row>
    <row r="668" ht="9.75" customHeight="1">
      <c r="A668" s="109"/>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c r="AA668" s="109"/>
      <c r="AB668" s="109"/>
      <c r="AC668" s="109"/>
      <c r="AD668" s="109"/>
    </row>
    <row r="669" ht="9.75" customHeight="1">
      <c r="A669" s="109"/>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c r="AA669" s="109"/>
      <c r="AB669" s="109"/>
      <c r="AC669" s="109"/>
      <c r="AD669" s="109"/>
    </row>
    <row r="670" ht="9.75" customHeight="1">
      <c r="A670" s="109"/>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c r="AA670" s="109"/>
      <c r="AB670" s="109"/>
      <c r="AC670" s="109"/>
      <c r="AD670" s="109"/>
    </row>
    <row r="671" ht="9.75" customHeight="1">
      <c r="A671" s="109"/>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c r="AA671" s="109"/>
      <c r="AB671" s="109"/>
      <c r="AC671" s="109"/>
      <c r="AD671" s="109"/>
    </row>
    <row r="672" ht="9.75" customHeight="1">
      <c r="A672" s="109"/>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c r="AA672" s="109"/>
      <c r="AB672" s="109"/>
      <c r="AC672" s="109"/>
      <c r="AD672" s="109"/>
    </row>
    <row r="673" ht="9.75" customHeight="1">
      <c r="A673" s="109"/>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c r="AA673" s="109"/>
      <c r="AB673" s="109"/>
      <c r="AC673" s="109"/>
      <c r="AD673" s="109"/>
    </row>
    <row r="674" ht="9.75" customHeight="1">
      <c r="A674" s="109"/>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c r="AA674" s="109"/>
      <c r="AB674" s="109"/>
      <c r="AC674" s="109"/>
      <c r="AD674" s="109"/>
    </row>
    <row r="675" ht="9.75" customHeight="1">
      <c r="A675" s="109"/>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c r="AA675" s="109"/>
      <c r="AB675" s="109"/>
      <c r="AC675" s="109"/>
      <c r="AD675" s="109"/>
    </row>
    <row r="676" ht="9.75" customHeight="1">
      <c r="A676" s="109"/>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c r="AA676" s="109"/>
      <c r="AB676" s="109"/>
      <c r="AC676" s="109"/>
      <c r="AD676" s="109"/>
    </row>
    <row r="677" ht="9.75" customHeight="1">
      <c r="A677" s="109"/>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c r="AA677" s="109"/>
      <c r="AB677" s="109"/>
      <c r="AC677" s="109"/>
      <c r="AD677" s="109"/>
    </row>
    <row r="678" ht="9.75" customHeight="1">
      <c r="A678" s="109"/>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c r="AA678" s="109"/>
      <c r="AB678" s="109"/>
      <c r="AC678" s="109"/>
      <c r="AD678" s="109"/>
    </row>
    <row r="679" ht="9.75" customHeight="1">
      <c r="A679" s="109"/>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c r="AA679" s="109"/>
      <c r="AB679" s="109"/>
      <c r="AC679" s="109"/>
      <c r="AD679" s="109"/>
    </row>
    <row r="680" ht="9.75" customHeight="1">
      <c r="A680" s="109"/>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c r="AA680" s="109"/>
      <c r="AB680" s="109"/>
      <c r="AC680" s="109"/>
      <c r="AD680" s="109"/>
    </row>
    <row r="681" ht="9.75" customHeight="1">
      <c r="A681" s="109"/>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c r="AA681" s="109"/>
      <c r="AB681" s="109"/>
      <c r="AC681" s="109"/>
      <c r="AD681" s="109"/>
    </row>
    <row r="682" ht="9.75" customHeight="1">
      <c r="A682" s="109"/>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c r="AA682" s="109"/>
      <c r="AB682" s="109"/>
      <c r="AC682" s="109"/>
      <c r="AD682" s="109"/>
    </row>
    <row r="683" ht="9.75" customHeight="1">
      <c r="A683" s="109"/>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c r="AA683" s="109"/>
      <c r="AB683" s="109"/>
      <c r="AC683" s="109"/>
      <c r="AD683" s="109"/>
    </row>
    <row r="684" ht="9.75" customHeight="1">
      <c r="A684" s="109"/>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c r="AA684" s="109"/>
      <c r="AB684" s="109"/>
      <c r="AC684" s="109"/>
      <c r="AD684" s="109"/>
    </row>
    <row r="685" ht="9.75" customHeight="1">
      <c r="A685" s="109"/>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c r="AA685" s="109"/>
      <c r="AB685" s="109"/>
      <c r="AC685" s="109"/>
      <c r="AD685" s="109"/>
    </row>
    <row r="686" ht="9.75" customHeight="1">
      <c r="A686" s="109"/>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c r="AA686" s="109"/>
      <c r="AB686" s="109"/>
      <c r="AC686" s="109"/>
      <c r="AD686" s="109"/>
    </row>
    <row r="687" ht="9.75" customHeight="1">
      <c r="A687" s="109"/>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c r="AA687" s="109"/>
      <c r="AB687" s="109"/>
      <c r="AC687" s="109"/>
      <c r="AD687" s="109"/>
    </row>
    <row r="688" ht="9.75" customHeight="1">
      <c r="A688" s="109"/>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c r="AA688" s="109"/>
      <c r="AB688" s="109"/>
      <c r="AC688" s="109"/>
      <c r="AD688" s="109"/>
    </row>
    <row r="689" ht="9.75" customHeight="1">
      <c r="A689" s="109"/>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c r="AA689" s="109"/>
      <c r="AB689" s="109"/>
      <c r="AC689" s="109"/>
      <c r="AD689" s="109"/>
    </row>
    <row r="690" ht="9.75" customHeight="1">
      <c r="A690" s="109"/>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c r="AA690" s="109"/>
      <c r="AB690" s="109"/>
      <c r="AC690" s="109"/>
      <c r="AD690" s="109"/>
    </row>
    <row r="691" ht="9.75" customHeight="1">
      <c r="A691" s="109"/>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c r="AA691" s="109"/>
      <c r="AB691" s="109"/>
      <c r="AC691" s="109"/>
      <c r="AD691" s="109"/>
    </row>
    <row r="692" ht="9.75" customHeight="1">
      <c r="A692" s="109"/>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c r="AA692" s="109"/>
      <c r="AB692" s="109"/>
      <c r="AC692" s="109"/>
      <c r="AD692" s="109"/>
    </row>
    <row r="693" ht="9.75" customHeight="1">
      <c r="A693" s="109"/>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c r="AA693" s="109"/>
      <c r="AB693" s="109"/>
      <c r="AC693" s="109"/>
      <c r="AD693" s="109"/>
    </row>
    <row r="694" ht="9.75" customHeight="1">
      <c r="A694" s="109"/>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c r="AA694" s="109"/>
      <c r="AB694" s="109"/>
      <c r="AC694" s="109"/>
      <c r="AD694" s="109"/>
    </row>
    <row r="695" ht="9.75" customHeight="1">
      <c r="A695" s="109"/>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c r="AA695" s="109"/>
      <c r="AB695" s="109"/>
      <c r="AC695" s="109"/>
      <c r="AD695" s="109"/>
    </row>
    <row r="696" ht="9.75" customHeight="1">
      <c r="A696" s="109"/>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c r="AA696" s="109"/>
      <c r="AB696" s="109"/>
      <c r="AC696" s="109"/>
      <c r="AD696" s="109"/>
    </row>
    <row r="697" ht="9.75" customHeight="1">
      <c r="A697" s="109"/>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c r="AA697" s="109"/>
      <c r="AB697" s="109"/>
      <c r="AC697" s="109"/>
      <c r="AD697" s="109"/>
    </row>
    <row r="698" ht="9.75" customHeight="1">
      <c r="A698" s="109"/>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c r="AA698" s="109"/>
      <c r="AB698" s="109"/>
      <c r="AC698" s="109"/>
      <c r="AD698" s="109"/>
    </row>
    <row r="699" ht="9.75" customHeight="1">
      <c r="A699" s="109"/>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c r="AA699" s="109"/>
      <c r="AB699" s="109"/>
      <c r="AC699" s="109"/>
      <c r="AD699" s="109"/>
    </row>
    <row r="700" ht="9.75" customHeight="1">
      <c r="A700" s="109"/>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c r="AA700" s="109"/>
      <c r="AB700" s="109"/>
      <c r="AC700" s="109"/>
      <c r="AD700" s="109"/>
    </row>
    <row r="701" ht="9.75" customHeight="1">
      <c r="A701" s="109"/>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c r="AA701" s="109"/>
      <c r="AB701" s="109"/>
      <c r="AC701" s="109"/>
      <c r="AD701" s="109"/>
    </row>
    <row r="702" ht="9.75" customHeight="1">
      <c r="A702" s="109"/>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c r="AA702" s="109"/>
      <c r="AB702" s="109"/>
      <c r="AC702" s="109"/>
      <c r="AD702" s="109"/>
    </row>
    <row r="703" ht="9.75" customHeight="1">
      <c r="A703" s="109"/>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c r="AA703" s="109"/>
      <c r="AB703" s="109"/>
      <c r="AC703" s="109"/>
      <c r="AD703" s="109"/>
    </row>
    <row r="704" ht="9.75" customHeight="1">
      <c r="A704" s="109"/>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c r="AA704" s="109"/>
      <c r="AB704" s="109"/>
      <c r="AC704" s="109"/>
      <c r="AD704" s="109"/>
    </row>
    <row r="705" ht="9.75" customHeight="1">
      <c r="A705" s="109"/>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c r="AA705" s="109"/>
      <c r="AB705" s="109"/>
      <c r="AC705" s="109"/>
      <c r="AD705" s="109"/>
    </row>
    <row r="706" ht="9.75" customHeight="1">
      <c r="A706" s="109"/>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c r="AA706" s="109"/>
      <c r="AB706" s="109"/>
      <c r="AC706" s="109"/>
      <c r="AD706" s="109"/>
    </row>
    <row r="707" ht="9.75" customHeight="1">
      <c r="A707" s="109"/>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c r="AA707" s="109"/>
      <c r="AB707" s="109"/>
      <c r="AC707" s="109"/>
      <c r="AD707" s="109"/>
    </row>
    <row r="708" ht="9.75" customHeight="1">
      <c r="A708" s="109"/>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c r="AA708" s="109"/>
      <c r="AB708" s="109"/>
      <c r="AC708" s="109"/>
      <c r="AD708" s="109"/>
    </row>
    <row r="709" ht="9.75" customHeight="1">
      <c r="A709" s="109"/>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c r="AA709" s="109"/>
      <c r="AB709" s="109"/>
      <c r="AC709" s="109"/>
      <c r="AD709" s="109"/>
    </row>
    <row r="710" ht="9.75" customHeight="1">
      <c r="A710" s="109"/>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c r="AA710" s="109"/>
      <c r="AB710" s="109"/>
      <c r="AC710" s="109"/>
      <c r="AD710" s="109"/>
    </row>
    <row r="711" ht="9.75" customHeight="1">
      <c r="A711" s="109"/>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c r="AA711" s="109"/>
      <c r="AB711" s="109"/>
      <c r="AC711" s="109"/>
      <c r="AD711" s="109"/>
    </row>
    <row r="712" ht="9.75" customHeight="1">
      <c r="A712" s="109"/>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row>
    <row r="713" ht="9.75" customHeight="1">
      <c r="A713" s="109"/>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c r="AA713" s="109"/>
      <c r="AB713" s="109"/>
      <c r="AC713" s="109"/>
      <c r="AD713" s="109"/>
    </row>
    <row r="714" ht="9.75" customHeight="1">
      <c r="A714" s="109"/>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c r="AA714" s="109"/>
      <c r="AB714" s="109"/>
      <c r="AC714" s="109"/>
      <c r="AD714" s="109"/>
    </row>
    <row r="715" ht="9.75" customHeight="1">
      <c r="A715" s="109"/>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c r="AA715" s="109"/>
      <c r="AB715" s="109"/>
      <c r="AC715" s="109"/>
      <c r="AD715" s="109"/>
    </row>
    <row r="716" ht="9.75" customHeight="1">
      <c r="A716" s="109"/>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c r="AA716" s="109"/>
      <c r="AB716" s="109"/>
      <c r="AC716" s="109"/>
      <c r="AD716" s="109"/>
    </row>
    <row r="717" ht="9.75" customHeight="1">
      <c r="A717" s="109"/>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c r="AA717" s="109"/>
      <c r="AB717" s="109"/>
      <c r="AC717" s="109"/>
      <c r="AD717" s="109"/>
    </row>
    <row r="718" ht="9.75" customHeight="1">
      <c r="A718" s="109"/>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c r="AA718" s="109"/>
      <c r="AB718" s="109"/>
      <c r="AC718" s="109"/>
      <c r="AD718" s="109"/>
    </row>
    <row r="719" ht="9.75" customHeight="1">
      <c r="A719" s="109"/>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c r="AA719" s="109"/>
      <c r="AB719" s="109"/>
      <c r="AC719" s="109"/>
      <c r="AD719" s="109"/>
    </row>
    <row r="720" ht="9.75" customHeight="1">
      <c r="A720" s="109"/>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c r="AA720" s="109"/>
      <c r="AB720" s="109"/>
      <c r="AC720" s="109"/>
      <c r="AD720" s="109"/>
    </row>
    <row r="721" ht="9.75" customHeight="1">
      <c r="A721" s="109"/>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c r="AA721" s="109"/>
      <c r="AB721" s="109"/>
      <c r="AC721" s="109"/>
      <c r="AD721" s="109"/>
    </row>
    <row r="722" ht="9.75" customHeight="1">
      <c r="A722" s="109"/>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c r="AA722" s="109"/>
      <c r="AB722" s="109"/>
      <c r="AC722" s="109"/>
      <c r="AD722" s="109"/>
    </row>
    <row r="723" ht="9.75" customHeight="1">
      <c r="A723" s="109"/>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c r="AA723" s="109"/>
      <c r="AB723" s="109"/>
      <c r="AC723" s="109"/>
      <c r="AD723" s="109"/>
    </row>
    <row r="724" ht="9.75" customHeight="1">
      <c r="A724" s="109"/>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c r="AA724" s="109"/>
      <c r="AB724" s="109"/>
      <c r="AC724" s="109"/>
      <c r="AD724" s="109"/>
    </row>
    <row r="725" ht="9.75" customHeight="1">
      <c r="A725" s="109"/>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c r="AA725" s="109"/>
      <c r="AB725" s="109"/>
      <c r="AC725" s="109"/>
      <c r="AD725" s="109"/>
    </row>
    <row r="726" ht="9.75" customHeight="1">
      <c r="A726" s="109"/>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c r="AA726" s="109"/>
      <c r="AB726" s="109"/>
      <c r="AC726" s="109"/>
      <c r="AD726" s="109"/>
    </row>
    <row r="727" ht="9.75" customHeight="1">
      <c r="A727" s="109"/>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c r="AA727" s="109"/>
      <c r="AB727" s="109"/>
      <c r="AC727" s="109"/>
      <c r="AD727" s="109"/>
    </row>
    <row r="728" ht="9.75" customHeight="1">
      <c r="A728" s="109"/>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c r="AA728" s="109"/>
      <c r="AB728" s="109"/>
      <c r="AC728" s="109"/>
      <c r="AD728" s="109"/>
    </row>
    <row r="729" ht="9.75" customHeight="1">
      <c r="A729" s="109"/>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c r="AA729" s="109"/>
      <c r="AB729" s="109"/>
      <c r="AC729" s="109"/>
      <c r="AD729" s="109"/>
    </row>
    <row r="730" ht="9.75" customHeight="1">
      <c r="A730" s="109"/>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c r="AA730" s="109"/>
      <c r="AB730" s="109"/>
      <c r="AC730" s="109"/>
      <c r="AD730" s="109"/>
    </row>
    <row r="731" ht="9.75" customHeight="1">
      <c r="A731" s="109"/>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c r="AA731" s="109"/>
      <c r="AB731" s="109"/>
      <c r="AC731" s="109"/>
      <c r="AD731" s="109"/>
    </row>
    <row r="732" ht="9.75" customHeight="1">
      <c r="A732" s="109"/>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c r="AA732" s="109"/>
      <c r="AB732" s="109"/>
      <c r="AC732" s="109"/>
      <c r="AD732" s="109"/>
    </row>
    <row r="733" ht="9.75" customHeight="1">
      <c r="A733" s="109"/>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c r="AA733" s="109"/>
      <c r="AB733" s="109"/>
      <c r="AC733" s="109"/>
      <c r="AD733" s="109"/>
    </row>
    <row r="734" ht="9.75" customHeight="1">
      <c r="A734" s="109"/>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c r="AA734" s="109"/>
      <c r="AB734" s="109"/>
      <c r="AC734" s="109"/>
      <c r="AD734" s="109"/>
    </row>
    <row r="735" ht="9.75" customHeight="1">
      <c r="A735" s="109"/>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c r="AA735" s="109"/>
      <c r="AB735" s="109"/>
      <c r="AC735" s="109"/>
      <c r="AD735" s="109"/>
    </row>
    <row r="736" ht="9.75" customHeight="1">
      <c r="A736" s="109"/>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c r="AA736" s="109"/>
      <c r="AB736" s="109"/>
      <c r="AC736" s="109"/>
      <c r="AD736" s="109"/>
    </row>
    <row r="737" ht="9.75" customHeight="1">
      <c r="A737" s="109"/>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c r="AA737" s="109"/>
      <c r="AB737" s="109"/>
      <c r="AC737" s="109"/>
      <c r="AD737" s="109"/>
    </row>
    <row r="738" ht="9.75" customHeight="1">
      <c r="A738" s="109"/>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c r="AA738" s="109"/>
      <c r="AB738" s="109"/>
      <c r="AC738" s="109"/>
      <c r="AD738" s="109"/>
    </row>
    <row r="739" ht="9.75" customHeight="1">
      <c r="A739" s="109"/>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c r="AA739" s="109"/>
      <c r="AB739" s="109"/>
      <c r="AC739" s="109"/>
      <c r="AD739" s="109"/>
    </row>
    <row r="740" ht="9.75" customHeight="1">
      <c r="A740" s="109"/>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c r="AA740" s="109"/>
      <c r="AB740" s="109"/>
      <c r="AC740" s="109"/>
      <c r="AD740" s="109"/>
    </row>
    <row r="741" ht="9.75" customHeight="1">
      <c r="A741" s="109"/>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c r="AA741" s="109"/>
      <c r="AB741" s="109"/>
      <c r="AC741" s="109"/>
      <c r="AD741" s="109"/>
    </row>
    <row r="742" ht="9.75" customHeight="1">
      <c r="A742" s="109"/>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c r="AA742" s="109"/>
      <c r="AB742" s="109"/>
      <c r="AC742" s="109"/>
      <c r="AD742" s="109"/>
    </row>
    <row r="743" ht="9.75" customHeight="1">
      <c r="A743" s="109"/>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c r="AA743" s="109"/>
      <c r="AB743" s="109"/>
      <c r="AC743" s="109"/>
      <c r="AD743" s="109"/>
    </row>
    <row r="744" ht="9.75" customHeight="1">
      <c r="A744" s="109"/>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c r="AA744" s="109"/>
      <c r="AB744" s="109"/>
      <c r="AC744" s="109"/>
      <c r="AD744" s="109"/>
    </row>
    <row r="745" ht="9.75" customHeight="1">
      <c r="A745" s="109"/>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c r="AA745" s="109"/>
      <c r="AB745" s="109"/>
      <c r="AC745" s="109"/>
      <c r="AD745" s="109"/>
    </row>
    <row r="746" ht="9.75" customHeight="1">
      <c r="A746" s="109"/>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c r="AA746" s="109"/>
      <c r="AB746" s="109"/>
      <c r="AC746" s="109"/>
      <c r="AD746" s="109"/>
    </row>
    <row r="747" ht="9.75" customHeight="1">
      <c r="A747" s="109"/>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c r="AA747" s="109"/>
      <c r="AB747" s="109"/>
      <c r="AC747" s="109"/>
      <c r="AD747" s="109"/>
    </row>
    <row r="748" ht="9.75" customHeight="1">
      <c r="A748" s="109"/>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c r="AA748" s="109"/>
      <c r="AB748" s="109"/>
      <c r="AC748" s="109"/>
      <c r="AD748" s="109"/>
    </row>
    <row r="749" ht="9.75" customHeight="1">
      <c r="A749" s="109"/>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c r="AA749" s="109"/>
      <c r="AB749" s="109"/>
      <c r="AC749" s="109"/>
      <c r="AD749" s="109"/>
    </row>
    <row r="750" ht="9.75" customHeight="1">
      <c r="A750" s="109"/>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c r="AA750" s="109"/>
      <c r="AB750" s="109"/>
      <c r="AC750" s="109"/>
      <c r="AD750" s="109"/>
    </row>
    <row r="751" ht="9.75" customHeight="1">
      <c r="A751" s="109"/>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c r="AA751" s="109"/>
      <c r="AB751" s="109"/>
      <c r="AC751" s="109"/>
      <c r="AD751" s="109"/>
    </row>
    <row r="752" ht="9.75" customHeight="1">
      <c r="A752" s="109"/>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c r="AA752" s="109"/>
      <c r="AB752" s="109"/>
      <c r="AC752" s="109"/>
      <c r="AD752" s="109"/>
    </row>
    <row r="753" ht="9.75" customHeight="1">
      <c r="A753" s="109"/>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c r="AA753" s="109"/>
      <c r="AB753" s="109"/>
      <c r="AC753" s="109"/>
      <c r="AD753" s="109"/>
    </row>
    <row r="754" ht="9.75" customHeight="1">
      <c r="A754" s="109"/>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c r="AA754" s="109"/>
      <c r="AB754" s="109"/>
      <c r="AC754" s="109"/>
      <c r="AD754" s="109"/>
    </row>
    <row r="755" ht="9.75" customHeight="1">
      <c r="A755" s="109"/>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c r="AA755" s="109"/>
      <c r="AB755" s="109"/>
      <c r="AC755" s="109"/>
      <c r="AD755" s="109"/>
    </row>
    <row r="756" ht="9.75" customHeight="1">
      <c r="A756" s="109"/>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c r="AA756" s="109"/>
      <c r="AB756" s="109"/>
      <c r="AC756" s="109"/>
      <c r="AD756" s="109"/>
    </row>
    <row r="757" ht="9.75" customHeight="1">
      <c r="A757" s="109"/>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c r="AA757" s="109"/>
      <c r="AB757" s="109"/>
      <c r="AC757" s="109"/>
      <c r="AD757" s="109"/>
    </row>
    <row r="758" ht="9.75" customHeight="1">
      <c r="A758" s="109"/>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c r="AA758" s="109"/>
      <c r="AB758" s="109"/>
      <c r="AC758" s="109"/>
      <c r="AD758" s="109"/>
    </row>
    <row r="759" ht="9.75" customHeight="1">
      <c r="A759" s="109"/>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c r="AA759" s="109"/>
      <c r="AB759" s="109"/>
      <c r="AC759" s="109"/>
      <c r="AD759" s="109"/>
    </row>
    <row r="760" ht="9.75" customHeight="1">
      <c r="A760" s="109"/>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c r="AA760" s="109"/>
      <c r="AB760" s="109"/>
      <c r="AC760" s="109"/>
      <c r="AD760" s="109"/>
    </row>
    <row r="761" ht="9.75" customHeight="1">
      <c r="A761" s="109"/>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c r="AA761" s="109"/>
      <c r="AB761" s="109"/>
      <c r="AC761" s="109"/>
      <c r="AD761" s="109"/>
    </row>
    <row r="762" ht="9.75" customHeight="1">
      <c r="A762" s="109"/>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c r="AA762" s="109"/>
      <c r="AB762" s="109"/>
      <c r="AC762" s="109"/>
      <c r="AD762" s="109"/>
    </row>
    <row r="763" ht="9.75" customHeight="1">
      <c r="A763" s="109"/>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c r="AA763" s="109"/>
      <c r="AB763" s="109"/>
      <c r="AC763" s="109"/>
      <c r="AD763" s="109"/>
    </row>
    <row r="764" ht="9.75" customHeight="1">
      <c r="A764" s="109"/>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c r="AA764" s="109"/>
      <c r="AB764" s="109"/>
      <c r="AC764" s="109"/>
      <c r="AD764" s="109"/>
    </row>
    <row r="765" ht="9.75" customHeight="1">
      <c r="A765" s="109"/>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c r="AA765" s="109"/>
      <c r="AB765" s="109"/>
      <c r="AC765" s="109"/>
      <c r="AD765" s="109"/>
    </row>
    <row r="766" ht="9.75" customHeight="1">
      <c r="A766" s="109"/>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c r="AA766" s="109"/>
      <c r="AB766" s="109"/>
      <c r="AC766" s="109"/>
      <c r="AD766" s="109"/>
    </row>
    <row r="767" ht="9.75" customHeight="1">
      <c r="A767" s="109"/>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c r="AA767" s="109"/>
      <c r="AB767" s="109"/>
      <c r="AC767" s="109"/>
      <c r="AD767" s="109"/>
    </row>
    <row r="768" ht="9.75" customHeight="1">
      <c r="A768" s="109"/>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c r="AA768" s="109"/>
      <c r="AB768" s="109"/>
      <c r="AC768" s="109"/>
      <c r="AD768" s="109"/>
    </row>
    <row r="769" ht="9.75" customHeight="1">
      <c r="A769" s="109"/>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c r="AA769" s="109"/>
      <c r="AB769" s="109"/>
      <c r="AC769" s="109"/>
      <c r="AD769" s="109"/>
    </row>
    <row r="770" ht="9.75" customHeight="1">
      <c r="A770" s="109"/>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c r="AA770" s="109"/>
      <c r="AB770" s="109"/>
      <c r="AC770" s="109"/>
      <c r="AD770" s="109"/>
    </row>
    <row r="771" ht="9.75" customHeight="1">
      <c r="A771" s="109"/>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c r="AA771" s="109"/>
      <c r="AB771" s="109"/>
      <c r="AC771" s="109"/>
      <c r="AD771" s="109"/>
    </row>
    <row r="772" ht="9.75" customHeight="1">
      <c r="A772" s="109"/>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c r="AA772" s="109"/>
      <c r="AB772" s="109"/>
      <c r="AC772" s="109"/>
      <c r="AD772" s="109"/>
    </row>
    <row r="773" ht="9.75" customHeight="1">
      <c r="A773" s="109"/>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c r="AA773" s="109"/>
      <c r="AB773" s="109"/>
      <c r="AC773" s="109"/>
      <c r="AD773" s="109"/>
    </row>
    <row r="774" ht="9.75" customHeight="1">
      <c r="A774" s="109"/>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c r="AA774" s="109"/>
      <c r="AB774" s="109"/>
      <c r="AC774" s="109"/>
      <c r="AD774" s="109"/>
    </row>
    <row r="775" ht="9.75" customHeight="1">
      <c r="A775" s="109"/>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c r="AA775" s="109"/>
      <c r="AB775" s="109"/>
      <c r="AC775" s="109"/>
      <c r="AD775" s="109"/>
    </row>
    <row r="776" ht="9.75" customHeight="1">
      <c r="A776" s="109"/>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c r="AA776" s="109"/>
      <c r="AB776" s="109"/>
      <c r="AC776" s="109"/>
      <c r="AD776" s="109"/>
    </row>
    <row r="777" ht="9.75" customHeight="1">
      <c r="A777" s="109"/>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c r="AA777" s="109"/>
      <c r="AB777" s="109"/>
      <c r="AC777" s="109"/>
      <c r="AD777" s="109"/>
    </row>
    <row r="778" ht="9.75" customHeight="1">
      <c r="A778" s="109"/>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c r="AA778" s="109"/>
      <c r="AB778" s="109"/>
      <c r="AC778" s="109"/>
      <c r="AD778" s="109"/>
    </row>
    <row r="779" ht="9.75" customHeight="1">
      <c r="A779" s="109"/>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c r="AA779" s="109"/>
      <c r="AB779" s="109"/>
      <c r="AC779" s="109"/>
      <c r="AD779" s="109"/>
    </row>
    <row r="780" ht="9.75" customHeight="1">
      <c r="A780" s="109"/>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c r="AA780" s="109"/>
      <c r="AB780" s="109"/>
      <c r="AC780" s="109"/>
      <c r="AD780" s="109"/>
    </row>
    <row r="781" ht="9.75" customHeight="1">
      <c r="A781" s="109"/>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c r="AA781" s="109"/>
      <c r="AB781" s="109"/>
      <c r="AC781" s="109"/>
      <c r="AD781" s="109"/>
    </row>
    <row r="782" ht="9.75" customHeight="1">
      <c r="A782" s="109"/>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c r="AA782" s="109"/>
      <c r="AB782" s="109"/>
      <c r="AC782" s="109"/>
      <c r="AD782" s="109"/>
    </row>
    <row r="783" ht="9.75" customHeight="1">
      <c r="A783" s="109"/>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c r="AA783" s="109"/>
      <c r="AB783" s="109"/>
      <c r="AC783" s="109"/>
      <c r="AD783" s="109"/>
    </row>
    <row r="784" ht="9.75" customHeight="1">
      <c r="A784" s="109"/>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c r="AA784" s="109"/>
      <c r="AB784" s="109"/>
      <c r="AC784" s="109"/>
      <c r="AD784" s="109"/>
    </row>
    <row r="785" ht="9.75" customHeight="1">
      <c r="A785" s="109"/>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c r="AA785" s="109"/>
      <c r="AB785" s="109"/>
      <c r="AC785" s="109"/>
      <c r="AD785" s="109"/>
    </row>
    <row r="786" ht="9.75" customHeight="1">
      <c r="A786" s="109"/>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c r="AA786" s="109"/>
      <c r="AB786" s="109"/>
      <c r="AC786" s="109"/>
      <c r="AD786" s="109"/>
    </row>
    <row r="787" ht="9.75" customHeight="1">
      <c r="A787" s="109"/>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c r="AA787" s="109"/>
      <c r="AB787" s="109"/>
      <c r="AC787" s="109"/>
      <c r="AD787" s="109"/>
    </row>
    <row r="788" ht="9.75" customHeight="1">
      <c r="A788" s="109"/>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c r="AA788" s="109"/>
      <c r="AB788" s="109"/>
      <c r="AC788" s="109"/>
      <c r="AD788" s="109"/>
    </row>
    <row r="789" ht="9.75" customHeight="1">
      <c r="A789" s="109"/>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c r="AA789" s="109"/>
      <c r="AB789" s="109"/>
      <c r="AC789" s="109"/>
      <c r="AD789" s="109"/>
    </row>
    <row r="790" ht="9.75" customHeight="1">
      <c r="A790" s="109"/>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c r="AA790" s="109"/>
      <c r="AB790" s="109"/>
      <c r="AC790" s="109"/>
      <c r="AD790" s="109"/>
    </row>
    <row r="791" ht="9.75" customHeight="1">
      <c r="A791" s="109"/>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c r="AA791" s="109"/>
      <c r="AB791" s="109"/>
      <c r="AC791" s="109"/>
      <c r="AD791" s="109"/>
    </row>
    <row r="792" ht="9.75" customHeight="1">
      <c r="A792" s="109"/>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c r="AA792" s="109"/>
      <c r="AB792" s="109"/>
      <c r="AC792" s="109"/>
      <c r="AD792" s="109"/>
    </row>
    <row r="793" ht="9.75" customHeight="1">
      <c r="A793" s="109"/>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c r="AA793" s="109"/>
      <c r="AB793" s="109"/>
      <c r="AC793" s="109"/>
      <c r="AD793" s="109"/>
    </row>
    <row r="794" ht="9.75" customHeight="1">
      <c r="A794" s="109"/>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c r="AA794" s="109"/>
      <c r="AB794" s="109"/>
      <c r="AC794" s="109"/>
      <c r="AD794" s="109"/>
    </row>
    <row r="795" ht="9.75" customHeight="1">
      <c r="A795" s="109"/>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c r="AA795" s="109"/>
      <c r="AB795" s="109"/>
      <c r="AC795" s="109"/>
      <c r="AD795" s="109"/>
    </row>
    <row r="796" ht="9.75" customHeight="1">
      <c r="A796" s="109"/>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c r="AA796" s="109"/>
      <c r="AB796" s="109"/>
      <c r="AC796" s="109"/>
      <c r="AD796" s="109"/>
    </row>
    <row r="797" ht="9.75" customHeight="1">
      <c r="A797" s="109"/>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c r="AA797" s="109"/>
      <c r="AB797" s="109"/>
      <c r="AC797" s="109"/>
      <c r="AD797" s="109"/>
    </row>
    <row r="798" ht="9.75" customHeight="1">
      <c r="A798" s="109"/>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c r="AA798" s="109"/>
      <c r="AB798" s="109"/>
      <c r="AC798" s="109"/>
      <c r="AD798" s="109"/>
    </row>
    <row r="799" ht="9.75" customHeight="1">
      <c r="A799" s="109"/>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c r="AA799" s="109"/>
      <c r="AB799" s="109"/>
      <c r="AC799" s="109"/>
      <c r="AD799" s="109"/>
    </row>
    <row r="800" ht="9.75" customHeight="1">
      <c r="A800" s="109"/>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c r="AA800" s="109"/>
      <c r="AB800" s="109"/>
      <c r="AC800" s="109"/>
      <c r="AD800" s="109"/>
    </row>
    <row r="801" ht="9.75" customHeight="1">
      <c r="A801" s="109"/>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c r="AA801" s="109"/>
      <c r="AB801" s="109"/>
      <c r="AC801" s="109"/>
      <c r="AD801" s="109"/>
    </row>
    <row r="802" ht="9.75" customHeight="1">
      <c r="A802" s="109"/>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c r="AA802" s="109"/>
      <c r="AB802" s="109"/>
      <c r="AC802" s="109"/>
      <c r="AD802" s="109"/>
    </row>
    <row r="803" ht="9.75" customHeight="1">
      <c r="A803" s="109"/>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c r="AA803" s="109"/>
      <c r="AB803" s="109"/>
      <c r="AC803" s="109"/>
      <c r="AD803" s="109"/>
    </row>
    <row r="804" ht="9.75" customHeight="1">
      <c r="A804" s="109"/>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c r="AA804" s="109"/>
      <c r="AB804" s="109"/>
      <c r="AC804" s="109"/>
      <c r="AD804" s="109"/>
    </row>
    <row r="805" ht="9.75" customHeight="1">
      <c r="A805" s="109"/>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c r="AA805" s="109"/>
      <c r="AB805" s="109"/>
      <c r="AC805" s="109"/>
      <c r="AD805" s="109"/>
    </row>
    <row r="806" ht="9.75" customHeight="1">
      <c r="A806" s="109"/>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c r="AA806" s="109"/>
      <c r="AB806" s="109"/>
      <c r="AC806" s="109"/>
      <c r="AD806" s="109"/>
    </row>
    <row r="807" ht="9.75" customHeight="1">
      <c r="A807" s="109"/>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c r="AA807" s="109"/>
      <c r="AB807" s="109"/>
      <c r="AC807" s="109"/>
      <c r="AD807" s="109"/>
    </row>
    <row r="808" ht="9.75" customHeight="1">
      <c r="A808" s="109"/>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c r="AA808" s="109"/>
      <c r="AB808" s="109"/>
      <c r="AC808" s="109"/>
      <c r="AD808" s="109"/>
    </row>
    <row r="809" ht="9.75" customHeight="1">
      <c r="A809" s="109"/>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c r="AA809" s="109"/>
      <c r="AB809" s="109"/>
      <c r="AC809" s="109"/>
      <c r="AD809" s="109"/>
    </row>
    <row r="810" ht="9.75" customHeight="1">
      <c r="A810" s="109"/>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c r="AA810" s="109"/>
      <c r="AB810" s="109"/>
      <c r="AC810" s="109"/>
      <c r="AD810" s="109"/>
    </row>
    <row r="811" ht="9.75" customHeight="1">
      <c r="A811" s="109"/>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c r="AA811" s="109"/>
      <c r="AB811" s="109"/>
      <c r="AC811" s="109"/>
      <c r="AD811" s="109"/>
    </row>
    <row r="812" ht="9.75" customHeight="1">
      <c r="A812" s="109"/>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c r="AA812" s="109"/>
      <c r="AB812" s="109"/>
      <c r="AC812" s="109"/>
      <c r="AD812" s="109"/>
    </row>
    <row r="813" ht="9.75" customHeight="1">
      <c r="A813" s="109"/>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c r="AA813" s="109"/>
      <c r="AB813" s="109"/>
      <c r="AC813" s="109"/>
      <c r="AD813" s="109"/>
    </row>
    <row r="814" ht="9.75" customHeight="1">
      <c r="A814" s="109"/>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c r="AA814" s="109"/>
      <c r="AB814" s="109"/>
      <c r="AC814" s="109"/>
      <c r="AD814" s="109"/>
    </row>
    <row r="815" ht="9.75" customHeight="1">
      <c r="A815" s="109"/>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c r="AA815" s="109"/>
      <c r="AB815" s="109"/>
      <c r="AC815" s="109"/>
      <c r="AD815" s="109"/>
    </row>
    <row r="816" ht="9.75" customHeight="1">
      <c r="A816" s="109"/>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c r="AA816" s="109"/>
      <c r="AB816" s="109"/>
      <c r="AC816" s="109"/>
      <c r="AD816" s="109"/>
    </row>
    <row r="817" ht="9.75" customHeight="1">
      <c r="A817" s="109"/>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c r="AA817" s="109"/>
      <c r="AB817" s="109"/>
      <c r="AC817" s="109"/>
      <c r="AD817" s="109"/>
    </row>
    <row r="818" ht="9.75" customHeight="1">
      <c r="A818" s="109"/>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c r="AA818" s="109"/>
      <c r="AB818" s="109"/>
      <c r="AC818" s="109"/>
      <c r="AD818" s="109"/>
    </row>
    <row r="819" ht="9.75" customHeight="1">
      <c r="A819" s="109"/>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c r="AA819" s="109"/>
      <c r="AB819" s="109"/>
      <c r="AC819" s="109"/>
      <c r="AD819" s="109"/>
    </row>
    <row r="820" ht="9.75" customHeight="1">
      <c r="A820" s="109"/>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c r="AA820" s="109"/>
      <c r="AB820" s="109"/>
      <c r="AC820" s="109"/>
      <c r="AD820" s="109"/>
    </row>
    <row r="821" ht="9.75" customHeight="1">
      <c r="A821" s="109"/>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c r="AA821" s="109"/>
      <c r="AB821" s="109"/>
      <c r="AC821" s="109"/>
      <c r="AD821" s="109"/>
    </row>
    <row r="822" ht="9.75" customHeight="1">
      <c r="A822" s="109"/>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c r="AA822" s="109"/>
      <c r="AB822" s="109"/>
      <c r="AC822" s="109"/>
      <c r="AD822" s="109"/>
    </row>
    <row r="823" ht="9.75" customHeight="1">
      <c r="A823" s="109"/>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c r="AA823" s="109"/>
      <c r="AB823" s="109"/>
      <c r="AC823" s="109"/>
      <c r="AD823" s="109"/>
    </row>
    <row r="824" ht="9.75" customHeight="1">
      <c r="A824" s="109"/>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c r="AA824" s="109"/>
      <c r="AB824" s="109"/>
      <c r="AC824" s="109"/>
      <c r="AD824" s="109"/>
    </row>
    <row r="825" ht="9.75" customHeight="1">
      <c r="A825" s="109"/>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c r="AA825" s="109"/>
      <c r="AB825" s="109"/>
      <c r="AC825" s="109"/>
      <c r="AD825" s="109"/>
    </row>
    <row r="826" ht="9.75" customHeight="1">
      <c r="A826" s="109"/>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c r="AA826" s="109"/>
      <c r="AB826" s="109"/>
      <c r="AC826" s="109"/>
      <c r="AD826" s="109"/>
    </row>
    <row r="827" ht="9.75" customHeight="1">
      <c r="A827" s="109"/>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c r="AA827" s="109"/>
      <c r="AB827" s="109"/>
      <c r="AC827" s="109"/>
      <c r="AD827" s="109"/>
    </row>
    <row r="828" ht="9.75" customHeight="1">
      <c r="A828" s="109"/>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c r="AA828" s="109"/>
      <c r="AB828" s="109"/>
      <c r="AC828" s="109"/>
      <c r="AD828" s="109"/>
    </row>
    <row r="829" ht="9.75" customHeight="1">
      <c r="A829" s="109"/>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c r="AA829" s="109"/>
      <c r="AB829" s="109"/>
      <c r="AC829" s="109"/>
      <c r="AD829" s="109"/>
    </row>
    <row r="830" ht="9.75" customHeight="1">
      <c r="A830" s="109"/>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c r="AA830" s="109"/>
      <c r="AB830" s="109"/>
      <c r="AC830" s="109"/>
      <c r="AD830" s="109"/>
    </row>
    <row r="831" ht="9.75" customHeight="1">
      <c r="A831" s="109"/>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c r="AA831" s="109"/>
      <c r="AB831" s="109"/>
      <c r="AC831" s="109"/>
      <c r="AD831" s="109"/>
    </row>
    <row r="832" ht="9.75" customHeight="1">
      <c r="A832" s="109"/>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c r="AA832" s="109"/>
      <c r="AB832" s="109"/>
      <c r="AC832" s="109"/>
      <c r="AD832" s="109"/>
    </row>
    <row r="833" ht="9.75" customHeight="1">
      <c r="A833" s="109"/>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c r="AA833" s="109"/>
      <c r="AB833" s="109"/>
      <c r="AC833" s="109"/>
      <c r="AD833" s="109"/>
    </row>
    <row r="834" ht="9.75" customHeight="1">
      <c r="A834" s="109"/>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c r="AA834" s="109"/>
      <c r="AB834" s="109"/>
      <c r="AC834" s="109"/>
      <c r="AD834" s="109"/>
    </row>
    <row r="835" ht="9.75" customHeight="1">
      <c r="A835" s="109"/>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c r="AA835" s="109"/>
      <c r="AB835" s="109"/>
      <c r="AC835" s="109"/>
      <c r="AD835" s="109"/>
    </row>
    <row r="836" ht="9.75" customHeight="1">
      <c r="A836" s="109"/>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c r="AA836" s="109"/>
      <c r="AB836" s="109"/>
      <c r="AC836" s="109"/>
      <c r="AD836" s="109"/>
    </row>
    <row r="837" ht="9.75" customHeight="1">
      <c r="A837" s="109"/>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c r="AA837" s="109"/>
      <c r="AB837" s="109"/>
      <c r="AC837" s="109"/>
      <c r="AD837" s="109"/>
    </row>
    <row r="838" ht="9.75" customHeight="1">
      <c r="A838" s="109"/>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c r="AA838" s="109"/>
      <c r="AB838" s="109"/>
      <c r="AC838" s="109"/>
      <c r="AD838" s="109"/>
    </row>
    <row r="839" ht="9.75" customHeight="1">
      <c r="A839" s="109"/>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c r="AA839" s="109"/>
      <c r="AB839" s="109"/>
      <c r="AC839" s="109"/>
      <c r="AD839" s="109"/>
    </row>
    <row r="840" ht="9.75" customHeight="1">
      <c r="A840" s="109"/>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c r="AA840" s="109"/>
      <c r="AB840" s="109"/>
      <c r="AC840" s="109"/>
      <c r="AD840" s="109"/>
    </row>
    <row r="841" ht="9.75" customHeight="1">
      <c r="A841" s="109"/>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c r="AA841" s="109"/>
      <c r="AB841" s="109"/>
      <c r="AC841" s="109"/>
      <c r="AD841" s="109"/>
    </row>
    <row r="842" ht="9.75" customHeight="1">
      <c r="A842" s="109"/>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c r="AA842" s="109"/>
      <c r="AB842" s="109"/>
      <c r="AC842" s="109"/>
      <c r="AD842" s="109"/>
    </row>
    <row r="843" ht="9.75" customHeight="1">
      <c r="A843" s="109"/>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c r="AA843" s="109"/>
      <c r="AB843" s="109"/>
      <c r="AC843" s="109"/>
      <c r="AD843" s="109"/>
    </row>
    <row r="844" ht="9.75" customHeight="1">
      <c r="A844" s="109"/>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c r="AA844" s="109"/>
      <c r="AB844" s="109"/>
      <c r="AC844" s="109"/>
      <c r="AD844" s="109"/>
    </row>
    <row r="845" ht="9.75" customHeight="1">
      <c r="A845" s="109"/>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c r="AA845" s="109"/>
      <c r="AB845" s="109"/>
      <c r="AC845" s="109"/>
      <c r="AD845" s="109"/>
    </row>
    <row r="846" ht="9.75" customHeight="1">
      <c r="A846" s="109"/>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c r="AA846" s="109"/>
      <c r="AB846" s="109"/>
      <c r="AC846" s="109"/>
      <c r="AD846" s="109"/>
    </row>
    <row r="847" ht="9.75" customHeight="1">
      <c r="A847" s="109"/>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c r="AA847" s="109"/>
      <c r="AB847" s="109"/>
      <c r="AC847" s="109"/>
      <c r="AD847" s="109"/>
    </row>
    <row r="848" ht="9.75" customHeight="1">
      <c r="A848" s="109"/>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c r="AA848" s="109"/>
      <c r="AB848" s="109"/>
      <c r="AC848" s="109"/>
      <c r="AD848" s="109"/>
    </row>
    <row r="849" ht="9.75" customHeight="1">
      <c r="A849" s="109"/>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c r="AA849" s="109"/>
      <c r="AB849" s="109"/>
      <c r="AC849" s="109"/>
      <c r="AD849" s="109"/>
    </row>
    <row r="850" ht="9.75" customHeight="1">
      <c r="A850" s="109"/>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c r="AA850" s="109"/>
      <c r="AB850" s="109"/>
      <c r="AC850" s="109"/>
      <c r="AD850" s="109"/>
    </row>
    <row r="851" ht="9.75" customHeight="1">
      <c r="A851" s="109"/>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c r="AA851" s="109"/>
      <c r="AB851" s="109"/>
      <c r="AC851" s="109"/>
      <c r="AD851" s="109"/>
    </row>
    <row r="852" ht="9.75" customHeight="1">
      <c r="A852" s="109"/>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c r="AA852" s="109"/>
      <c r="AB852" s="109"/>
      <c r="AC852" s="109"/>
      <c r="AD852" s="109"/>
    </row>
    <row r="853" ht="9.75" customHeight="1">
      <c r="A853" s="109"/>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c r="AA853" s="109"/>
      <c r="AB853" s="109"/>
      <c r="AC853" s="109"/>
      <c r="AD853" s="109"/>
    </row>
    <row r="854" ht="9.75" customHeight="1">
      <c r="A854" s="109"/>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c r="AA854" s="109"/>
      <c r="AB854" s="109"/>
      <c r="AC854" s="109"/>
      <c r="AD854" s="109"/>
    </row>
    <row r="855" ht="9.75" customHeight="1">
      <c r="A855" s="109"/>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c r="AA855" s="109"/>
      <c r="AB855" s="109"/>
      <c r="AC855" s="109"/>
      <c r="AD855" s="109"/>
    </row>
    <row r="856" ht="9.75" customHeight="1">
      <c r="A856" s="109"/>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c r="AA856" s="109"/>
      <c r="AB856" s="109"/>
      <c r="AC856" s="109"/>
      <c r="AD856" s="109"/>
    </row>
    <row r="857" ht="9.75" customHeight="1">
      <c r="A857" s="109"/>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c r="AA857" s="109"/>
      <c r="AB857" s="109"/>
      <c r="AC857" s="109"/>
      <c r="AD857" s="109"/>
    </row>
    <row r="858" ht="9.75" customHeight="1">
      <c r="A858" s="109"/>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c r="AA858" s="109"/>
      <c r="AB858" s="109"/>
      <c r="AC858" s="109"/>
      <c r="AD858" s="109"/>
    </row>
    <row r="859" ht="9.75" customHeight="1">
      <c r="A859" s="109"/>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c r="AA859" s="109"/>
      <c r="AB859" s="109"/>
      <c r="AC859" s="109"/>
      <c r="AD859" s="109"/>
    </row>
    <row r="860" ht="9.75" customHeight="1">
      <c r="A860" s="109"/>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c r="AA860" s="109"/>
      <c r="AB860" s="109"/>
      <c r="AC860" s="109"/>
      <c r="AD860" s="109"/>
    </row>
    <row r="861" ht="9.75" customHeight="1">
      <c r="A861" s="109"/>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c r="AA861" s="109"/>
      <c r="AB861" s="109"/>
      <c r="AC861" s="109"/>
      <c r="AD861" s="109"/>
    </row>
    <row r="862" ht="9.75" customHeight="1">
      <c r="A862" s="109"/>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c r="AA862" s="109"/>
      <c r="AB862" s="109"/>
      <c r="AC862" s="109"/>
      <c r="AD862" s="109"/>
    </row>
    <row r="863" ht="9.75" customHeight="1">
      <c r="A863" s="109"/>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c r="AA863" s="109"/>
      <c r="AB863" s="109"/>
      <c r="AC863" s="109"/>
      <c r="AD863" s="109"/>
    </row>
    <row r="864" ht="9.75" customHeight="1">
      <c r="A864" s="109"/>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c r="AA864" s="109"/>
      <c r="AB864" s="109"/>
      <c r="AC864" s="109"/>
      <c r="AD864" s="109"/>
    </row>
    <row r="865" ht="9.75" customHeight="1">
      <c r="A865" s="109"/>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c r="AA865" s="109"/>
      <c r="AB865" s="109"/>
      <c r="AC865" s="109"/>
      <c r="AD865" s="109"/>
    </row>
    <row r="866" ht="9.75" customHeight="1">
      <c r="A866" s="109"/>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c r="AA866" s="109"/>
      <c r="AB866" s="109"/>
      <c r="AC866" s="109"/>
      <c r="AD866" s="109"/>
    </row>
    <row r="867" ht="9.75" customHeight="1">
      <c r="A867" s="109"/>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c r="AA867" s="109"/>
      <c r="AB867" s="109"/>
      <c r="AC867" s="109"/>
      <c r="AD867" s="109"/>
    </row>
    <row r="868" ht="9.75" customHeight="1">
      <c r="A868" s="109"/>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c r="AA868" s="109"/>
      <c r="AB868" s="109"/>
      <c r="AC868" s="109"/>
      <c r="AD868" s="109"/>
    </row>
    <row r="869" ht="9.75" customHeight="1">
      <c r="A869" s="109"/>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c r="AA869" s="109"/>
      <c r="AB869" s="109"/>
      <c r="AC869" s="109"/>
      <c r="AD869" s="109"/>
    </row>
    <row r="870" ht="9.75" customHeight="1">
      <c r="A870" s="109"/>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c r="AA870" s="109"/>
      <c r="AB870" s="109"/>
      <c r="AC870" s="109"/>
      <c r="AD870" s="109"/>
    </row>
    <row r="871" ht="9.75" customHeight="1">
      <c r="A871" s="109"/>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c r="AA871" s="109"/>
      <c r="AB871" s="109"/>
      <c r="AC871" s="109"/>
      <c r="AD871" s="109"/>
    </row>
    <row r="872" ht="9.75" customHeight="1">
      <c r="A872" s="109"/>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c r="AA872" s="109"/>
      <c r="AB872" s="109"/>
      <c r="AC872" s="109"/>
      <c r="AD872" s="109"/>
    </row>
    <row r="873" ht="9.75" customHeight="1">
      <c r="A873" s="109"/>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c r="AA873" s="109"/>
      <c r="AB873" s="109"/>
      <c r="AC873" s="109"/>
      <c r="AD873" s="109"/>
    </row>
    <row r="874" ht="9.75" customHeight="1">
      <c r="A874" s="109"/>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c r="AA874" s="109"/>
      <c r="AB874" s="109"/>
      <c r="AC874" s="109"/>
      <c r="AD874" s="109"/>
    </row>
    <row r="875" ht="9.75" customHeight="1">
      <c r="A875" s="109"/>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c r="AA875" s="109"/>
      <c r="AB875" s="109"/>
      <c r="AC875" s="109"/>
      <c r="AD875" s="109"/>
    </row>
    <row r="876" ht="9.75" customHeight="1">
      <c r="A876" s="109"/>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c r="AA876" s="109"/>
      <c r="AB876" s="109"/>
      <c r="AC876" s="109"/>
      <c r="AD876" s="109"/>
    </row>
    <row r="877" ht="9.75" customHeight="1">
      <c r="A877" s="109"/>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c r="AA877" s="109"/>
      <c r="AB877" s="109"/>
      <c r="AC877" s="109"/>
      <c r="AD877" s="109"/>
    </row>
    <row r="878" ht="9.75" customHeight="1">
      <c r="A878" s="109"/>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c r="AA878" s="109"/>
      <c r="AB878" s="109"/>
      <c r="AC878" s="109"/>
      <c r="AD878" s="109"/>
    </row>
    <row r="879" ht="9.75" customHeight="1">
      <c r="A879" s="109"/>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c r="AA879" s="109"/>
      <c r="AB879" s="109"/>
      <c r="AC879" s="109"/>
      <c r="AD879" s="109"/>
    </row>
    <row r="880" ht="9.75" customHeight="1">
      <c r="A880" s="109"/>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c r="AA880" s="109"/>
      <c r="AB880" s="109"/>
      <c r="AC880" s="109"/>
      <c r="AD880" s="109"/>
    </row>
    <row r="881" ht="9.75" customHeight="1">
      <c r="A881" s="109"/>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c r="AA881" s="109"/>
      <c r="AB881" s="109"/>
      <c r="AC881" s="109"/>
      <c r="AD881" s="109"/>
    </row>
    <row r="882" ht="9.75" customHeight="1">
      <c r="A882" s="109"/>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c r="AA882" s="109"/>
      <c r="AB882" s="109"/>
      <c r="AC882" s="109"/>
      <c r="AD882" s="109"/>
    </row>
    <row r="883" ht="9.75" customHeight="1">
      <c r="A883" s="109"/>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c r="AA883" s="109"/>
      <c r="AB883" s="109"/>
      <c r="AC883" s="109"/>
      <c r="AD883" s="109"/>
    </row>
    <row r="884" ht="9.75" customHeight="1">
      <c r="A884" s="109"/>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c r="AA884" s="109"/>
      <c r="AB884" s="109"/>
      <c r="AC884" s="109"/>
      <c r="AD884" s="109"/>
    </row>
    <row r="885" ht="9.75" customHeight="1">
      <c r="A885" s="109"/>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c r="AA885" s="109"/>
      <c r="AB885" s="109"/>
      <c r="AC885" s="109"/>
      <c r="AD885" s="109"/>
    </row>
    <row r="886" ht="9.75" customHeight="1">
      <c r="A886" s="109"/>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c r="AA886" s="109"/>
      <c r="AB886" s="109"/>
      <c r="AC886" s="109"/>
      <c r="AD886" s="109"/>
    </row>
    <row r="887" ht="9.75" customHeight="1">
      <c r="A887" s="109"/>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row>
    <row r="888" ht="9.75" customHeight="1">
      <c r="A888" s="109"/>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c r="AA888" s="109"/>
      <c r="AB888" s="109"/>
      <c r="AC888" s="109"/>
      <c r="AD888" s="109"/>
    </row>
    <row r="889" ht="9.75" customHeight="1">
      <c r="A889" s="109"/>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c r="AA889" s="109"/>
      <c r="AB889" s="109"/>
      <c r="AC889" s="109"/>
      <c r="AD889" s="109"/>
    </row>
    <row r="890" ht="9.75" customHeight="1">
      <c r="A890" s="109"/>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c r="AA890" s="109"/>
      <c r="AB890" s="109"/>
      <c r="AC890" s="109"/>
      <c r="AD890" s="109"/>
    </row>
    <row r="891" ht="9.75" customHeight="1">
      <c r="A891" s="109"/>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c r="AA891" s="109"/>
      <c r="AB891" s="109"/>
      <c r="AC891" s="109"/>
      <c r="AD891" s="109"/>
    </row>
    <row r="892" ht="9.75" customHeight="1">
      <c r="A892" s="109"/>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c r="AA892" s="109"/>
      <c r="AB892" s="109"/>
      <c r="AC892" s="109"/>
      <c r="AD892" s="109"/>
    </row>
    <row r="893" ht="9.75" customHeight="1">
      <c r="A893" s="109"/>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c r="AA893" s="109"/>
      <c r="AB893" s="109"/>
      <c r="AC893" s="109"/>
      <c r="AD893" s="109"/>
    </row>
    <row r="894" ht="9.75" customHeight="1">
      <c r="A894" s="109"/>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c r="AA894" s="109"/>
      <c r="AB894" s="109"/>
      <c r="AC894" s="109"/>
      <c r="AD894" s="109"/>
    </row>
    <row r="895" ht="9.75" customHeight="1">
      <c r="A895" s="109"/>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c r="AA895" s="109"/>
      <c r="AB895" s="109"/>
      <c r="AC895" s="109"/>
      <c r="AD895" s="109"/>
    </row>
    <row r="896" ht="9.75" customHeight="1">
      <c r="A896" s="109"/>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c r="AA896" s="109"/>
      <c r="AB896" s="109"/>
      <c r="AC896" s="109"/>
      <c r="AD896" s="109"/>
    </row>
    <row r="897" ht="9.75" customHeight="1">
      <c r="A897" s="109"/>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c r="AA897" s="109"/>
      <c r="AB897" s="109"/>
      <c r="AC897" s="109"/>
      <c r="AD897" s="109"/>
    </row>
    <row r="898" ht="9.75" customHeight="1">
      <c r="A898" s="109"/>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c r="AA898" s="109"/>
      <c r="AB898" s="109"/>
      <c r="AC898" s="109"/>
      <c r="AD898" s="109"/>
    </row>
    <row r="899" ht="9.75" customHeight="1">
      <c r="A899" s="109"/>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c r="AA899" s="109"/>
      <c r="AB899" s="109"/>
      <c r="AC899" s="109"/>
      <c r="AD899" s="109"/>
    </row>
    <row r="900" ht="9.75" customHeight="1">
      <c r="A900" s="109"/>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c r="AA900" s="109"/>
      <c r="AB900" s="109"/>
      <c r="AC900" s="109"/>
      <c r="AD900" s="109"/>
    </row>
    <row r="901" ht="9.75" customHeight="1">
      <c r="A901" s="109"/>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c r="AA901" s="109"/>
      <c r="AB901" s="109"/>
      <c r="AC901" s="109"/>
      <c r="AD901" s="109"/>
    </row>
    <row r="902" ht="9.75" customHeight="1">
      <c r="A902" s="109"/>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c r="AA902" s="109"/>
      <c r="AB902" s="109"/>
      <c r="AC902" s="109"/>
      <c r="AD902" s="109"/>
    </row>
    <row r="903" ht="9.75" customHeight="1">
      <c r="A903" s="109"/>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c r="AA903" s="109"/>
      <c r="AB903" s="109"/>
      <c r="AC903" s="109"/>
      <c r="AD903" s="109"/>
    </row>
    <row r="904" ht="9.75" customHeight="1">
      <c r="A904" s="109"/>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c r="AA904" s="109"/>
      <c r="AB904" s="109"/>
      <c r="AC904" s="109"/>
      <c r="AD904" s="109"/>
    </row>
    <row r="905" ht="9.75" customHeight="1">
      <c r="A905" s="109"/>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c r="AA905" s="109"/>
      <c r="AB905" s="109"/>
      <c r="AC905" s="109"/>
      <c r="AD905" s="109"/>
    </row>
    <row r="906" ht="9.75" customHeight="1">
      <c r="A906" s="109"/>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c r="AA906" s="109"/>
      <c r="AB906" s="109"/>
      <c r="AC906" s="109"/>
      <c r="AD906" s="109"/>
    </row>
    <row r="907" ht="9.75" customHeight="1">
      <c r="A907" s="109"/>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c r="AA907" s="109"/>
      <c r="AB907" s="109"/>
      <c r="AC907" s="109"/>
      <c r="AD907" s="109"/>
    </row>
    <row r="908" ht="9.75" customHeight="1">
      <c r="A908" s="109"/>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c r="AA908" s="109"/>
      <c r="AB908" s="109"/>
      <c r="AC908" s="109"/>
      <c r="AD908" s="109"/>
    </row>
    <row r="909" ht="9.75" customHeight="1">
      <c r="A909" s="109"/>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c r="AA909" s="109"/>
      <c r="AB909" s="109"/>
      <c r="AC909" s="109"/>
      <c r="AD909" s="109"/>
    </row>
    <row r="910" ht="9.75" customHeight="1">
      <c r="A910" s="109"/>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c r="AA910" s="109"/>
      <c r="AB910" s="109"/>
      <c r="AC910" s="109"/>
      <c r="AD910" s="109"/>
    </row>
    <row r="911" ht="9.75" customHeight="1">
      <c r="A911" s="109"/>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c r="AA911" s="109"/>
      <c r="AB911" s="109"/>
      <c r="AC911" s="109"/>
      <c r="AD911" s="109"/>
    </row>
    <row r="912" ht="9.75" customHeight="1">
      <c r="A912" s="109"/>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c r="AA912" s="109"/>
      <c r="AB912" s="109"/>
      <c r="AC912" s="109"/>
      <c r="AD912" s="109"/>
    </row>
    <row r="913" ht="9.75" customHeight="1">
      <c r="A913" s="109"/>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c r="AA913" s="109"/>
      <c r="AB913" s="109"/>
      <c r="AC913" s="109"/>
      <c r="AD913" s="109"/>
    </row>
    <row r="914" ht="9.75" customHeight="1">
      <c r="A914" s="109"/>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c r="AA914" s="109"/>
      <c r="AB914" s="109"/>
      <c r="AC914" s="109"/>
      <c r="AD914" s="109"/>
    </row>
    <row r="915" ht="9.75" customHeight="1">
      <c r="A915" s="109"/>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c r="AA915" s="109"/>
      <c r="AB915" s="109"/>
      <c r="AC915" s="109"/>
      <c r="AD915" s="109"/>
    </row>
    <row r="916" ht="9.75" customHeight="1">
      <c r="A916" s="109"/>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c r="AA916" s="109"/>
      <c r="AB916" s="109"/>
      <c r="AC916" s="109"/>
      <c r="AD916" s="109"/>
    </row>
    <row r="917" ht="9.75" customHeight="1">
      <c r="A917" s="109"/>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c r="AA917" s="109"/>
      <c r="AB917" s="109"/>
      <c r="AC917" s="109"/>
      <c r="AD917" s="109"/>
    </row>
    <row r="918" ht="9.75" customHeight="1">
      <c r="A918" s="109"/>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c r="AA918" s="109"/>
      <c r="AB918" s="109"/>
      <c r="AC918" s="109"/>
      <c r="AD918" s="109"/>
    </row>
    <row r="919" ht="9.75" customHeight="1">
      <c r="A919" s="109"/>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c r="AA919" s="109"/>
      <c r="AB919" s="109"/>
      <c r="AC919" s="109"/>
      <c r="AD919" s="109"/>
    </row>
    <row r="920" ht="9.75" customHeight="1">
      <c r="A920" s="109"/>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c r="AA920" s="109"/>
      <c r="AB920" s="109"/>
      <c r="AC920" s="109"/>
      <c r="AD920" s="109"/>
    </row>
    <row r="921" ht="9.75" customHeight="1">
      <c r="A921" s="109"/>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c r="AA921" s="109"/>
      <c r="AB921" s="109"/>
      <c r="AC921" s="109"/>
      <c r="AD921" s="109"/>
    </row>
    <row r="922" ht="9.75" customHeight="1">
      <c r="A922" s="109"/>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c r="AA922" s="109"/>
      <c r="AB922" s="109"/>
      <c r="AC922" s="109"/>
      <c r="AD922" s="109"/>
    </row>
    <row r="923" ht="9.75" customHeight="1">
      <c r="A923" s="109"/>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c r="AA923" s="109"/>
      <c r="AB923" s="109"/>
      <c r="AC923" s="109"/>
      <c r="AD923" s="109"/>
    </row>
    <row r="924" ht="9.75" customHeight="1">
      <c r="A924" s="109"/>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c r="AA924" s="109"/>
      <c r="AB924" s="109"/>
      <c r="AC924" s="109"/>
      <c r="AD924" s="109"/>
    </row>
    <row r="925" ht="9.75" customHeight="1">
      <c r="A925" s="109"/>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c r="AA925" s="109"/>
      <c r="AB925" s="109"/>
      <c r="AC925" s="109"/>
      <c r="AD925" s="109"/>
    </row>
    <row r="926" ht="9.75" customHeight="1">
      <c r="A926" s="109"/>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c r="AA926" s="109"/>
      <c r="AB926" s="109"/>
      <c r="AC926" s="109"/>
      <c r="AD926" s="109"/>
    </row>
    <row r="927" ht="9.75" customHeight="1">
      <c r="A927" s="109"/>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c r="AA927" s="109"/>
      <c r="AB927" s="109"/>
      <c r="AC927" s="109"/>
      <c r="AD927" s="109"/>
    </row>
    <row r="928" ht="9.75" customHeight="1">
      <c r="A928" s="109"/>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c r="AA928" s="109"/>
      <c r="AB928" s="109"/>
      <c r="AC928" s="109"/>
      <c r="AD928" s="109"/>
    </row>
    <row r="929" ht="9.75" customHeight="1">
      <c r="A929" s="109"/>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c r="AA929" s="109"/>
      <c r="AB929" s="109"/>
      <c r="AC929" s="109"/>
      <c r="AD929" s="109"/>
    </row>
    <row r="930" ht="9.75" customHeight="1">
      <c r="A930" s="109"/>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c r="AA930" s="109"/>
      <c r="AB930" s="109"/>
      <c r="AC930" s="109"/>
      <c r="AD930" s="109"/>
    </row>
    <row r="931" ht="9.75" customHeight="1">
      <c r="A931" s="109"/>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c r="AA931" s="109"/>
      <c r="AB931" s="109"/>
      <c r="AC931" s="109"/>
      <c r="AD931" s="109"/>
    </row>
    <row r="932" ht="9.75" customHeight="1">
      <c r="A932" s="109"/>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c r="AA932" s="109"/>
      <c r="AB932" s="109"/>
      <c r="AC932" s="109"/>
      <c r="AD932" s="109"/>
    </row>
    <row r="933" ht="9.75" customHeight="1">
      <c r="A933" s="109"/>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c r="AA933" s="109"/>
      <c r="AB933" s="109"/>
      <c r="AC933" s="109"/>
      <c r="AD933" s="109"/>
    </row>
    <row r="934" ht="9.75" customHeight="1">
      <c r="A934" s="109"/>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c r="AA934" s="109"/>
      <c r="AB934" s="109"/>
      <c r="AC934" s="109"/>
      <c r="AD934" s="109"/>
    </row>
    <row r="935" ht="9.75" customHeight="1">
      <c r="A935" s="109"/>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c r="AA935" s="109"/>
      <c r="AB935" s="109"/>
      <c r="AC935" s="109"/>
      <c r="AD935" s="109"/>
    </row>
    <row r="936" ht="9.75" customHeight="1">
      <c r="A936" s="109"/>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c r="AA936" s="109"/>
      <c r="AB936" s="109"/>
      <c r="AC936" s="109"/>
      <c r="AD936" s="109"/>
    </row>
    <row r="937" ht="9.75" customHeight="1">
      <c r="A937" s="109"/>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c r="AA937" s="109"/>
      <c r="AB937" s="109"/>
      <c r="AC937" s="109"/>
      <c r="AD937" s="109"/>
    </row>
    <row r="938" ht="9.75" customHeight="1">
      <c r="A938" s="109"/>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c r="AA938" s="109"/>
      <c r="AB938" s="109"/>
      <c r="AC938" s="109"/>
      <c r="AD938" s="109"/>
    </row>
    <row r="939" ht="9.75" customHeight="1">
      <c r="A939" s="109"/>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c r="AA939" s="109"/>
      <c r="AB939" s="109"/>
      <c r="AC939" s="109"/>
      <c r="AD939" s="109"/>
    </row>
    <row r="940" ht="9.75" customHeight="1">
      <c r="A940" s="109"/>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c r="AA940" s="109"/>
      <c r="AB940" s="109"/>
      <c r="AC940" s="109"/>
      <c r="AD940" s="109"/>
    </row>
    <row r="941" ht="9.75" customHeight="1">
      <c r="A941" s="109"/>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c r="AA941" s="109"/>
      <c r="AB941" s="109"/>
      <c r="AC941" s="109"/>
      <c r="AD941" s="109"/>
    </row>
    <row r="942" ht="9.75" customHeight="1">
      <c r="A942" s="109"/>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c r="AA942" s="109"/>
      <c r="AB942" s="109"/>
      <c r="AC942" s="109"/>
      <c r="AD942" s="109"/>
    </row>
    <row r="943" ht="9.75" customHeight="1">
      <c r="A943" s="109"/>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c r="AA943" s="109"/>
      <c r="AB943" s="109"/>
      <c r="AC943" s="109"/>
      <c r="AD943" s="109"/>
    </row>
    <row r="944" ht="9.75" customHeight="1">
      <c r="A944" s="109"/>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c r="AA944" s="109"/>
      <c r="AB944" s="109"/>
      <c r="AC944" s="109"/>
      <c r="AD944" s="109"/>
    </row>
    <row r="945" ht="9.75" customHeight="1">
      <c r="A945" s="109"/>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c r="AA945" s="109"/>
      <c r="AB945" s="109"/>
      <c r="AC945" s="109"/>
      <c r="AD945" s="109"/>
    </row>
    <row r="946" ht="9.75" customHeight="1">
      <c r="A946" s="109"/>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c r="AA946" s="109"/>
      <c r="AB946" s="109"/>
      <c r="AC946" s="109"/>
      <c r="AD946" s="109"/>
    </row>
    <row r="947" ht="9.75" customHeight="1">
      <c r="A947" s="109"/>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c r="AA947" s="109"/>
      <c r="AB947" s="109"/>
      <c r="AC947" s="109"/>
      <c r="AD947" s="109"/>
    </row>
    <row r="948" ht="9.75" customHeight="1">
      <c r="A948" s="109"/>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c r="AA948" s="109"/>
      <c r="AB948" s="109"/>
      <c r="AC948" s="109"/>
      <c r="AD948" s="109"/>
    </row>
    <row r="949" ht="9.75" customHeight="1">
      <c r="A949" s="109"/>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c r="AA949" s="109"/>
      <c r="AB949" s="109"/>
      <c r="AC949" s="109"/>
      <c r="AD949" s="109"/>
    </row>
    <row r="950" ht="9.75" customHeight="1">
      <c r="A950" s="109"/>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c r="AA950" s="109"/>
      <c r="AB950" s="109"/>
      <c r="AC950" s="109"/>
      <c r="AD950" s="109"/>
    </row>
    <row r="951" ht="9.75" customHeight="1">
      <c r="A951" s="109"/>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c r="AA951" s="109"/>
      <c r="AB951" s="109"/>
      <c r="AC951" s="109"/>
      <c r="AD951" s="109"/>
    </row>
    <row r="952" ht="9.75" customHeight="1">
      <c r="A952" s="109"/>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c r="AA952" s="109"/>
      <c r="AB952" s="109"/>
      <c r="AC952" s="109"/>
      <c r="AD952" s="109"/>
    </row>
    <row r="953" ht="9.75" customHeight="1">
      <c r="A953" s="109"/>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c r="AA953" s="109"/>
      <c r="AB953" s="109"/>
      <c r="AC953" s="109"/>
      <c r="AD953" s="109"/>
    </row>
    <row r="954" ht="9.75" customHeight="1">
      <c r="A954" s="109"/>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c r="AA954" s="109"/>
      <c r="AB954" s="109"/>
      <c r="AC954" s="109"/>
      <c r="AD954" s="109"/>
    </row>
    <row r="955" ht="9.75" customHeight="1">
      <c r="A955" s="109"/>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c r="AA955" s="109"/>
      <c r="AB955" s="109"/>
      <c r="AC955" s="109"/>
      <c r="AD955" s="109"/>
    </row>
    <row r="956" ht="9.75" customHeight="1">
      <c r="A956" s="109"/>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c r="AA956" s="109"/>
      <c r="AB956" s="109"/>
      <c r="AC956" s="109"/>
      <c r="AD956" s="109"/>
    </row>
    <row r="957" ht="9.75" customHeight="1">
      <c r="A957" s="109"/>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c r="AA957" s="109"/>
      <c r="AB957" s="109"/>
      <c r="AC957" s="109"/>
      <c r="AD957" s="109"/>
    </row>
    <row r="958" ht="9.75" customHeight="1">
      <c r="A958" s="109"/>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c r="AA958" s="109"/>
      <c r="AB958" s="109"/>
      <c r="AC958" s="109"/>
      <c r="AD958" s="109"/>
    </row>
    <row r="959" ht="9.75" customHeight="1">
      <c r="A959" s="109"/>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c r="AA959" s="109"/>
      <c r="AB959" s="109"/>
      <c r="AC959" s="109"/>
      <c r="AD959" s="109"/>
    </row>
    <row r="960" ht="9.75" customHeight="1">
      <c r="A960" s="109"/>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c r="AA960" s="109"/>
      <c r="AB960" s="109"/>
      <c r="AC960" s="109"/>
      <c r="AD960" s="109"/>
    </row>
    <row r="961" ht="9.75" customHeight="1">
      <c r="A961" s="109"/>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c r="AA961" s="109"/>
      <c r="AB961" s="109"/>
      <c r="AC961" s="109"/>
      <c r="AD961" s="109"/>
    </row>
    <row r="962" ht="9.75" customHeight="1">
      <c r="A962" s="109"/>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c r="AA962" s="109"/>
      <c r="AB962" s="109"/>
      <c r="AC962" s="109"/>
      <c r="AD962" s="109"/>
    </row>
    <row r="963" ht="9.75" customHeight="1">
      <c r="A963" s="109"/>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c r="AA963" s="109"/>
      <c r="AB963" s="109"/>
      <c r="AC963" s="109"/>
      <c r="AD963" s="109"/>
    </row>
    <row r="964" ht="9.75" customHeight="1">
      <c r="A964" s="109"/>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c r="AA964" s="109"/>
      <c r="AB964" s="109"/>
      <c r="AC964" s="109"/>
      <c r="AD964" s="109"/>
    </row>
    <row r="965" ht="9.75" customHeight="1">
      <c r="A965" s="109"/>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c r="AA965" s="109"/>
      <c r="AB965" s="109"/>
      <c r="AC965" s="109"/>
      <c r="AD965" s="109"/>
    </row>
    <row r="966" ht="9.75" customHeight="1">
      <c r="A966" s="109"/>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c r="AA966" s="109"/>
      <c r="AB966" s="109"/>
      <c r="AC966" s="109"/>
      <c r="AD966" s="109"/>
    </row>
    <row r="967" ht="9.75" customHeight="1">
      <c r="A967" s="109"/>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c r="AA967" s="109"/>
      <c r="AB967" s="109"/>
      <c r="AC967" s="109"/>
      <c r="AD967" s="109"/>
    </row>
    <row r="968" ht="9.75" customHeight="1">
      <c r="A968" s="109"/>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c r="AA968" s="109"/>
      <c r="AB968" s="109"/>
      <c r="AC968" s="109"/>
      <c r="AD968" s="109"/>
    </row>
    <row r="969" ht="9.75" customHeight="1">
      <c r="A969" s="109"/>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c r="AA969" s="109"/>
      <c r="AB969" s="109"/>
      <c r="AC969" s="109"/>
      <c r="AD969" s="109"/>
    </row>
    <row r="970" ht="9.75" customHeight="1">
      <c r="A970" s="109"/>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c r="AA970" s="109"/>
      <c r="AB970" s="109"/>
      <c r="AC970" s="109"/>
      <c r="AD970" s="109"/>
    </row>
    <row r="971" ht="9.75" customHeight="1">
      <c r="A971" s="109"/>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c r="AA971" s="109"/>
      <c r="AB971" s="109"/>
      <c r="AC971" s="109"/>
      <c r="AD971" s="109"/>
    </row>
    <row r="972" ht="9.75" customHeight="1">
      <c r="A972" s="109"/>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c r="AA972" s="109"/>
      <c r="AB972" s="109"/>
      <c r="AC972" s="109"/>
      <c r="AD972" s="109"/>
    </row>
    <row r="973" ht="9.75" customHeight="1">
      <c r="A973" s="109"/>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c r="AA973" s="109"/>
      <c r="AB973" s="109"/>
      <c r="AC973" s="109"/>
      <c r="AD973" s="109"/>
    </row>
    <row r="974" ht="9.75" customHeight="1">
      <c r="A974" s="109"/>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c r="AA974" s="109"/>
      <c r="AB974" s="109"/>
      <c r="AC974" s="109"/>
      <c r="AD974" s="109"/>
    </row>
    <row r="975" ht="9.75" customHeight="1">
      <c r="A975" s="109"/>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c r="AA975" s="109"/>
      <c r="AB975" s="109"/>
      <c r="AC975" s="109"/>
      <c r="AD975" s="109"/>
    </row>
    <row r="976" ht="9.75" customHeight="1">
      <c r="A976" s="109"/>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c r="AA976" s="109"/>
      <c r="AB976" s="109"/>
      <c r="AC976" s="109"/>
      <c r="AD976" s="109"/>
    </row>
    <row r="977" ht="9.75" customHeight="1">
      <c r="A977" s="109"/>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c r="AA977" s="109"/>
      <c r="AB977" s="109"/>
      <c r="AC977" s="109"/>
      <c r="AD977" s="109"/>
    </row>
    <row r="978" ht="9.75" customHeight="1">
      <c r="A978" s="109"/>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c r="AA978" s="109"/>
      <c r="AB978" s="109"/>
      <c r="AC978" s="109"/>
      <c r="AD978" s="109"/>
    </row>
    <row r="979" ht="9.75" customHeight="1">
      <c r="A979" s="109"/>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c r="AA979" s="109"/>
      <c r="AB979" s="109"/>
      <c r="AC979" s="109"/>
      <c r="AD979" s="109"/>
    </row>
    <row r="980" ht="9.75" customHeight="1">
      <c r="A980" s="109"/>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c r="AA980" s="109"/>
      <c r="AB980" s="109"/>
      <c r="AC980" s="109"/>
      <c r="AD980" s="109"/>
    </row>
    <row r="981" ht="9.75" customHeight="1">
      <c r="A981" s="109"/>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c r="AA981" s="109"/>
      <c r="AB981" s="109"/>
      <c r="AC981" s="109"/>
      <c r="AD981" s="109"/>
    </row>
    <row r="982" ht="9.75" customHeight="1">
      <c r="A982" s="109"/>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c r="AA982" s="109"/>
      <c r="AB982" s="109"/>
      <c r="AC982" s="109"/>
      <c r="AD982" s="109"/>
    </row>
    <row r="983" ht="9.75" customHeight="1">
      <c r="A983" s="109"/>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c r="AA983" s="109"/>
      <c r="AB983" s="109"/>
      <c r="AC983" s="109"/>
      <c r="AD983" s="109"/>
    </row>
    <row r="984" ht="9.75" customHeight="1">
      <c r="A984" s="109"/>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c r="AA984" s="109"/>
      <c r="AB984" s="109"/>
      <c r="AC984" s="109"/>
      <c r="AD984" s="109"/>
    </row>
    <row r="985" ht="9.75" customHeight="1">
      <c r="A985" s="109"/>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c r="AA985" s="109"/>
      <c r="AB985" s="109"/>
      <c r="AC985" s="109"/>
      <c r="AD985" s="109"/>
    </row>
    <row r="986" ht="9.75" customHeight="1">
      <c r="A986" s="109"/>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c r="AA986" s="109"/>
      <c r="AB986" s="109"/>
      <c r="AC986" s="109"/>
      <c r="AD986" s="109"/>
    </row>
    <row r="987" ht="9.75" customHeight="1">
      <c r="A987" s="109"/>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c r="AA987" s="109"/>
      <c r="AB987" s="109"/>
      <c r="AC987" s="109"/>
      <c r="AD987" s="109"/>
    </row>
    <row r="988" ht="9.75" customHeight="1">
      <c r="A988" s="109"/>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c r="AA988" s="109"/>
      <c r="AB988" s="109"/>
      <c r="AC988" s="109"/>
      <c r="AD988" s="109"/>
    </row>
    <row r="989" ht="9.75" customHeight="1">
      <c r="A989" s="109"/>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c r="AA989" s="109"/>
      <c r="AB989" s="109"/>
      <c r="AC989" s="109"/>
      <c r="AD989" s="109"/>
    </row>
    <row r="990" ht="9.75" customHeight="1">
      <c r="A990" s="109"/>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c r="AA990" s="109"/>
      <c r="AB990" s="109"/>
      <c r="AC990" s="109"/>
      <c r="AD990" s="109"/>
    </row>
    <row r="991" ht="9.75" customHeight="1">
      <c r="A991" s="109"/>
      <c r="B991" s="109"/>
      <c r="C991" s="109"/>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c r="AA991" s="109"/>
      <c r="AB991" s="109"/>
      <c r="AC991" s="109"/>
      <c r="AD991" s="109"/>
    </row>
    <row r="992" ht="9.75" customHeight="1">
      <c r="A992" s="109"/>
      <c r="B992" s="109"/>
      <c r="C992" s="109"/>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c r="AA992" s="109"/>
      <c r="AB992" s="109"/>
      <c r="AC992" s="109"/>
      <c r="AD992" s="109"/>
    </row>
    <row r="993" ht="9.75" customHeight="1">
      <c r="A993" s="109"/>
      <c r="B993" s="109"/>
      <c r="C993" s="109"/>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c r="AA993" s="109"/>
      <c r="AB993" s="109"/>
      <c r="AC993" s="109"/>
      <c r="AD993" s="109"/>
    </row>
    <row r="994" ht="9.75" customHeight="1">
      <c r="A994" s="109"/>
      <c r="B994" s="109"/>
      <c r="C994" s="109"/>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c r="AA994" s="109"/>
      <c r="AB994" s="109"/>
      <c r="AC994" s="109"/>
      <c r="AD994" s="109"/>
    </row>
    <row r="995" ht="9.75" customHeight="1">
      <c r="A995" s="109"/>
      <c r="B995" s="109"/>
      <c r="C995" s="109"/>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c r="AA995" s="109"/>
      <c r="AB995" s="109"/>
      <c r="AC995" s="109"/>
      <c r="AD995" s="109"/>
    </row>
    <row r="996" ht="9.75" customHeight="1">
      <c r="A996" s="109"/>
      <c r="B996" s="109"/>
      <c r="C996" s="109"/>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c r="AA996" s="109"/>
      <c r="AB996" s="109"/>
      <c r="AC996" s="109"/>
      <c r="AD996" s="109"/>
    </row>
    <row r="997" ht="9.75" customHeight="1">
      <c r="A997" s="109"/>
      <c r="B997" s="109"/>
      <c r="C997" s="109"/>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c r="AA997" s="109"/>
      <c r="AB997" s="109"/>
      <c r="AC997" s="109"/>
      <c r="AD997" s="109"/>
    </row>
    <row r="998" ht="9.75" customHeight="1">
      <c r="A998" s="109"/>
      <c r="B998" s="109"/>
      <c r="C998" s="109"/>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c r="AA998" s="109"/>
      <c r="AB998" s="109"/>
      <c r="AC998" s="109"/>
      <c r="AD998" s="109"/>
    </row>
    <row r="999" ht="9.75" customHeight="1">
      <c r="A999" s="109"/>
      <c r="B999" s="109"/>
      <c r="C999" s="109"/>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c r="AA999" s="109"/>
      <c r="AB999" s="109"/>
      <c r="AC999" s="109"/>
      <c r="AD999" s="109"/>
    </row>
    <row r="1000" ht="9.75" customHeight="1">
      <c r="A1000" s="109"/>
      <c r="B1000" s="109"/>
      <c r="C1000" s="109"/>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c r="AA1000" s="109"/>
      <c r="AB1000" s="109"/>
      <c r="AC1000" s="109"/>
      <c r="AD1000" s="109"/>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8.71"/>
    <col customWidth="1" min="2" max="2" width="60.86"/>
    <col customWidth="1" min="3" max="26" width="8.71"/>
  </cols>
  <sheetData>
    <row r="1" ht="14.25" customHeight="1"/>
    <row r="2" ht="14.25" customHeight="1"/>
    <row r="3" ht="14.25" customHeight="1">
      <c r="B3" s="110" t="s">
        <v>5841</v>
      </c>
      <c r="C3" s="110">
        <v>4.0</v>
      </c>
      <c r="D3" s="110">
        <v>5.0</v>
      </c>
      <c r="E3" s="110">
        <v>6.0</v>
      </c>
      <c r="F3" s="110">
        <v>7.0</v>
      </c>
      <c r="G3" s="110">
        <v>8.0</v>
      </c>
      <c r="H3" s="110">
        <v>9.0</v>
      </c>
      <c r="I3" s="110">
        <v>10.0</v>
      </c>
      <c r="J3" s="110">
        <v>11.0</v>
      </c>
      <c r="K3" s="110" t="s">
        <v>5680</v>
      </c>
    </row>
    <row r="4" ht="14.25" customHeight="1">
      <c r="A4" s="2">
        <v>1.0</v>
      </c>
      <c r="B4" s="109" t="s">
        <v>5842</v>
      </c>
      <c r="C4" s="109">
        <v>19.0</v>
      </c>
      <c r="D4" s="109">
        <v>13.0</v>
      </c>
      <c r="E4" s="109">
        <v>14.0</v>
      </c>
      <c r="F4" s="109">
        <v>10.0</v>
      </c>
      <c r="G4" s="109">
        <v>12.0</v>
      </c>
      <c r="H4" s="109">
        <v>42.0</v>
      </c>
      <c r="I4" s="109">
        <v>57.0</v>
      </c>
      <c r="J4" s="109"/>
      <c r="K4" s="109">
        <v>167.0</v>
      </c>
    </row>
    <row r="5" ht="14.25" customHeight="1">
      <c r="A5" s="2">
        <v>2.0</v>
      </c>
      <c r="B5" s="109" t="s">
        <v>5847</v>
      </c>
      <c r="C5" s="109">
        <v>7.0</v>
      </c>
      <c r="D5" s="109">
        <v>12.0</v>
      </c>
      <c r="E5" s="109">
        <v>5.0</v>
      </c>
      <c r="F5" s="109">
        <v>3.0</v>
      </c>
      <c r="G5" s="109">
        <v>6.0</v>
      </c>
      <c r="H5" s="109">
        <v>15.0</v>
      </c>
      <c r="I5" s="109">
        <v>45.0</v>
      </c>
      <c r="J5" s="109">
        <v>20.0</v>
      </c>
      <c r="K5" s="109">
        <v>113.0</v>
      </c>
    </row>
    <row r="6" ht="14.25" customHeight="1">
      <c r="A6" s="2">
        <v>3.0</v>
      </c>
      <c r="B6" s="109" t="s">
        <v>5864</v>
      </c>
      <c r="C6" s="109">
        <v>3.0</v>
      </c>
      <c r="D6" s="109"/>
      <c r="E6" s="109">
        <v>4.0</v>
      </c>
      <c r="F6" s="109">
        <v>11.0</v>
      </c>
      <c r="G6" s="109">
        <v>12.0</v>
      </c>
      <c r="H6" s="109">
        <v>5.0</v>
      </c>
      <c r="I6" s="109">
        <v>17.0</v>
      </c>
      <c r="J6" s="109">
        <v>8.0</v>
      </c>
      <c r="K6" s="109">
        <v>60.0</v>
      </c>
    </row>
    <row r="7" ht="14.25" customHeight="1">
      <c r="A7" s="2">
        <v>4.0</v>
      </c>
      <c r="B7" s="111" t="s">
        <v>5843</v>
      </c>
      <c r="C7" s="109">
        <v>1.0</v>
      </c>
      <c r="D7" s="109"/>
      <c r="E7" s="109">
        <v>1.0</v>
      </c>
      <c r="F7" s="109"/>
      <c r="G7" s="109"/>
      <c r="H7" s="109">
        <v>24.0</v>
      </c>
      <c r="I7" s="109">
        <v>12.0</v>
      </c>
      <c r="J7" s="109">
        <v>13.0</v>
      </c>
      <c r="K7" s="109">
        <v>51.0</v>
      </c>
    </row>
    <row r="8" ht="14.25" customHeight="1">
      <c r="A8" s="2">
        <v>5.0</v>
      </c>
      <c r="B8" s="109" t="s">
        <v>5865</v>
      </c>
      <c r="C8" s="109">
        <v>8.0</v>
      </c>
      <c r="D8" s="109">
        <v>1.0</v>
      </c>
      <c r="E8" s="109">
        <v>3.0</v>
      </c>
      <c r="F8" s="109"/>
      <c r="G8" s="109">
        <v>9.0</v>
      </c>
      <c r="H8" s="109">
        <v>13.0</v>
      </c>
      <c r="I8" s="109">
        <v>8.0</v>
      </c>
      <c r="J8" s="109">
        <v>6.0</v>
      </c>
      <c r="K8" s="109">
        <v>48.0</v>
      </c>
    </row>
    <row r="9" ht="14.25" customHeight="1">
      <c r="A9" s="2">
        <v>6.0</v>
      </c>
      <c r="B9" s="109" t="s">
        <v>5849</v>
      </c>
      <c r="C9" s="109">
        <v>11.0</v>
      </c>
      <c r="D9" s="109">
        <v>11.0</v>
      </c>
      <c r="E9" s="109">
        <v>8.0</v>
      </c>
      <c r="F9" s="109">
        <v>6.0</v>
      </c>
      <c r="G9" s="109">
        <v>6.0</v>
      </c>
      <c r="H9" s="109">
        <v>2.0</v>
      </c>
      <c r="I9" s="109"/>
      <c r="J9" s="109">
        <v>3.0</v>
      </c>
      <c r="K9" s="109">
        <v>47.0</v>
      </c>
    </row>
    <row r="10" ht="14.25" customHeight="1">
      <c r="A10" s="2">
        <v>7.0</v>
      </c>
      <c r="B10" s="111" t="s">
        <v>5869</v>
      </c>
      <c r="C10" s="109">
        <v>6.0</v>
      </c>
      <c r="D10" s="109">
        <v>3.0</v>
      </c>
      <c r="E10" s="109">
        <v>2.0</v>
      </c>
      <c r="F10" s="109">
        <v>12.0</v>
      </c>
      <c r="G10" s="109">
        <v>9.0</v>
      </c>
      <c r="H10" s="109">
        <v>3.0</v>
      </c>
      <c r="I10" s="109">
        <v>8.0</v>
      </c>
      <c r="J10" s="109">
        <v>2.0</v>
      </c>
      <c r="K10" s="109">
        <v>45.0</v>
      </c>
    </row>
    <row r="11" ht="14.25" customHeight="1">
      <c r="A11" s="2">
        <v>8.0</v>
      </c>
      <c r="B11" s="111" t="s">
        <v>5845</v>
      </c>
      <c r="C11" s="109"/>
      <c r="D11" s="109"/>
      <c r="E11" s="109">
        <v>1.0</v>
      </c>
      <c r="F11" s="109">
        <v>1.0</v>
      </c>
      <c r="G11" s="109">
        <v>3.0</v>
      </c>
      <c r="H11" s="109">
        <v>6.0</v>
      </c>
      <c r="I11" s="109">
        <v>8.0</v>
      </c>
      <c r="J11" s="109">
        <v>25.0</v>
      </c>
      <c r="K11" s="109">
        <v>44.0</v>
      </c>
    </row>
    <row r="12" ht="14.25" customHeight="1">
      <c r="A12" s="2">
        <v>9.0</v>
      </c>
      <c r="B12" s="109" t="s">
        <v>5866</v>
      </c>
      <c r="C12" s="109"/>
      <c r="D12" s="109"/>
      <c r="E12" s="109"/>
      <c r="F12" s="109">
        <v>4.0</v>
      </c>
      <c r="G12" s="109">
        <v>4.0</v>
      </c>
      <c r="H12" s="109">
        <v>2.0</v>
      </c>
      <c r="I12" s="109">
        <v>18.0</v>
      </c>
      <c r="J12" s="109">
        <v>16.0</v>
      </c>
      <c r="K12" s="109">
        <v>44.0</v>
      </c>
    </row>
    <row r="13" ht="14.25" customHeight="1">
      <c r="A13" s="2">
        <v>10.0</v>
      </c>
      <c r="B13" s="109" t="s">
        <v>5846</v>
      </c>
      <c r="C13" s="109">
        <v>1.0</v>
      </c>
      <c r="D13" s="109"/>
      <c r="E13" s="109"/>
      <c r="F13" s="109">
        <v>8.0</v>
      </c>
      <c r="G13" s="109">
        <v>2.0</v>
      </c>
      <c r="H13" s="109">
        <v>7.0</v>
      </c>
      <c r="I13" s="109">
        <v>14.0</v>
      </c>
      <c r="J13" s="109">
        <v>1.0</v>
      </c>
      <c r="K13" s="109">
        <v>33.0</v>
      </c>
    </row>
    <row r="14" ht="14.25" customHeight="1">
      <c r="A14" s="2">
        <v>11.0</v>
      </c>
      <c r="B14" s="109" t="s">
        <v>5858</v>
      </c>
      <c r="C14" s="109">
        <v>7.0</v>
      </c>
      <c r="D14" s="109">
        <v>4.0</v>
      </c>
      <c r="E14" s="109">
        <v>1.0</v>
      </c>
      <c r="F14" s="109">
        <v>3.0</v>
      </c>
      <c r="G14" s="109">
        <v>3.0</v>
      </c>
      <c r="H14" s="109">
        <v>9.0</v>
      </c>
      <c r="I14" s="109">
        <v>2.0</v>
      </c>
      <c r="J14" s="109">
        <v>2.0</v>
      </c>
      <c r="K14" s="109">
        <v>31.0</v>
      </c>
    </row>
    <row r="15" ht="14.25" customHeight="1">
      <c r="A15" s="2">
        <v>12.0</v>
      </c>
      <c r="B15" s="109" t="s">
        <v>5850</v>
      </c>
      <c r="C15" s="109">
        <v>2.0</v>
      </c>
      <c r="D15" s="109">
        <v>2.0</v>
      </c>
      <c r="E15" s="109">
        <v>1.0</v>
      </c>
      <c r="F15" s="109">
        <v>6.0</v>
      </c>
      <c r="G15" s="109">
        <v>1.0</v>
      </c>
      <c r="H15" s="109">
        <v>7.0</v>
      </c>
      <c r="I15" s="109">
        <v>6.0</v>
      </c>
      <c r="J15" s="109">
        <v>2.0</v>
      </c>
      <c r="K15" s="109">
        <v>27.0</v>
      </c>
    </row>
    <row r="16" ht="14.25" customHeight="1">
      <c r="A16" s="2">
        <v>13.0</v>
      </c>
      <c r="B16" s="109" t="s">
        <v>5868</v>
      </c>
      <c r="C16" s="109">
        <v>5.0</v>
      </c>
      <c r="D16" s="109"/>
      <c r="E16" s="109">
        <v>2.0</v>
      </c>
      <c r="F16" s="109">
        <v>12.0</v>
      </c>
      <c r="G16" s="109"/>
      <c r="H16" s="109">
        <v>2.0</v>
      </c>
      <c r="I16" s="109">
        <v>2.0</v>
      </c>
      <c r="J16" s="109"/>
      <c r="K16" s="109">
        <v>23.0</v>
      </c>
    </row>
    <row r="17" ht="14.25" customHeight="1">
      <c r="A17" s="2">
        <v>14.0</v>
      </c>
      <c r="B17" s="109" t="s">
        <v>5874</v>
      </c>
      <c r="C17" s="109">
        <v>2.0</v>
      </c>
      <c r="D17" s="109">
        <v>5.0</v>
      </c>
      <c r="E17" s="109">
        <v>2.0</v>
      </c>
      <c r="F17" s="109">
        <v>2.0</v>
      </c>
      <c r="G17" s="109">
        <v>6.0</v>
      </c>
      <c r="H17" s="109"/>
      <c r="I17" s="109">
        <v>1.0</v>
      </c>
      <c r="J17" s="109">
        <v>2.0</v>
      </c>
      <c r="K17" s="109">
        <v>20.0</v>
      </c>
    </row>
    <row r="18" ht="14.25" customHeight="1">
      <c r="A18" s="2">
        <v>15.0</v>
      </c>
      <c r="B18" s="109" t="s">
        <v>5844</v>
      </c>
      <c r="C18" s="109">
        <v>1.0</v>
      </c>
      <c r="D18" s="109"/>
      <c r="E18" s="109"/>
      <c r="F18" s="109">
        <v>1.0</v>
      </c>
      <c r="G18" s="109">
        <v>2.0</v>
      </c>
      <c r="H18" s="109">
        <v>7.0</v>
      </c>
      <c r="I18" s="109">
        <v>4.0</v>
      </c>
      <c r="J18" s="109">
        <v>1.0</v>
      </c>
      <c r="K18" s="109">
        <v>16.0</v>
      </c>
    </row>
    <row r="19" ht="14.25" customHeight="1">
      <c r="A19" s="2">
        <v>16.0</v>
      </c>
      <c r="B19" s="109" t="s">
        <v>5861</v>
      </c>
      <c r="C19" s="109">
        <v>4.0</v>
      </c>
      <c r="D19" s="109">
        <v>1.0</v>
      </c>
      <c r="E19" s="109"/>
      <c r="F19" s="109">
        <v>6.0</v>
      </c>
      <c r="G19" s="109"/>
      <c r="H19" s="109"/>
      <c r="I19" s="109"/>
      <c r="J19" s="109">
        <v>3.0</v>
      </c>
      <c r="K19" s="109">
        <v>14.0</v>
      </c>
    </row>
    <row r="20" ht="14.25" customHeight="1">
      <c r="A20" s="2">
        <v>17.0</v>
      </c>
      <c r="B20" s="109" t="s">
        <v>5863</v>
      </c>
      <c r="C20" s="109">
        <v>1.0</v>
      </c>
      <c r="D20" s="109"/>
      <c r="E20" s="109">
        <v>2.0</v>
      </c>
      <c r="F20" s="109">
        <v>4.0</v>
      </c>
      <c r="G20" s="109"/>
      <c r="H20" s="109">
        <v>1.0</v>
      </c>
      <c r="I20" s="109">
        <v>1.0</v>
      </c>
      <c r="J20" s="109">
        <v>5.0</v>
      </c>
      <c r="K20" s="109">
        <v>14.0</v>
      </c>
    </row>
    <row r="21" ht="14.25" customHeight="1">
      <c r="A21" s="2">
        <v>18.0</v>
      </c>
      <c r="B21" s="109" t="s">
        <v>5867</v>
      </c>
      <c r="C21" s="109"/>
      <c r="D21" s="109"/>
      <c r="E21" s="109">
        <v>1.0</v>
      </c>
      <c r="F21" s="109"/>
      <c r="G21" s="109"/>
      <c r="H21" s="109"/>
      <c r="I21" s="109">
        <v>12.0</v>
      </c>
      <c r="J21" s="109"/>
      <c r="K21" s="109">
        <v>13.0</v>
      </c>
    </row>
    <row r="22" ht="14.25" customHeight="1">
      <c r="A22" s="2">
        <v>19.0</v>
      </c>
      <c r="B22" s="109" t="s">
        <v>5848</v>
      </c>
      <c r="C22" s="109">
        <v>3.0</v>
      </c>
      <c r="D22" s="109"/>
      <c r="E22" s="109">
        <v>2.0</v>
      </c>
      <c r="F22" s="109">
        <v>3.0</v>
      </c>
      <c r="G22" s="109">
        <v>2.0</v>
      </c>
      <c r="H22" s="109">
        <v>2.0</v>
      </c>
      <c r="I22" s="109"/>
      <c r="J22" s="109">
        <v>1.0</v>
      </c>
      <c r="K22" s="109">
        <v>13.0</v>
      </c>
    </row>
    <row r="23" ht="14.25" customHeight="1">
      <c r="A23" s="2">
        <v>20.0</v>
      </c>
      <c r="B23" s="109" t="s">
        <v>5871</v>
      </c>
      <c r="C23" s="109">
        <v>2.0</v>
      </c>
      <c r="D23" s="109"/>
      <c r="E23" s="109">
        <v>2.0</v>
      </c>
      <c r="F23" s="109">
        <v>9.0</v>
      </c>
      <c r="G23" s="109"/>
      <c r="H23" s="109"/>
      <c r="I23" s="109"/>
      <c r="J23" s="109"/>
      <c r="K23" s="109">
        <v>13.0</v>
      </c>
    </row>
    <row r="24" ht="14.25" customHeight="1">
      <c r="A24" s="2">
        <v>21.0</v>
      </c>
      <c r="B24" s="109" t="s">
        <v>5859</v>
      </c>
      <c r="C24" s="109">
        <v>2.0</v>
      </c>
      <c r="D24" s="109">
        <v>3.0</v>
      </c>
      <c r="E24" s="109"/>
      <c r="F24" s="109">
        <v>1.0</v>
      </c>
      <c r="G24" s="109">
        <v>3.0</v>
      </c>
      <c r="H24" s="109">
        <v>1.0</v>
      </c>
      <c r="I24" s="109"/>
      <c r="J24" s="109"/>
      <c r="K24" s="109">
        <v>10.0</v>
      </c>
    </row>
    <row r="25" ht="14.25" customHeight="1">
      <c r="A25" s="2">
        <v>22.0</v>
      </c>
      <c r="B25" s="111" t="s">
        <v>5870</v>
      </c>
      <c r="C25" s="109">
        <v>1.0</v>
      </c>
      <c r="D25" s="109"/>
      <c r="E25" s="109"/>
      <c r="F25" s="109"/>
      <c r="G25" s="109">
        <v>3.0</v>
      </c>
      <c r="H25" s="109">
        <v>1.0</v>
      </c>
      <c r="I25" s="109">
        <v>2.0</v>
      </c>
      <c r="J25" s="109">
        <v>3.0</v>
      </c>
      <c r="K25" s="109">
        <v>10.0</v>
      </c>
    </row>
    <row r="26" ht="14.25" customHeight="1">
      <c r="A26" s="2">
        <v>23.0</v>
      </c>
      <c r="B26" s="109" t="s">
        <v>5862</v>
      </c>
      <c r="C26" s="109">
        <v>3.0</v>
      </c>
      <c r="D26" s="109"/>
      <c r="E26" s="109"/>
      <c r="F26" s="109">
        <v>2.0</v>
      </c>
      <c r="G26" s="109">
        <v>2.0</v>
      </c>
      <c r="H26" s="109">
        <v>1.0</v>
      </c>
      <c r="I26" s="109"/>
      <c r="J26" s="109"/>
      <c r="K26" s="109">
        <v>8.0</v>
      </c>
    </row>
    <row r="27" ht="14.25" customHeight="1">
      <c r="A27" s="2">
        <v>24.0</v>
      </c>
      <c r="B27" s="109" t="s">
        <v>5873</v>
      </c>
      <c r="C27" s="109">
        <v>2.0</v>
      </c>
      <c r="D27" s="109"/>
      <c r="E27" s="109">
        <v>2.0</v>
      </c>
      <c r="F27" s="109"/>
      <c r="G27" s="109"/>
      <c r="H27" s="109"/>
      <c r="I27" s="109"/>
      <c r="J27" s="109">
        <v>2.0</v>
      </c>
      <c r="K27" s="109">
        <v>6.0</v>
      </c>
    </row>
    <row r="28" ht="14.25" customHeight="1">
      <c r="A28" s="2">
        <v>25.0</v>
      </c>
      <c r="B28" s="109" t="s">
        <v>5860</v>
      </c>
      <c r="C28" s="109">
        <v>1.0</v>
      </c>
      <c r="D28" s="109"/>
      <c r="E28" s="109"/>
      <c r="F28" s="109"/>
      <c r="G28" s="109"/>
      <c r="H28" s="109">
        <v>2.0</v>
      </c>
      <c r="I28" s="109"/>
      <c r="J28" s="109"/>
      <c r="K28" s="109">
        <v>3.0</v>
      </c>
    </row>
    <row r="29" ht="14.25" customHeight="1">
      <c r="A29" s="2">
        <v>26.0</v>
      </c>
      <c r="B29" s="111" t="s">
        <v>5875</v>
      </c>
      <c r="C29" s="109"/>
      <c r="D29" s="109"/>
      <c r="E29" s="109"/>
      <c r="F29" s="109"/>
      <c r="G29" s="109">
        <v>1.0</v>
      </c>
      <c r="H29" s="109"/>
      <c r="I29" s="109"/>
      <c r="J29" s="109">
        <v>1.0</v>
      </c>
      <c r="K29" s="109">
        <v>2.0</v>
      </c>
    </row>
    <row r="30" ht="14.25" customHeight="1">
      <c r="A30" s="2">
        <v>27.0</v>
      </c>
      <c r="B30" s="109" t="s">
        <v>5878</v>
      </c>
      <c r="C30" s="109"/>
      <c r="D30" s="109"/>
      <c r="E30" s="109"/>
      <c r="F30" s="109"/>
      <c r="G30" s="109"/>
      <c r="H30" s="109"/>
      <c r="I30" s="109"/>
      <c r="J30" s="109">
        <v>2.0</v>
      </c>
      <c r="K30" s="109">
        <v>2.0</v>
      </c>
    </row>
    <row r="31" ht="14.25" customHeight="1">
      <c r="A31" s="2">
        <v>28.0</v>
      </c>
      <c r="B31" s="112" t="s">
        <v>5872</v>
      </c>
      <c r="C31" s="109"/>
      <c r="D31" s="109">
        <v>1.0</v>
      </c>
      <c r="E31" s="109"/>
      <c r="F31" s="109"/>
      <c r="G31" s="109"/>
      <c r="H31" s="109"/>
      <c r="I31" s="109"/>
      <c r="J31" s="109"/>
      <c r="K31" s="109">
        <v>1.0</v>
      </c>
    </row>
    <row r="32" ht="14.25" customHeight="1">
      <c r="A32" s="2">
        <v>29.0</v>
      </c>
      <c r="B32" s="111" t="s">
        <v>5876</v>
      </c>
      <c r="C32" s="109"/>
      <c r="D32" s="109"/>
      <c r="E32" s="109"/>
      <c r="F32" s="109"/>
      <c r="G32" s="109"/>
      <c r="H32" s="109">
        <v>1.0</v>
      </c>
      <c r="I32" s="109"/>
      <c r="J32" s="109"/>
      <c r="K32" s="109">
        <v>1.0</v>
      </c>
    </row>
    <row r="33" ht="14.25" customHeight="1">
      <c r="A33" s="2">
        <v>30.0</v>
      </c>
      <c r="B33" s="112" t="s">
        <v>5877</v>
      </c>
      <c r="C33" s="109"/>
      <c r="D33" s="109"/>
      <c r="E33" s="109"/>
      <c r="F33" s="109"/>
      <c r="G33" s="109"/>
      <c r="H33" s="109"/>
      <c r="I33" s="109">
        <v>1.0</v>
      </c>
      <c r="J33" s="109"/>
      <c r="K33" s="109">
        <v>1.0</v>
      </c>
    </row>
    <row r="34" ht="14.25" customHeight="1">
      <c r="B34" s="113" t="s">
        <v>5680</v>
      </c>
      <c r="C34" s="113">
        <v>92.0</v>
      </c>
      <c r="D34" s="113">
        <v>56.0</v>
      </c>
      <c r="E34" s="113">
        <v>53.0</v>
      </c>
      <c r="F34" s="113">
        <v>104.0</v>
      </c>
      <c r="G34" s="113">
        <v>86.0</v>
      </c>
      <c r="H34" s="113">
        <v>153.0</v>
      </c>
      <c r="I34" s="113">
        <v>218.0</v>
      </c>
      <c r="J34" s="113">
        <v>118.0</v>
      </c>
      <c r="K34" s="113">
        <v>880.0</v>
      </c>
    </row>
    <row r="35" ht="14.25" customHeight="1"/>
    <row r="36" ht="14.25" customHeight="1"/>
    <row r="37" ht="14.25" customHeight="1">
      <c r="B37" s="114" t="s">
        <v>5879</v>
      </c>
      <c r="C37" s="2">
        <v>0.0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K$3"/>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AD000"/>
    <pageSetUpPr/>
  </sheetPr>
  <sheetViews>
    <sheetView workbookViewId="0"/>
  </sheetViews>
  <sheetFormatPr customHeight="1" defaultColWidth="14.43" defaultRowHeight="15.0"/>
  <cols>
    <col customWidth="1" min="1" max="2" width="8.71"/>
    <col customWidth="1" min="3" max="3" width="21.57"/>
    <col customWidth="1" min="4" max="4" width="8.71"/>
    <col customWidth="1" min="5" max="5" width="13.14"/>
    <col customWidth="1" min="6" max="26" width="8.71"/>
  </cols>
  <sheetData>
    <row r="1" ht="14.25" customHeight="1">
      <c r="C1" s="89" t="s">
        <v>174</v>
      </c>
    </row>
    <row r="2" ht="14.25" customHeight="1">
      <c r="C2" s="90" t="s">
        <v>1542</v>
      </c>
    </row>
    <row r="3" ht="14.25" customHeight="1">
      <c r="C3" s="91" t="s">
        <v>161</v>
      </c>
    </row>
    <row r="4" ht="14.25" customHeight="1">
      <c r="C4" s="92" t="s">
        <v>221</v>
      </c>
    </row>
    <row r="5" ht="14.25" customHeight="1">
      <c r="C5" s="93" t="s">
        <v>192</v>
      </c>
    </row>
    <row r="6" ht="14.25" customHeight="1">
      <c r="C6" s="82" t="s">
        <v>144</v>
      </c>
    </row>
    <row r="7" ht="14.25" customHeight="1">
      <c r="C7" s="94" t="s">
        <v>167</v>
      </c>
    </row>
    <row r="8" ht="14.25" customHeight="1">
      <c r="C8" s="79" t="s">
        <v>174</v>
      </c>
      <c r="D8" s="79">
        <v>11.0</v>
      </c>
      <c r="E8" s="81">
        <v>564643.0276</v>
      </c>
    </row>
    <row r="9" ht="14.25" customHeight="1">
      <c r="C9" s="79" t="s">
        <v>1542</v>
      </c>
      <c r="D9" s="79">
        <v>1.0</v>
      </c>
      <c r="E9" s="81">
        <v>46761.598499</v>
      </c>
    </row>
    <row r="10" ht="14.25" customHeight="1">
      <c r="C10" s="79" t="s">
        <v>161</v>
      </c>
      <c r="D10" s="79">
        <v>22.0</v>
      </c>
      <c r="E10" s="81">
        <v>1999690.412642</v>
      </c>
    </row>
    <row r="11" ht="14.25" customHeight="1">
      <c r="C11" s="79" t="s">
        <v>221</v>
      </c>
      <c r="D11" s="79">
        <v>2.0</v>
      </c>
      <c r="E11" s="81">
        <v>3722.582463</v>
      </c>
    </row>
    <row r="12" ht="14.25" customHeight="1">
      <c r="C12" s="79" t="s">
        <v>192</v>
      </c>
      <c r="D12" s="79">
        <v>35.0</v>
      </c>
      <c r="E12" s="81">
        <v>523812.424084</v>
      </c>
    </row>
    <row r="13" ht="14.25" customHeight="1">
      <c r="C13" s="79" t="s">
        <v>144</v>
      </c>
      <c r="D13" s="79">
        <v>10.0</v>
      </c>
      <c r="E13" s="81">
        <v>226624.625848</v>
      </c>
    </row>
    <row r="14" ht="14.25" customHeight="1">
      <c r="C14" s="79" t="s">
        <v>167</v>
      </c>
      <c r="D14" s="79">
        <v>8.0</v>
      </c>
      <c r="E14" s="81">
        <v>55844.815532</v>
      </c>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2015-08-04T17:54:42Z</dcterms:created>
  <dc:creator>Monica</dc:creator>
</cp:coreProperties>
</file>