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eva Family\Desktop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99" i="1" l="1"/>
  <c r="G15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2" i="1" l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K25" i="1" l="1"/>
  <c r="L36" i="1"/>
  <c r="L37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A37" i="1" l="1"/>
  <c r="B37" i="1"/>
  <c r="G3" i="3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1" i="1"/>
  <c r="B22" i="1"/>
  <c r="B23" i="1"/>
  <c r="B24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2" i="1"/>
</calcChain>
</file>

<file path=xl/sharedStrings.xml><?xml version="1.0" encoding="utf-8"?>
<sst xmlns="http://schemas.openxmlformats.org/spreadsheetml/2006/main" count="278" uniqueCount="129">
  <si>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</si>
  <si>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</si>
  <si>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</si>
  <si>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</si>
  <si>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</si>
  <si>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</si>
  <si>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</si>
  <si>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</si>
  <si>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</si>
  <si>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</si>
  <si>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</si>
  <si>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</si>
  <si>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</si>
  <si>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</si>
  <si>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</si>
  <si>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</si>
  <si>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</si>
  <si>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</si>
  <si>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</si>
  <si>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</si>
  <si>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</si>
  <si>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</si>
  <si>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</si>
  <si>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</si>
  <si>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</si>
  <si>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</si>
  <si>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</si>
  <si>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</si>
  <si>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</si>
  <si>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</si>
  <si>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</si>
  <si>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</si>
  <si>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</si>
  <si>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</si>
  <si>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</si>
  <si>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</si>
  <si>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</si>
  <si>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</si>
  <si>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</si>
  <si>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</si>
  <si>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</si>
  <si>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</si>
  <si>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</si>
  <si>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</si>
  <si>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</si>
  <si>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</si>
  <si>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</si>
  <si>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</si>
  <si>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</si>
  <si>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</si>
  <si>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</si>
  <si>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</si>
  <si>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</si>
  <si>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</si>
  <si>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</si>
  <si>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</si>
  <si>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</si>
  <si>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</si>
  <si>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</si>
  <si>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</si>
  <si>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</si>
  <si>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</si>
  <si>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</si>
  <si>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</si>
  <si>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</si>
  <si>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</si>
  <si>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</si>
  <si>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</si>
  <si>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</si>
  <si>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</si>
  <si>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</si>
  <si>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</si>
  <si>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</si>
  <si>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</si>
  <si>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</si>
  <si>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</si>
  <si>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</si>
  <si>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</si>
  <si>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</si>
  <si>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</si>
  <si>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</si>
  <si>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</si>
  <si>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</si>
  <si>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</si>
  <si>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</si>
  <si>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</si>
  <si>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</si>
  <si>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</si>
  <si>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</si>
  <si>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</si>
  <si>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</si>
  <si>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</si>
  <si>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</si>
  <si>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</si>
  <si>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</si>
  <si>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</si>
  <si>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</si>
  <si>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</si>
  <si>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</si>
  <si>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Thu</t>
  </si>
  <si>
    <t>Fri</t>
  </si>
  <si>
    <t>D365 Development Training - EDTs, Tables</t>
  </si>
  <si>
    <t>D365 Development Training - Labels and Resources, Base Enumerations (Continuation)</t>
  </si>
  <si>
    <t>D365 Development Training - Labels and Resources, Base Enumerations</t>
  </si>
  <si>
    <t>Internship Onboarding</t>
  </si>
  <si>
    <t>D365 Development Training - Forms, Form Creation</t>
  </si>
  <si>
    <t>D365 Development Training - Form Creation (Continuation)</t>
  </si>
  <si>
    <t>D365 Development Training - X++ Overview, Classes, Database Manipulation</t>
  </si>
  <si>
    <t>D365 Development Training - Labels and Resources, Base Enumerations, EDTs, Tables (Activities)</t>
  </si>
  <si>
    <t>D365 Development Training - X++ Overview, Classes, Database Manipulation (Activities)</t>
  </si>
  <si>
    <t>D365 Development Trainign - Code Extensions</t>
  </si>
  <si>
    <t>D365 Development Training - Exception Handling, Code Extensions (Activities)</t>
  </si>
  <si>
    <t>D365 Development Training - Event Handling (Activities)</t>
  </si>
  <si>
    <t>D365 Development Training - Reports</t>
  </si>
  <si>
    <t>D365 Development Training - Reports (Activities)</t>
  </si>
  <si>
    <t>D365 Development Training - Reports (Continuation w/ Activities)</t>
  </si>
  <si>
    <t>D365 Development Training - Security Basics, Data Entities</t>
  </si>
  <si>
    <t>D365 Development Training - Reports (Finalization w/Activities)</t>
  </si>
  <si>
    <t>D365 Development Training - Security Basics, Data Entities (Continuation w/Activities)</t>
  </si>
  <si>
    <t>D365 Development Training - Version Control, Power BI</t>
  </si>
  <si>
    <t>D365 Development Training - Exporting Projects, Data Entities (Continuation w/Activities)</t>
  </si>
  <si>
    <t>D365 Development Training - Data Entities (Continuation w/Activities)</t>
  </si>
  <si>
    <t>D365 Development Training - Power BI (Continuation w/Activities)</t>
  </si>
  <si>
    <t>D365 Development Training - Data Entities (Finalization w/Activities)</t>
  </si>
  <si>
    <t>D365 Development Training - Power BI (Finalization w/Activities)</t>
  </si>
  <si>
    <t xml:space="preserve">D365 Development Training - Exporting Projects </t>
  </si>
  <si>
    <t>D365 Development Training - Exporting Projects (Continuation)</t>
  </si>
  <si>
    <t>RLC - Customer Aging Report - Commercial Setup</t>
  </si>
  <si>
    <t>RLC - Customer Aging Report - Commercial Setup (Continuation)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</si>
</sst>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6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164" fontId="2" fillId="0" borderId="0" xfId="0" applyNumberFormat="1" applyFont="1"/>
    <xf numFmtId="0" fontId="2" fillId="0" borderId="0" xfId="0" quotePrefix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13" activePane="bottomRight" state="frozen"/>
      <selection pane="topRight" activeCell="E1" sqref="E1"/>
      <selection pane="bottomLeft" activeCell="A5" sqref="A5"/>
      <selection pane="bottomRight" activeCell="J36" sqref="J36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1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1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1" ht="12.75" x14ac:dyDescent="0.2">
      <c r="A5" s="36">
        <v>1</v>
      </c>
      <c r="B5" s="13" t="s">
        <v>95</v>
      </c>
      <c r="C5" s="12" t="s">
        <v>98</v>
      </c>
      <c r="D5" s="28">
        <v>44809</v>
      </c>
      <c r="E5" s="37">
        <v>0.375</v>
      </c>
      <c r="F5" s="34">
        <v>0.5</v>
      </c>
      <c r="G5" s="38" t="str">
        <f>TEXT((DetailsTable[[#This Row],[Time out]]-DetailsTable[[#This Row],[Time in]]),"h:mm")</f>
        <v>3:00</v>
      </c>
      <c r="H5" s="39" t="s">
        <v>15</v>
      </c>
      <c r="I5" s="40" t="s">
        <v>13</v>
      </c>
      <c r="J5" s="21" t="s">
        <v>104</v>
      </c>
    </row>
    <row r="6" spans="1:11" ht="12.75" x14ac:dyDescent="0.2">
      <c r="A6" s="13">
        <v>1</v>
      </c>
      <c r="B6" s="13" t="s">
        <v>95</v>
      </c>
      <c r="C6" s="12" t="s">
        <v>98</v>
      </c>
      <c r="D6" s="28">
        <v>44809</v>
      </c>
      <c r="E6" s="23">
        <v>0.54166666666666663</v>
      </c>
      <c r="F6" s="23">
        <v>0.75347222222222221</v>
      </c>
      <c r="G6" s="14" t="str">
        <f>TEXT((DetailsTable[[#This Row],[Time out]]-DetailsTable[[#This Row],[Time in]]),"h:mm")</f>
        <v>5:05</v>
      </c>
      <c r="H6" s="17" t="s">
        <v>15</v>
      </c>
      <c r="I6" s="12" t="s">
        <v>13</v>
      </c>
      <c r="J6" s="15" t="s">
        <v>103</v>
      </c>
    </row>
    <row r="7" spans="1:11" ht="12.75" x14ac:dyDescent="0.2">
      <c r="A7" s="13">
        <v>1</v>
      </c>
      <c r="B7" s="13" t="s">
        <v>96</v>
      </c>
      <c r="C7" s="12" t="s">
        <v>98</v>
      </c>
      <c r="D7" s="28">
        <v>44810</v>
      </c>
      <c r="E7" s="23">
        <v>0.37638888888888888</v>
      </c>
      <c r="F7" s="34">
        <v>0.5</v>
      </c>
      <c r="G7" s="14" t="str">
        <f>TEXT((DetailsTable[[#This Row],[Time out]]-DetailsTable[[#This Row],[Time in]]),"h:mm")</f>
        <v>2:58</v>
      </c>
      <c r="H7" s="17" t="s">
        <v>15</v>
      </c>
      <c r="I7" s="12" t="s">
        <v>13</v>
      </c>
      <c r="J7" s="15" t="s">
        <v>102</v>
      </c>
    </row>
    <row r="8" spans="1:11" ht="12.75" x14ac:dyDescent="0.2">
      <c r="A8" s="13">
        <v>1</v>
      </c>
      <c r="B8" s="13" t="s">
        <v>96</v>
      </c>
      <c r="C8" s="12" t="s">
        <v>98</v>
      </c>
      <c r="D8" s="28">
        <v>44810</v>
      </c>
      <c r="E8" s="37">
        <v>0.54166666666666663</v>
      </c>
      <c r="F8" s="34">
        <v>0.75277777777777777</v>
      </c>
      <c r="G8" s="14" t="str">
        <f>TEXT((DetailsTable[[#This Row],[Time out]]-DetailsTable[[#This Row],[Time in]]),"h:mm")</f>
        <v>5:04</v>
      </c>
      <c r="H8" s="17" t="s">
        <v>15</v>
      </c>
      <c r="I8" s="12" t="s">
        <v>13</v>
      </c>
      <c r="J8" s="15" t="s">
        <v>101</v>
      </c>
    </row>
    <row r="9" spans="1:11" ht="12.75" x14ac:dyDescent="0.2">
      <c r="A9" s="13">
        <v>1</v>
      </c>
      <c r="B9" s="13" t="s">
        <v>97</v>
      </c>
      <c r="C9" s="12" t="s">
        <v>98</v>
      </c>
      <c r="D9" s="29">
        <v>44811</v>
      </c>
      <c r="E9" s="23">
        <v>0.37847222222222227</v>
      </c>
      <c r="F9" s="34">
        <v>0.5</v>
      </c>
      <c r="G9" s="14" t="str">
        <f>TEXT((DetailsTable[[#This Row],[Time out]]-DetailsTable[[#This Row],[Time in]]),"h:mm")</f>
        <v>2:55</v>
      </c>
      <c r="H9" s="17" t="s">
        <v>15</v>
      </c>
      <c r="I9" s="12" t="s">
        <v>13</v>
      </c>
      <c r="J9" s="15" t="s">
        <v>105</v>
      </c>
      <c r="K9" s="45"/>
    </row>
    <row r="10" spans="1:11" ht="12.75" x14ac:dyDescent="0.2">
      <c r="A10" s="13">
        <v>1</v>
      </c>
      <c r="B10" s="13" t="s">
        <v>97</v>
      </c>
      <c r="C10" s="12" t="s">
        <v>98</v>
      </c>
      <c r="D10" s="29">
        <v>44811</v>
      </c>
      <c r="E10" s="37">
        <v>0.54166666666666663</v>
      </c>
      <c r="F10" s="23">
        <v>0.7680555555555556</v>
      </c>
      <c r="G10" s="14" t="str">
        <f>TEXT((DetailsTable[[#This Row],[Time out]]-DetailsTable[[#This Row],[Time in]]),"h:mm")</f>
        <v>5:26</v>
      </c>
      <c r="H10" s="17" t="s">
        <v>15</v>
      </c>
      <c r="I10" s="12" t="s">
        <v>13</v>
      </c>
      <c r="J10" s="15" t="s">
        <v>106</v>
      </c>
    </row>
    <row r="11" spans="1:11" ht="12.75" x14ac:dyDescent="0.2">
      <c r="A11" s="13">
        <v>1</v>
      </c>
      <c r="B11" s="13" t="s">
        <v>99</v>
      </c>
      <c r="C11" s="12" t="s">
        <v>98</v>
      </c>
      <c r="D11" s="29">
        <v>44812</v>
      </c>
      <c r="E11" s="34">
        <v>0.375</v>
      </c>
      <c r="F11" s="34">
        <v>0.5</v>
      </c>
      <c r="G11" s="14" t="str">
        <f>TEXT((DetailsTable[[#This Row],[Time out]]-DetailsTable[[#This Row],[Time in]]),"h:mm")</f>
        <v>3:00</v>
      </c>
      <c r="H11" s="17" t="s">
        <v>15</v>
      </c>
      <c r="I11" s="12" t="s">
        <v>13</v>
      </c>
      <c r="J11" s="15" t="s">
        <v>107</v>
      </c>
    </row>
    <row r="12" spans="1:11" ht="25.5" x14ac:dyDescent="0.2">
      <c r="A12" s="32">
        <v>1</v>
      </c>
      <c r="B12" s="32" t="str">
        <f t="shared" ref="B12" si="0">TEXT(D12,"ddd")</f>
        <v>Thu</v>
      </c>
      <c r="C12" s="12" t="s">
        <v>98</v>
      </c>
      <c r="D12" s="29">
        <v>44812</v>
      </c>
      <c r="E12" s="37">
        <v>0.54166666666666663</v>
      </c>
      <c r="F12" s="34">
        <v>0.75</v>
      </c>
      <c r="G12" s="14" t="str">
        <f>TEXT((DetailsTable[[#This Row],[Time out]]-DetailsTable[[#This Row],[Time in]]),"h:mm")</f>
        <v>5:00</v>
      </c>
      <c r="H12" s="17" t="s">
        <v>15</v>
      </c>
      <c r="I12" s="12" t="s">
        <v>13</v>
      </c>
      <c r="J12" s="15" t="s">
        <v>108</v>
      </c>
    </row>
    <row r="13" spans="1:11" ht="12.75" x14ac:dyDescent="0.2">
      <c r="A13" s="32">
        <v>1</v>
      </c>
      <c r="B13" s="32" t="s">
        <v>100</v>
      </c>
      <c r="C13" s="12" t="s">
        <v>98</v>
      </c>
      <c r="D13" s="29">
        <v>44813</v>
      </c>
      <c r="E13" s="34">
        <v>0.375</v>
      </c>
      <c r="F13" s="34">
        <v>0.5</v>
      </c>
      <c r="G13" s="14" t="str">
        <f>TEXT((DetailsTable[[#This Row],[Time out]]-DetailsTable[[#This Row],[Time in]]),"h:mm")</f>
        <v>3:00</v>
      </c>
      <c r="H13" s="17" t="s">
        <v>15</v>
      </c>
      <c r="I13" s="12" t="s">
        <v>13</v>
      </c>
      <c r="J13" s="15" t="s">
        <v>109</v>
      </c>
    </row>
    <row r="14" spans="1:11" ht="12.75" x14ac:dyDescent="0.2">
      <c r="A14" s="32">
        <v>1</v>
      </c>
      <c r="B14" s="32" t="s">
        <v>100</v>
      </c>
      <c r="C14" s="12" t="s">
        <v>98</v>
      </c>
      <c r="D14" s="29">
        <v>44813</v>
      </c>
      <c r="E14" s="37">
        <v>0.54166666666666663</v>
      </c>
      <c r="F14" s="34">
        <v>0.75555555555555554</v>
      </c>
      <c r="G14" s="14" t="str">
        <f>TEXT((DetailsTable[[#This Row],[Time out]]-DetailsTable[[#This Row],[Time in]]),"h:mm")</f>
        <v>5:08</v>
      </c>
      <c r="H14" s="17" t="s">
        <v>15</v>
      </c>
      <c r="I14" s="12" t="s">
        <v>13</v>
      </c>
      <c r="J14" s="21" t="s">
        <v>110</v>
      </c>
    </row>
    <row r="15" spans="1:11" ht="12.75" x14ac:dyDescent="0.2">
      <c r="A15" s="32">
        <v>2</v>
      </c>
      <c r="B15" s="32" t="s">
        <v>95</v>
      </c>
      <c r="C15" s="12" t="s">
        <v>98</v>
      </c>
      <c r="D15" s="29">
        <v>44816</v>
      </c>
      <c r="E15" s="34">
        <v>0.3756944444444445</v>
      </c>
      <c r="F15" s="34">
        <v>0.5</v>
      </c>
      <c r="G15" s="14" t="str">
        <f>TEXT((DetailsTable[[#This Row],[Time out]]-DetailsTable[[#This Row],[Time in]]),"h:mm")</f>
        <v>2:59</v>
      </c>
      <c r="H15" s="17" t="s">
        <v>15</v>
      </c>
      <c r="I15" s="12" t="s">
        <v>13</v>
      </c>
      <c r="J15" s="15" t="s">
        <v>111</v>
      </c>
    </row>
    <row r="16" spans="1:11" ht="12.75" x14ac:dyDescent="0.2">
      <c r="A16" s="36">
        <v>2</v>
      </c>
      <c r="B16" s="13" t="s">
        <v>95</v>
      </c>
      <c r="C16" s="12" t="s">
        <v>98</v>
      </c>
      <c r="D16" s="29">
        <v>44816</v>
      </c>
      <c r="E16" s="37">
        <v>0.54166666666666663</v>
      </c>
      <c r="F16" s="34">
        <v>0.75069444444444444</v>
      </c>
      <c r="G16" s="38" t="str">
        <f>TEXT((DetailsTable[[#This Row],[Time out]]-DetailsTable[[#This Row],[Time in]]),"h:mm")</f>
        <v>5:01</v>
      </c>
      <c r="H16" s="39" t="s">
        <v>15</v>
      </c>
      <c r="I16" s="12" t="s">
        <v>13</v>
      </c>
      <c r="J16" s="21" t="s">
        <v>112</v>
      </c>
    </row>
    <row r="17" spans="1:11" ht="12.75" x14ac:dyDescent="0.2">
      <c r="A17" s="36">
        <v>2</v>
      </c>
      <c r="B17" s="13" t="s">
        <v>96</v>
      </c>
      <c r="C17" s="12" t="s">
        <v>98</v>
      </c>
      <c r="D17" s="29">
        <v>44817</v>
      </c>
      <c r="E17" s="23">
        <v>0.37708333333333338</v>
      </c>
      <c r="F17" s="34">
        <v>0.5</v>
      </c>
      <c r="G17" s="38" t="str">
        <f>TEXT((DetailsTable[[#This Row],[Time out]]-DetailsTable[[#This Row],[Time in]]),"h:mm")</f>
        <v>2:57</v>
      </c>
      <c r="H17" s="39" t="s">
        <v>15</v>
      </c>
      <c r="I17" s="12" t="s">
        <v>13</v>
      </c>
      <c r="J17" s="21" t="s">
        <v>113</v>
      </c>
    </row>
    <row r="18" spans="1:11" ht="12.75" x14ac:dyDescent="0.2">
      <c r="A18" s="36">
        <v>2</v>
      </c>
      <c r="B18" s="13" t="s">
        <v>96</v>
      </c>
      <c r="C18" s="12" t="s">
        <v>98</v>
      </c>
      <c r="D18" s="29">
        <v>44817</v>
      </c>
      <c r="E18" s="37">
        <v>0.54166666666666663</v>
      </c>
      <c r="F18" s="23">
        <v>0.75208333333333333</v>
      </c>
      <c r="G18" s="38" t="str">
        <f>TEXT((DetailsTable[[#This Row],[Time out]]-DetailsTable[[#This Row],[Time in]]),"h:mm")</f>
        <v>5:03</v>
      </c>
      <c r="H18" s="39" t="s">
        <v>15</v>
      </c>
      <c r="I18" s="12" t="s">
        <v>13</v>
      </c>
      <c r="J18" s="21" t="s">
        <v>114</v>
      </c>
    </row>
    <row r="19" spans="1:11" ht="12.75" x14ac:dyDescent="0.2">
      <c r="A19" s="32">
        <v>2</v>
      </c>
      <c r="B19" s="32" t="s">
        <v>97</v>
      </c>
      <c r="C19" s="12" t="s">
        <v>98</v>
      </c>
      <c r="D19" s="30">
        <v>44818</v>
      </c>
      <c r="E19" s="23">
        <v>0.37638888888888888</v>
      </c>
      <c r="F19" s="23">
        <v>0.5</v>
      </c>
      <c r="G19" s="14" t="str">
        <f>TEXT((DetailsTable[[#This Row],[Time out]]-DetailsTable[[#This Row],[Time in]]),"h:mm")</f>
        <v>2:58</v>
      </c>
      <c r="H19" s="17" t="s">
        <v>15</v>
      </c>
      <c r="I19" s="12" t="s">
        <v>13</v>
      </c>
      <c r="J19" s="15" t="s">
        <v>115</v>
      </c>
    </row>
    <row r="20" spans="1:11" ht="12.75" x14ac:dyDescent="0.2">
      <c r="A20" s="13">
        <v>2</v>
      </c>
      <c r="B20" s="13" t="s">
        <v>97</v>
      </c>
      <c r="C20" s="12" t="s">
        <v>98</v>
      </c>
      <c r="D20" s="30">
        <v>44818</v>
      </c>
      <c r="E20" s="34">
        <v>0.54166666666666663</v>
      </c>
      <c r="F20" s="34">
        <v>0.75138888888888899</v>
      </c>
      <c r="G20" s="14" t="str">
        <f>TEXT((DetailsTable[[#This Row],[Time out]]-DetailsTable[[#This Row],[Time in]]),"h:mm")</f>
        <v>5:02</v>
      </c>
      <c r="H20" s="17" t="s">
        <v>15</v>
      </c>
      <c r="I20" s="12" t="s">
        <v>13</v>
      </c>
      <c r="J20" s="15" t="s">
        <v>115</v>
      </c>
    </row>
    <row r="21" spans="1:11" ht="12.75" x14ac:dyDescent="0.2">
      <c r="A21" s="13">
        <v>2</v>
      </c>
      <c r="B21" s="13" t="str">
        <f t="shared" ref="B21:B51" si="1">TEXT(D21,"ddd")</f>
        <v>Thu</v>
      </c>
      <c r="C21" s="12" t="s">
        <v>98</v>
      </c>
      <c r="D21" s="30">
        <v>44819</v>
      </c>
      <c r="E21" s="23">
        <v>0.37638888888888888</v>
      </c>
      <c r="F21" s="23">
        <v>0.5</v>
      </c>
      <c r="G21" s="14" t="str">
        <f>TEXT((DetailsTable[[#This Row],[Time out]]-DetailsTable[[#This Row],[Time in]]),"h:mm")</f>
        <v>2:58</v>
      </c>
      <c r="H21" s="17" t="s">
        <v>15</v>
      </c>
      <c r="I21" s="12" t="s">
        <v>13</v>
      </c>
      <c r="J21" s="15" t="s">
        <v>116</v>
      </c>
    </row>
    <row r="22" spans="1:11" ht="12.75" x14ac:dyDescent="0.2">
      <c r="A22" s="13">
        <v>2</v>
      </c>
      <c r="B22" s="13" t="str">
        <f t="shared" si="1"/>
        <v>Thu</v>
      </c>
      <c r="C22" s="12" t="s">
        <v>98</v>
      </c>
      <c r="D22" s="30">
        <v>44819</v>
      </c>
      <c r="E22" s="34">
        <v>0.54166666666666663</v>
      </c>
      <c r="F22" s="34">
        <v>0.75138888888888899</v>
      </c>
      <c r="G22" s="14" t="str">
        <f>TEXT((DetailsTable[[#This Row],[Time out]]-DetailsTable[[#This Row],[Time in]]),"h:mm")</f>
        <v>5:02</v>
      </c>
      <c r="H22" s="17" t="s">
        <v>15</v>
      </c>
      <c r="I22" s="12" t="s">
        <v>13</v>
      </c>
      <c r="J22" s="15" t="s">
        <v>115</v>
      </c>
    </row>
    <row r="23" spans="1:11" ht="12.75" x14ac:dyDescent="0.2">
      <c r="A23" s="13">
        <v>2</v>
      </c>
      <c r="B23" s="13" t="str">
        <f t="shared" si="1"/>
        <v>Fri</v>
      </c>
      <c r="C23" s="12" t="s">
        <v>98</v>
      </c>
      <c r="D23" s="30">
        <v>44820</v>
      </c>
      <c r="E23" s="34">
        <v>0.3756944444444445</v>
      </c>
      <c r="F23" s="34">
        <v>0.50624999999999998</v>
      </c>
      <c r="G23" s="14" t="str">
        <f>TEXT((DetailsTable[[#This Row],[Time out]]-DetailsTable[[#This Row],[Time in]]),"h:mm")</f>
        <v>3:08</v>
      </c>
      <c r="H23" s="17" t="s">
        <v>15</v>
      </c>
      <c r="I23" s="12" t="s">
        <v>13</v>
      </c>
      <c r="J23" s="15" t="s">
        <v>118</v>
      </c>
    </row>
    <row r="24" spans="1:11" ht="12.75" x14ac:dyDescent="0.2">
      <c r="A24" s="13">
        <v>2</v>
      </c>
      <c r="B24" s="13" t="str">
        <f t="shared" si="1"/>
        <v>Fri</v>
      </c>
      <c r="C24" s="12" t="s">
        <v>98</v>
      </c>
      <c r="D24" s="30">
        <v>44820</v>
      </c>
      <c r="E24" s="34">
        <v>0.55347222222222225</v>
      </c>
      <c r="F24" s="34">
        <v>0.75694444444444453</v>
      </c>
      <c r="G24" s="14" t="str">
        <f>TEXT((DetailsTable[[#This Row],[Time out]]-DetailsTable[[#This Row],[Time in]]),"h:mm")</f>
        <v>4:53</v>
      </c>
      <c r="H24" s="17" t="s">
        <v>15</v>
      </c>
      <c r="I24" s="12" t="s">
        <v>13</v>
      </c>
      <c r="J24" s="15" t="s">
        <v>117</v>
      </c>
    </row>
    <row r="25" spans="1:11" ht="12.75" x14ac:dyDescent="0.2">
      <c r="A25" s="13">
        <v>3</v>
      </c>
      <c r="B25" s="13" t="s">
        <v>95</v>
      </c>
      <c r="C25" s="12" t="s">
        <v>98</v>
      </c>
      <c r="D25" s="28">
        <v>44823</v>
      </c>
      <c r="E25" s="34">
        <v>0.375</v>
      </c>
      <c r="F25" s="34">
        <v>0.53263888888888888</v>
      </c>
      <c r="G25" s="14" t="str">
        <f>TEXT((DetailsTable[[#This Row],[Time out]]-DetailsTable[[#This Row],[Time in]]),"h:mm")</f>
        <v>3:47</v>
      </c>
      <c r="H25" s="17" t="s">
        <v>15</v>
      </c>
      <c r="I25" s="12" t="s">
        <v>13</v>
      </c>
      <c r="J25" s="15" t="s">
        <v>120</v>
      </c>
      <c r="K25" s="44">
        <f>SUM(G4:G19)</f>
        <v>0</v>
      </c>
    </row>
    <row r="26" spans="1:11" ht="12.75" x14ac:dyDescent="0.2">
      <c r="A26" s="13">
        <v>3</v>
      </c>
      <c r="B26" s="13" t="s">
        <v>95</v>
      </c>
      <c r="C26" s="12" t="s">
        <v>98</v>
      </c>
      <c r="D26" s="28">
        <v>44823</v>
      </c>
      <c r="E26" s="34">
        <v>0.56527777777777777</v>
      </c>
      <c r="F26" s="34">
        <v>0.75</v>
      </c>
      <c r="G26" s="14" t="str">
        <f>TEXT((DetailsTable[[#This Row],[Time out]]-DetailsTable[[#This Row],[Time in]]),"h:mm")</f>
        <v>4:26</v>
      </c>
      <c r="H26" s="17" t="s">
        <v>15</v>
      </c>
      <c r="I26" s="12" t="s">
        <v>13</v>
      </c>
      <c r="J26" s="15" t="s">
        <v>119</v>
      </c>
    </row>
    <row r="27" spans="1:11" ht="12.75" x14ac:dyDescent="0.2">
      <c r="A27" s="13">
        <v>3</v>
      </c>
      <c r="B27" s="13" t="s">
        <v>96</v>
      </c>
      <c r="C27" s="12" t="s">
        <v>98</v>
      </c>
      <c r="D27" s="28">
        <v>44824</v>
      </c>
      <c r="E27" s="34">
        <v>0.37638888888888888</v>
      </c>
      <c r="F27" s="34">
        <v>0.5</v>
      </c>
      <c r="G27" s="14" t="str">
        <f>TEXT((DetailsTable[[#This Row],[Time out]]-DetailsTable[[#This Row],[Time in]]),"h:mm")</f>
        <v>2:58</v>
      </c>
      <c r="H27" s="17" t="s">
        <v>15</v>
      </c>
      <c r="I27" s="12" t="s">
        <v>13</v>
      </c>
      <c r="J27" s="15" t="s">
        <v>121</v>
      </c>
    </row>
    <row r="28" spans="1:11" ht="12.75" x14ac:dyDescent="0.2">
      <c r="A28" s="13">
        <v>3</v>
      </c>
      <c r="B28" s="13" t="s">
        <v>96</v>
      </c>
      <c r="C28" s="12" t="s">
        <v>98</v>
      </c>
      <c r="D28" s="28">
        <v>44824</v>
      </c>
      <c r="E28" s="34">
        <v>0.54166666666666663</v>
      </c>
      <c r="F28" s="34">
        <v>0.75138888888888899</v>
      </c>
      <c r="G28" s="14" t="str">
        <f>TEXT((DetailsTable[[#This Row],[Time out]]-DetailsTable[[#This Row],[Time in]]),"h:mm")</f>
        <v>5:02</v>
      </c>
      <c r="H28" s="17" t="s">
        <v>15</v>
      </c>
      <c r="I28" s="12" t="s">
        <v>13</v>
      </c>
      <c r="J28" s="15" t="s">
        <v>122</v>
      </c>
    </row>
    <row r="29" spans="1:11" ht="12.75" x14ac:dyDescent="0.2">
      <c r="A29" s="13">
        <v>3</v>
      </c>
      <c r="B29" s="13" t="s">
        <v>97</v>
      </c>
      <c r="C29" s="12" t="s">
        <v>98</v>
      </c>
      <c r="D29" s="28">
        <v>44825</v>
      </c>
      <c r="E29" s="34">
        <v>0.3756944444444445</v>
      </c>
      <c r="F29" s="34">
        <v>0.5</v>
      </c>
      <c r="G29" s="14" t="str">
        <f>TEXT((DetailsTable[[#This Row],[Time out]]-DetailsTable[[#This Row],[Time in]]),"h:mm")</f>
        <v>2:59</v>
      </c>
      <c r="H29" s="17" t="s">
        <v>15</v>
      </c>
      <c r="I29" s="12" t="s">
        <v>13</v>
      </c>
      <c r="J29" s="21" t="s">
        <v>123</v>
      </c>
    </row>
    <row r="30" spans="1:11" ht="12.75" x14ac:dyDescent="0.2">
      <c r="A30" s="13">
        <v>3</v>
      </c>
      <c r="B30" s="13" t="s">
        <v>97</v>
      </c>
      <c r="C30" s="12" t="s">
        <v>98</v>
      </c>
      <c r="D30" s="28">
        <v>44825</v>
      </c>
      <c r="E30" s="34">
        <v>0.54166666666666663</v>
      </c>
      <c r="F30" s="34">
        <v>0.76458333333333339</v>
      </c>
      <c r="G30" s="14" t="str">
        <f>TEXT((DetailsTable[[#This Row],[Time out]]-DetailsTable[[#This Row],[Time in]]),"h:mm")</f>
        <v>5:21</v>
      </c>
      <c r="H30" s="17" t="s">
        <v>15</v>
      </c>
      <c r="I30" s="12" t="s">
        <v>13</v>
      </c>
      <c r="J30" s="21" t="s">
        <v>124</v>
      </c>
    </row>
    <row r="31" spans="1:11" ht="12.75" x14ac:dyDescent="0.2">
      <c r="A31" s="13">
        <v>3</v>
      </c>
      <c r="B31" s="13" t="s">
        <v>99</v>
      </c>
      <c r="C31" s="42" t="s">
        <v>98</v>
      </c>
      <c r="D31" s="28">
        <v>44826</v>
      </c>
      <c r="E31" s="34">
        <v>0.375</v>
      </c>
      <c r="F31" s="34">
        <v>0.5</v>
      </c>
      <c r="G31" s="14" t="str">
        <f>TEXT((DetailsTable[[#This Row],[Time out]]-DetailsTable[[#This Row],[Time in]]),"h:mm")</f>
        <v>3:00</v>
      </c>
      <c r="H31" s="17" t="s">
        <v>15</v>
      </c>
      <c r="I31" s="12" t="s">
        <v>13</v>
      </c>
      <c r="J31" s="21" t="s">
        <v>125</v>
      </c>
    </row>
    <row r="32" spans="1:11" ht="12.75" x14ac:dyDescent="0.2">
      <c r="A32" s="13">
        <v>3</v>
      </c>
      <c r="B32" s="13" t="s">
        <v>99</v>
      </c>
      <c r="C32" s="42" t="s">
        <v>98</v>
      </c>
      <c r="D32" s="28">
        <v>44826</v>
      </c>
      <c r="E32" s="34">
        <v>0.54166666666666663</v>
      </c>
      <c r="F32" s="34">
        <v>0.75</v>
      </c>
      <c r="G32" s="14" t="str">
        <f>TEXT((DetailsTable[[#This Row],[Time out]]-DetailsTable[[#This Row],[Time in]]),"h:mm")</f>
        <v>5:00</v>
      </c>
      <c r="H32" s="17" t="s">
        <v>15</v>
      </c>
      <c r="I32" s="12" t="s">
        <v>13</v>
      </c>
      <c r="J32" s="21" t="s">
        <v>126</v>
      </c>
    </row>
    <row r="33" spans="1:12" ht="12.75" x14ac:dyDescent="0.2">
      <c r="A33" s="13">
        <v>3</v>
      </c>
      <c r="B33" s="13" t="s">
        <v>100</v>
      </c>
      <c r="C33" s="42" t="s">
        <v>98</v>
      </c>
      <c r="D33" s="28">
        <v>44827</v>
      </c>
      <c r="E33" s="34">
        <v>0.375</v>
      </c>
      <c r="F33" s="34">
        <v>0.5</v>
      </c>
      <c r="G33" s="14" t="str">
        <f>TEXT((DetailsTable[[#This Row],[Time out]]-DetailsTable[[#This Row],[Time in]]),"h:mm")</f>
        <v>3:00</v>
      </c>
      <c r="H33" s="17" t="s">
        <v>15</v>
      </c>
      <c r="I33" s="12" t="s">
        <v>13</v>
      </c>
      <c r="J33" s="21" t="s">
        <v>127</v>
      </c>
    </row>
    <row r="34" spans="1:12" ht="12.75" x14ac:dyDescent="0.2">
      <c r="A34" s="13">
        <v>3</v>
      </c>
      <c r="B34" s="13" t="s">
        <v>100</v>
      </c>
      <c r="C34" s="42" t="s">
        <v>98</v>
      </c>
      <c r="D34" s="28">
        <v>44827</v>
      </c>
      <c r="E34" s="43">
        <v>0.54166666666666663</v>
      </c>
      <c r="F34" s="43">
        <v>0.76388888888888884</v>
      </c>
      <c r="G34" s="14" t="str">
        <f>TEXT((DetailsTable[[#This Row],[Time out]]-DetailsTable[[#This Row],[Time in]]),"h:mm")</f>
        <v>5:20</v>
      </c>
      <c r="H34" s="17" t="s">
        <v>15</v>
      </c>
      <c r="I34" s="12" t="s">
        <v>13</v>
      </c>
      <c r="J34" s="41" t="s">
        <v>128</v>
      </c>
    </row>
    <row r="35" spans="1:12" ht="12.75" x14ac:dyDescent="0.2">
      <c r="A35" s="13">
        <v>4</v>
      </c>
      <c r="B35" s="13" t="s">
        <v>95</v>
      </c>
      <c r="C35" s="12" t="s">
        <v>98</v>
      </c>
      <c r="D35" s="28">
        <v>44830</v>
      </c>
      <c r="E35" s="34">
        <v>0.375</v>
      </c>
      <c r="F35" s="34">
        <v>0.5</v>
      </c>
      <c r="G35" s="14" t="str">
        <f>TEXT((DetailsTable[[#This Row],[Time out]]-DetailsTable[[#This Row],[Time in]]),"h:mm")</f>
        <v>3:00</v>
      </c>
      <c r="H35" s="17" t="s">
        <v>15</v>
      </c>
      <c r="I35" s="12" t="s">
        <v>13</v>
      </c>
      <c r="J35" s="41" t="s">
        <v>128</v>
      </c>
    </row>
    <row r="36" spans="1:12" ht="12.75" x14ac:dyDescent="0.2">
      <c r="A36" s="13">
        <v>4</v>
      </c>
      <c r="B36" s="13" t="s">
        <v>95</v>
      </c>
      <c r="C36" s="12" t="s">
        <v>98</v>
      </c>
      <c r="D36" s="28">
        <v>44830</v>
      </c>
      <c r="E36" s="34">
        <v>0.54166666666666663</v>
      </c>
      <c r="F36" s="34">
        <v>0.75416666666666676</v>
      </c>
      <c r="G36" s="14" t="str">
        <f>TEXT((DetailsTable[[#This Row],[Time out]]-DetailsTable[[#This Row],[Time in]]),"h:mm")</f>
        <v>5:06</v>
      </c>
      <c r="H36" s="17" t="s">
        <v>15</v>
      </c>
      <c r="I36" s="12" t="s">
        <v>13</v>
      </c>
      <c r="J36" s="41" t="s">
        <v>128</v>
      </c>
      <c r="L36" s="44">
        <f>SUM(G4:G29)</f>
        <v>0</v>
      </c>
    </row>
    <row r="37" spans="1:12" ht="12.75" x14ac:dyDescent="0.2">
      <c r="A37" s="36">
        <f>WEEKNUM(D37,2)</f>
        <v>1</v>
      </c>
      <c r="B37" s="36" t="str">
        <f>TEXT(D37,"ddd")</f>
        <v>Sat</v>
      </c>
      <c r="C37" s="12"/>
      <c r="D37" s="28"/>
      <c r="E37" s="37"/>
      <c r="F37" s="37"/>
      <c r="G37" s="38" t="str">
        <f>TEXT((DetailsTable[[#This Row],[Time out]]-DetailsTable[[#This Row],[Time in]]),"h:mm")</f>
        <v>0:00</v>
      </c>
      <c r="H37" s="17"/>
      <c r="I37" s="12"/>
      <c r="J37" s="39"/>
      <c r="L37" s="44">
        <f>SUM(G4:G29)</f>
        <v>0</v>
      </c>
    </row>
    <row r="38" spans="1:12" ht="12.75" x14ac:dyDescent="0.2">
      <c r="A38" s="13">
        <f t="shared" ref="A31:A51" si="2">WEEKNUM(D38,2)</f>
        <v>1</v>
      </c>
      <c r="B38" s="13" t="str">
        <f t="shared" si="1"/>
        <v>Sat</v>
      </c>
      <c r="C38" s="12"/>
      <c r="D38" s="28"/>
      <c r="E38" s="34"/>
      <c r="F38" s="34"/>
      <c r="G38" s="14" t="str">
        <f>TEXT((DetailsTable[[#This Row],[Time out]]-DetailsTable[[#This Row],[Time in]]),"h:mm")</f>
        <v>0:00</v>
      </c>
      <c r="H38" s="17"/>
      <c r="I38" s="12"/>
      <c r="J38" s="21"/>
    </row>
    <row r="39" spans="1:12" ht="12.75" x14ac:dyDescent="0.2">
      <c r="A39" s="13">
        <f t="shared" si="2"/>
        <v>1</v>
      </c>
      <c r="B39" s="13" t="str">
        <f t="shared" si="1"/>
        <v>Sat</v>
      </c>
      <c r="C39" s="12"/>
      <c r="D39" s="28"/>
      <c r="E39" s="34"/>
      <c r="F39" s="34"/>
      <c r="G39" s="14" t="str">
        <f>TEXT((DetailsTable[[#This Row],[Time out]]-DetailsTable[[#This Row],[Time in]]),"h:mm")</f>
        <v>0:00</v>
      </c>
      <c r="H39" s="17"/>
      <c r="I39" s="12"/>
      <c r="J39" s="21"/>
    </row>
    <row r="40" spans="1:12" ht="12.75" x14ac:dyDescent="0.2">
      <c r="A40" s="13">
        <f t="shared" si="2"/>
        <v>1</v>
      </c>
      <c r="B40" s="13" t="str">
        <f t="shared" si="1"/>
        <v>Sat</v>
      </c>
      <c r="C40" s="12"/>
      <c r="D40" s="28"/>
      <c r="E40" s="34"/>
      <c r="F40" s="34"/>
      <c r="G40" s="14" t="str">
        <f>TEXT((DetailsTable[[#This Row],[Time out]]-DetailsTable[[#This Row],[Time in]]),"h:mm")</f>
        <v>0:00</v>
      </c>
      <c r="H40" s="17"/>
      <c r="I40" s="12"/>
      <c r="J40" s="21"/>
    </row>
    <row r="41" spans="1:12" ht="12.75" x14ac:dyDescent="0.2">
      <c r="A41" s="13">
        <f t="shared" si="2"/>
        <v>1</v>
      </c>
      <c r="B41" s="13" t="str">
        <f t="shared" si="1"/>
        <v>Sat</v>
      </c>
      <c r="C41" s="12"/>
      <c r="D41" s="28"/>
      <c r="E41" s="34"/>
      <c r="F41" s="34"/>
      <c r="G41" s="14" t="str">
        <f>TEXT((DetailsTable[[#This Row],[Time out]]-DetailsTable[[#This Row],[Time in]]),"h:mm")</f>
        <v>0:00</v>
      </c>
      <c r="H41" s="17"/>
      <c r="I41" s="12"/>
      <c r="J41" s="21"/>
    </row>
    <row r="42" spans="1:12" ht="12.75" x14ac:dyDescent="0.2">
      <c r="A42" s="13">
        <f t="shared" si="2"/>
        <v>1</v>
      </c>
      <c r="B42" s="13" t="str">
        <f t="shared" si="1"/>
        <v>Sat</v>
      </c>
      <c r="C42" s="12"/>
      <c r="D42" s="28"/>
      <c r="E42" s="34"/>
      <c r="F42" s="34"/>
      <c r="G42" s="14" t="str">
        <f>TEXT((DetailsTable[[#This Row],[Time out]]-DetailsTable[[#This Row],[Time in]]),"h:mm")</f>
        <v>0:00</v>
      </c>
      <c r="H42" s="17"/>
      <c r="I42" s="12"/>
      <c r="J42" s="21"/>
    </row>
    <row r="43" spans="1:12" ht="12.75" x14ac:dyDescent="0.2">
      <c r="A43" s="13">
        <f t="shared" si="2"/>
        <v>1</v>
      </c>
      <c r="B43" s="13" t="str">
        <f t="shared" si="1"/>
        <v>Sat</v>
      </c>
      <c r="C43" s="12"/>
      <c r="D43" s="28"/>
      <c r="E43" s="34"/>
      <c r="F43" s="34"/>
      <c r="G43" s="14" t="str">
        <f>TEXT((DetailsTable[[#This Row],[Time out]]-DetailsTable[[#This Row],[Time in]]),"h:mm")</f>
        <v>0:00</v>
      </c>
      <c r="H43" s="17"/>
      <c r="I43" s="12"/>
      <c r="J43" s="21"/>
    </row>
    <row r="44" spans="1:12" ht="12.75" x14ac:dyDescent="0.2">
      <c r="A44" s="13">
        <f t="shared" si="2"/>
        <v>1</v>
      </c>
      <c r="B44" s="13" t="str">
        <f t="shared" si="1"/>
        <v>Sat</v>
      </c>
      <c r="C44" s="12"/>
      <c r="D44" s="28"/>
      <c r="E44" s="34"/>
      <c r="F44" s="34"/>
      <c r="G44" s="14" t="str">
        <f>TEXT((DetailsTable[[#This Row],[Time out]]-DetailsTable[[#This Row],[Time in]]),"h:mm")</f>
        <v>0:00</v>
      </c>
      <c r="H44" s="17"/>
      <c r="I44" s="12"/>
      <c r="J44" s="21"/>
    </row>
    <row r="45" spans="1:12" ht="12.75" x14ac:dyDescent="0.2">
      <c r="A45" s="13">
        <f t="shared" si="2"/>
        <v>1</v>
      </c>
      <c r="B45" s="13" t="str">
        <f t="shared" si="1"/>
        <v>Sat</v>
      </c>
      <c r="C45" s="12"/>
      <c r="D45" s="28"/>
      <c r="E45" s="34"/>
      <c r="F45" s="34"/>
      <c r="G45" s="14" t="str">
        <f>TEXT((DetailsTable[[#This Row],[Time out]]-DetailsTable[[#This Row],[Time in]]),"h:mm")</f>
        <v>0:00</v>
      </c>
      <c r="H45" s="17"/>
      <c r="I45" s="12"/>
      <c r="J45" s="21"/>
    </row>
    <row r="46" spans="1:12" ht="12.75" x14ac:dyDescent="0.2">
      <c r="A46" s="13">
        <f t="shared" si="2"/>
        <v>1</v>
      </c>
      <c r="B46" s="13" t="str">
        <f t="shared" si="1"/>
        <v>Sat</v>
      </c>
      <c r="C46" s="12"/>
      <c r="D46" s="28"/>
      <c r="E46" s="34"/>
      <c r="F46" s="34"/>
      <c r="G46" s="14" t="str">
        <f>TEXT((DetailsTable[[#This Row],[Time out]]-DetailsTable[[#This Row],[Time in]]),"h:mm")</f>
        <v>0:00</v>
      </c>
      <c r="H46" s="17"/>
      <c r="I46" s="12"/>
      <c r="J46" s="21"/>
    </row>
    <row r="47" spans="1:12" ht="12.75" x14ac:dyDescent="0.2">
      <c r="A47" s="13">
        <f t="shared" si="2"/>
        <v>1</v>
      </c>
      <c r="B47" s="13" t="str">
        <f t="shared" si="1"/>
        <v>Sat</v>
      </c>
      <c r="C47" s="12"/>
      <c r="D47" s="28"/>
      <c r="E47" s="34"/>
      <c r="F47" s="34"/>
      <c r="G47" s="14" t="str">
        <f>TEXT((DetailsTable[[#This Row],[Time out]]-DetailsTable[[#This Row],[Time in]]),"h:mm")</f>
        <v>0:00</v>
      </c>
      <c r="H47" s="17"/>
      <c r="I47" s="12"/>
      <c r="J47" s="21"/>
    </row>
    <row r="48" spans="1:12" ht="12.75" x14ac:dyDescent="0.2">
      <c r="A48" s="13">
        <f t="shared" si="2"/>
        <v>1</v>
      </c>
      <c r="B48" s="13" t="str">
        <f t="shared" si="1"/>
        <v>Sat</v>
      </c>
      <c r="C48" s="12"/>
      <c r="D48" s="28"/>
      <c r="E48" s="34"/>
      <c r="F48" s="34"/>
      <c r="G48" s="14" t="str">
        <f>TEXT((DetailsTable[[#This Row],[Time out]]-DetailsTable[[#This Row],[Time in]]),"h:mm")</f>
        <v>0:00</v>
      </c>
      <c r="H48" s="17"/>
      <c r="I48" s="12"/>
      <c r="J48" s="21"/>
    </row>
    <row r="49" spans="1:10" ht="12.75" x14ac:dyDescent="0.2">
      <c r="A49" s="13">
        <f t="shared" si="2"/>
        <v>1</v>
      </c>
      <c r="B49" s="13" t="str">
        <f t="shared" si="1"/>
        <v>Sat</v>
      </c>
      <c r="C49" s="12"/>
      <c r="D49" s="28"/>
      <c r="E49" s="34"/>
      <c r="F49" s="34"/>
      <c r="G49" s="14" t="str">
        <f>TEXT((DetailsTable[[#This Row],[Time out]]-DetailsTable[[#This Row],[Time in]]),"h:mm")</f>
        <v>0:00</v>
      </c>
      <c r="H49" s="17"/>
      <c r="I49" s="12"/>
      <c r="J49" s="21"/>
    </row>
    <row r="50" spans="1:10" ht="12.75" x14ac:dyDescent="0.2">
      <c r="A50" s="13">
        <f t="shared" si="2"/>
        <v>1</v>
      </c>
      <c r="B50" s="13" t="str">
        <f t="shared" si="1"/>
        <v>Sat</v>
      </c>
      <c r="C50" s="12"/>
      <c r="D50" s="28"/>
      <c r="E50" s="34"/>
      <c r="F50" s="34"/>
      <c r="G50" s="14" t="str">
        <f>TEXT((DetailsTable[[#This Row],[Time out]]-DetailsTable[[#This Row],[Time in]]),"h:mm")</f>
        <v>0:00</v>
      </c>
      <c r="H50" s="17"/>
      <c r="I50" s="12"/>
      <c r="J50" s="21"/>
    </row>
    <row r="51" spans="1:10" ht="12.75" x14ac:dyDescent="0.2">
      <c r="A51" s="13">
        <f t="shared" si="2"/>
        <v>1</v>
      </c>
      <c r="B51" s="13" t="str">
        <f t="shared" si="1"/>
        <v>Sat</v>
      </c>
      <c r="C51" s="12"/>
      <c r="D51" s="28"/>
      <c r="E51" s="34"/>
      <c r="F51" s="34"/>
      <c r="G51" s="14" t="str">
        <f>TEXT((DetailsTable[[#This Row],[Time out]]-DetailsTable[[#This Row],[Time in]]),"h:mm")</f>
        <v>0:00</v>
      </c>
      <c r="H51" s="17"/>
      <c r="I51" s="12"/>
      <c r="J51" s="21"/>
    </row>
    <row r="52" spans="1:10" ht="12.75" x14ac:dyDescent="0.2">
      <c r="A52" s="13">
        <f t="shared" ref="A52:A83" si="3">WEEKNUM(D52,2)</f>
        <v>1</v>
      </c>
      <c r="B52" s="13" t="str">
        <f t="shared" ref="B52:B83" si="4">TEXT(D52,"ddd")</f>
        <v>Sat</v>
      </c>
      <c r="C52" s="12"/>
      <c r="D52" s="28"/>
      <c r="E52" s="34"/>
      <c r="F52" s="34"/>
      <c r="G52" s="14" t="str">
        <f>TEXT((DetailsTable[[#This Row],[Time out]]-DetailsTable[[#This Row],[Time in]]),"h:mm")</f>
        <v>0:00</v>
      </c>
      <c r="H52" s="17"/>
      <c r="I52" s="12"/>
      <c r="J52" s="21"/>
    </row>
    <row r="53" spans="1:10" ht="12.75" x14ac:dyDescent="0.2">
      <c r="A53" s="13">
        <f t="shared" si="3"/>
        <v>1</v>
      </c>
      <c r="B53" s="13" t="str">
        <f t="shared" si="4"/>
        <v>Sat</v>
      </c>
      <c r="C53" s="12"/>
      <c r="D53" s="28"/>
      <c r="E53" s="34"/>
      <c r="F53" s="34"/>
      <c r="G53" s="14" t="str">
        <f>TEXT((DetailsTable[[#This Row],[Time out]]-DetailsTable[[#This Row],[Time in]]),"h:mm")</f>
        <v>0:00</v>
      </c>
      <c r="H53" s="17"/>
      <c r="I53" s="12"/>
      <c r="J53" s="21"/>
    </row>
    <row r="54" spans="1:10" ht="12.75" x14ac:dyDescent="0.2">
      <c r="A54" s="13">
        <f t="shared" si="3"/>
        <v>1</v>
      </c>
      <c r="B54" s="13" t="str">
        <f t="shared" si="4"/>
        <v>Sat</v>
      </c>
      <c r="C54" s="12"/>
      <c r="D54" s="28"/>
      <c r="E54" s="34"/>
      <c r="F54" s="34"/>
      <c r="G54" s="14" t="str">
        <f>TEXT((DetailsTable[[#This Row],[Time out]]-DetailsTable[[#This Row],[Time in]]),"h:mm")</f>
        <v>0:00</v>
      </c>
      <c r="H54" s="17"/>
      <c r="I54" s="12"/>
      <c r="J54" s="21"/>
    </row>
    <row r="55" spans="1:10" ht="12.75" x14ac:dyDescent="0.2">
      <c r="A55" s="13">
        <f t="shared" si="3"/>
        <v>1</v>
      </c>
      <c r="B55" s="13" t="str">
        <f t="shared" si="4"/>
        <v>Sat</v>
      </c>
      <c r="C55" s="12"/>
      <c r="D55" s="28"/>
      <c r="E55" s="34"/>
      <c r="F55" s="34"/>
      <c r="G55" s="14" t="str">
        <f>TEXT((DetailsTable[[#This Row],[Time out]]-DetailsTable[[#This Row],[Time in]]),"h:mm")</f>
        <v>0:00</v>
      </c>
      <c r="H55" s="17"/>
      <c r="I55" s="12"/>
      <c r="J55" s="21"/>
    </row>
    <row r="56" spans="1:10" ht="12.75" x14ac:dyDescent="0.2">
      <c r="A56" s="13">
        <f t="shared" si="3"/>
        <v>1</v>
      </c>
      <c r="B56" s="13" t="str">
        <f t="shared" si="4"/>
        <v>Sat</v>
      </c>
      <c r="C56" s="12"/>
      <c r="D56" s="28"/>
      <c r="E56" s="34"/>
      <c r="F56" s="34"/>
      <c r="G56" s="14" t="str">
        <f>TEXT((DetailsTable[[#This Row],[Time out]]-DetailsTable[[#This Row],[Time in]]),"h:mm")</f>
        <v>0:00</v>
      </c>
      <c r="H56" s="17"/>
      <c r="I56" s="12"/>
      <c r="J56" s="21"/>
    </row>
    <row r="57" spans="1:10" ht="12.75" x14ac:dyDescent="0.2">
      <c r="A57" s="13">
        <f t="shared" si="3"/>
        <v>1</v>
      </c>
      <c r="B57" s="13" t="str">
        <f t="shared" si="4"/>
        <v>Sat</v>
      </c>
      <c r="C57" s="12"/>
      <c r="D57" s="28"/>
      <c r="E57" s="34"/>
      <c r="F57" s="34"/>
      <c r="G57" s="14" t="str">
        <f>TEXT((DetailsTable[[#This Row],[Time out]]-DetailsTable[[#This Row],[Time in]]),"h:mm")</f>
        <v>0:00</v>
      </c>
      <c r="H57" s="17"/>
      <c r="I57" s="12"/>
      <c r="J57" s="21"/>
    </row>
    <row r="58" spans="1:10" ht="12.75" x14ac:dyDescent="0.2">
      <c r="A58" s="13">
        <f t="shared" si="3"/>
        <v>1</v>
      </c>
      <c r="B58" s="13" t="str">
        <f t="shared" si="4"/>
        <v>Sat</v>
      </c>
      <c r="C58" s="12"/>
      <c r="D58" s="28"/>
      <c r="E58" s="34"/>
      <c r="F58" s="34"/>
      <c r="G58" s="14" t="str">
        <f>TEXT((DetailsTable[[#This Row],[Time out]]-DetailsTable[[#This Row],[Time in]]),"h:mm")</f>
        <v>0:00</v>
      </c>
      <c r="H58" s="17"/>
      <c r="I58" s="12"/>
      <c r="J58" s="21"/>
    </row>
    <row r="59" spans="1:10" ht="12.75" x14ac:dyDescent="0.2">
      <c r="A59" s="13">
        <f t="shared" si="3"/>
        <v>1</v>
      </c>
      <c r="B59" s="13" t="str">
        <f t="shared" si="4"/>
        <v>Sat</v>
      </c>
      <c r="C59" s="12"/>
      <c r="D59" s="28"/>
      <c r="E59" s="34"/>
      <c r="F59" s="34"/>
      <c r="G59" s="14" t="str">
        <f>TEXT((DetailsTable[[#This Row],[Time out]]-DetailsTable[[#This Row],[Time in]]),"h:mm")</f>
        <v>0:00</v>
      </c>
      <c r="H59" s="17"/>
      <c r="I59" s="12"/>
      <c r="J59" s="21"/>
    </row>
    <row r="60" spans="1:10" ht="12.75" x14ac:dyDescent="0.2">
      <c r="A60" s="13">
        <f t="shared" si="3"/>
        <v>1</v>
      </c>
      <c r="B60" s="13" t="str">
        <f t="shared" si="4"/>
        <v>Sat</v>
      </c>
      <c r="C60" s="12"/>
      <c r="D60" s="28"/>
      <c r="E60" s="34"/>
      <c r="F60" s="34"/>
      <c r="G60" s="14" t="str">
        <f>TEXT((DetailsTable[[#This Row],[Time out]]-DetailsTable[[#This Row],[Time in]]),"h:mm")</f>
        <v>0:00</v>
      </c>
      <c r="H60" s="17"/>
      <c r="I60" s="12"/>
      <c r="J60" s="21"/>
    </row>
    <row r="61" spans="1:10" ht="12.75" x14ac:dyDescent="0.2">
      <c r="A61" s="13">
        <f t="shared" si="3"/>
        <v>1</v>
      </c>
      <c r="B61" s="13" t="str">
        <f t="shared" si="4"/>
        <v>Sat</v>
      </c>
      <c r="C61" s="12"/>
      <c r="D61" s="28"/>
      <c r="E61" s="34"/>
      <c r="F61" s="34"/>
      <c r="G61" s="14" t="str">
        <f>TEXT((DetailsTable[[#This Row],[Time out]]-DetailsTable[[#This Row],[Time in]]),"h:mm")</f>
        <v>0:00</v>
      </c>
      <c r="H61" s="17"/>
      <c r="I61" s="12"/>
      <c r="J61" s="21"/>
    </row>
    <row r="62" spans="1:10" ht="12.75" x14ac:dyDescent="0.2">
      <c r="A62" s="13">
        <f t="shared" si="3"/>
        <v>1</v>
      </c>
      <c r="B62" s="13" t="str">
        <f t="shared" si="4"/>
        <v>Sat</v>
      </c>
      <c r="C62" s="12"/>
      <c r="D62" s="28"/>
      <c r="E62" s="34"/>
      <c r="F62" s="34"/>
      <c r="G62" s="14" t="str">
        <f>TEXT((DetailsTable[[#This Row],[Time out]]-DetailsTable[[#This Row],[Time in]]),"h:mm")</f>
        <v>0:00</v>
      </c>
      <c r="H62" s="17"/>
      <c r="I62" s="12"/>
      <c r="J62" s="21"/>
    </row>
    <row r="63" spans="1:10" ht="12.75" x14ac:dyDescent="0.2">
      <c r="A63" s="13">
        <f t="shared" si="3"/>
        <v>1</v>
      </c>
      <c r="B63" s="13" t="str">
        <f t="shared" si="4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3"/>
        <v>1</v>
      </c>
      <c r="B64" s="13" t="str">
        <f t="shared" si="4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3"/>
        <v>1</v>
      </c>
      <c r="B65" s="13" t="str">
        <f t="shared" si="4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3"/>
        <v>1</v>
      </c>
      <c r="B66" s="13" t="str">
        <f t="shared" si="4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3"/>
        <v>1</v>
      </c>
      <c r="B67" s="13" t="str">
        <f t="shared" si="4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3"/>
        <v>1</v>
      </c>
      <c r="B68" s="13" t="str">
        <f t="shared" si="4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3"/>
        <v>1</v>
      </c>
      <c r="B69" s="13" t="str">
        <f t="shared" si="4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3"/>
        <v>1</v>
      </c>
      <c r="B70" s="13" t="str">
        <f t="shared" si="4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3"/>
        <v>1</v>
      </c>
      <c r="B71" s="13" t="str">
        <f t="shared" si="4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3"/>
        <v>1</v>
      </c>
      <c r="B72" s="13" t="str">
        <f t="shared" si="4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3"/>
        <v>1</v>
      </c>
      <c r="B73" s="13" t="str">
        <f t="shared" si="4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3"/>
        <v>1</v>
      </c>
      <c r="B74" s="13" t="str">
        <f t="shared" si="4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3"/>
        <v>1</v>
      </c>
      <c r="B75" s="13" t="str">
        <f t="shared" si="4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3"/>
        <v>1</v>
      </c>
      <c r="B76" s="13" t="str">
        <f t="shared" si="4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3"/>
        <v>1</v>
      </c>
      <c r="B77" s="13" t="str">
        <f t="shared" si="4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3"/>
        <v>1</v>
      </c>
      <c r="B78" s="13" t="str">
        <f t="shared" si="4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3"/>
        <v>1</v>
      </c>
      <c r="B79" s="13" t="str">
        <f t="shared" si="4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3"/>
        <v>1</v>
      </c>
      <c r="B80" s="13" t="str">
        <f t="shared" si="4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3"/>
        <v>1</v>
      </c>
      <c r="B81" s="13" t="str">
        <f t="shared" si="4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3"/>
        <v>1</v>
      </c>
      <c r="B82" s="13" t="str">
        <f t="shared" si="4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3"/>
        <v>1</v>
      </c>
      <c r="B83" s="13" t="str">
        <f t="shared" si="4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5">WEEKNUM(D84,2)</f>
        <v>1</v>
      </c>
      <c r="B84" s="13" t="str">
        <f t="shared" ref="B84:B115" si="6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5"/>
        <v>1</v>
      </c>
      <c r="B85" s="13" t="str">
        <f t="shared" si="6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5"/>
        <v>1</v>
      </c>
      <c r="B86" s="13" t="str">
        <f t="shared" si="6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5"/>
        <v>1</v>
      </c>
      <c r="B87" s="13" t="str">
        <f t="shared" si="6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5"/>
        <v>1</v>
      </c>
      <c r="B88" s="13" t="str">
        <f t="shared" si="6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5"/>
        <v>1</v>
      </c>
      <c r="B89" s="13" t="str">
        <f t="shared" si="6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5"/>
        <v>1</v>
      </c>
      <c r="B90" s="13" t="str">
        <f t="shared" si="6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5"/>
        <v>1</v>
      </c>
      <c r="B91" s="13" t="str">
        <f t="shared" si="6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5"/>
        <v>1</v>
      </c>
      <c r="B92" s="13" t="str">
        <f t="shared" si="6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5"/>
        <v>1</v>
      </c>
      <c r="B93" s="13" t="str">
        <f t="shared" si="6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5"/>
        <v>1</v>
      </c>
      <c r="B94" s="13" t="str">
        <f t="shared" si="6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5"/>
        <v>1</v>
      </c>
      <c r="B95" s="13" t="str">
        <f t="shared" si="6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5"/>
        <v>1</v>
      </c>
      <c r="B96" s="13" t="str">
        <f t="shared" si="6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5"/>
        <v>1</v>
      </c>
      <c r="B97" s="13" t="str">
        <f t="shared" si="6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5"/>
        <v>1</v>
      </c>
      <c r="B98" s="13" t="str">
        <f t="shared" si="6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5"/>
        <v>1</v>
      </c>
      <c r="B99" s="13" t="str">
        <f t="shared" si="6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5"/>
        <v>1</v>
      </c>
      <c r="B100" s="13" t="str">
        <f t="shared" si="6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5"/>
        <v>1</v>
      </c>
      <c r="B101" s="13" t="str">
        <f t="shared" si="6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5"/>
        <v>1</v>
      </c>
      <c r="B102" s="13" t="str">
        <f t="shared" si="6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5"/>
        <v>1</v>
      </c>
      <c r="B103" s="13" t="str">
        <f t="shared" si="6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5"/>
        <v>1</v>
      </c>
      <c r="B104" s="13" t="str">
        <f t="shared" si="6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5"/>
        <v>1</v>
      </c>
      <c r="B105" s="13" t="str">
        <f t="shared" si="6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5"/>
        <v>1</v>
      </c>
      <c r="B106" s="13" t="str">
        <f t="shared" si="6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5"/>
        <v>1</v>
      </c>
      <c r="B107" s="13" t="str">
        <f t="shared" si="6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5"/>
        <v>1</v>
      </c>
      <c r="B108" s="13" t="str">
        <f t="shared" si="6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5"/>
        <v>1</v>
      </c>
      <c r="B109" s="13" t="str">
        <f t="shared" si="6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5"/>
        <v>1</v>
      </c>
      <c r="B110" s="13" t="str">
        <f t="shared" si="6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5"/>
        <v>1</v>
      </c>
      <c r="B111" s="13" t="str">
        <f t="shared" si="6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5"/>
        <v>1</v>
      </c>
      <c r="B112" s="13" t="str">
        <f t="shared" si="6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5"/>
        <v>1</v>
      </c>
      <c r="B113" s="13" t="str">
        <f t="shared" si="6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5"/>
        <v>1</v>
      </c>
      <c r="B114" s="13" t="str">
        <f t="shared" si="6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5"/>
        <v>1</v>
      </c>
      <c r="B115" s="13" t="str">
        <f t="shared" si="6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7">WEEKNUM(D116,2)</f>
        <v>1</v>
      </c>
      <c r="B116" s="13" t="str">
        <f t="shared" ref="B116:B149" si="8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7"/>
        <v>1</v>
      </c>
      <c r="B117" s="13" t="str">
        <f t="shared" si="8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7"/>
        <v>1</v>
      </c>
      <c r="B118" s="13" t="str">
        <f t="shared" si="8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7"/>
        <v>1</v>
      </c>
      <c r="B119" s="13" t="str">
        <f t="shared" si="8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7"/>
        <v>1</v>
      </c>
      <c r="B120" s="13" t="str">
        <f t="shared" si="8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7"/>
        <v>1</v>
      </c>
      <c r="B121" s="13" t="str">
        <f t="shared" si="8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7"/>
        <v>1</v>
      </c>
      <c r="B122" s="13" t="str">
        <f t="shared" si="8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7"/>
        <v>1</v>
      </c>
      <c r="B123" s="13" t="str">
        <f t="shared" si="8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7"/>
        <v>1</v>
      </c>
      <c r="B124" s="13" t="str">
        <f t="shared" si="8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7"/>
        <v>1</v>
      </c>
      <c r="B125" s="13" t="str">
        <f t="shared" si="8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7"/>
        <v>1</v>
      </c>
      <c r="B126" s="13" t="str">
        <f t="shared" si="8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7"/>
        <v>1</v>
      </c>
      <c r="B127" s="13" t="str">
        <f t="shared" si="8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7"/>
        <v>1</v>
      </c>
      <c r="B128" s="13" t="str">
        <f t="shared" si="8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7"/>
        <v>1</v>
      </c>
      <c r="B129" s="13" t="str">
        <f t="shared" si="8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7"/>
        <v>1</v>
      </c>
      <c r="B130" s="13" t="str">
        <f t="shared" si="8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7"/>
        <v>1</v>
      </c>
      <c r="B131" s="13" t="str">
        <f t="shared" si="8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7"/>
        <v>1</v>
      </c>
      <c r="B132" s="13" t="str">
        <f t="shared" si="8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7"/>
        <v>1</v>
      </c>
      <c r="B133" s="13" t="str">
        <f t="shared" si="8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7"/>
        <v>1</v>
      </c>
      <c r="B136" s="13" t="str">
        <f t="shared" si="8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7"/>
        <v>1</v>
      </c>
      <c r="B137" s="13" t="str">
        <f t="shared" si="8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7"/>
        <v>1</v>
      </c>
      <c r="B138" s="13" t="str">
        <f t="shared" si="8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7"/>
        <v>1</v>
      </c>
      <c r="B139" s="13" t="str">
        <f t="shared" si="8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7"/>
        <v>1</v>
      </c>
      <c r="B140" s="13" t="str">
        <f t="shared" si="8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7"/>
        <v>1</v>
      </c>
      <c r="B141" s="13" t="str">
        <f t="shared" si="8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7"/>
        <v>1</v>
      </c>
      <c r="B142" s="13" t="str">
        <f t="shared" si="8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7"/>
        <v>1</v>
      </c>
      <c r="B143" s="13" t="str">
        <f t="shared" si="8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7"/>
        <v>1</v>
      </c>
      <c r="B144" s="13" t="str">
        <f t="shared" si="8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7"/>
        <v>1</v>
      </c>
      <c r="B145" s="13" t="str">
        <f t="shared" si="8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7"/>
        <v>1</v>
      </c>
      <c r="B146" s="13" t="str">
        <f t="shared" si="8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7"/>
        <v>1</v>
      </c>
      <c r="B147" s="13" t="str">
        <f t="shared" si="8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7"/>
        <v>1</v>
      </c>
      <c r="B148" s="13" t="str">
        <f t="shared" si="8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7"/>
        <v>1</v>
      </c>
      <c r="B149" s="13" t="str">
        <f t="shared" si="8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9">WEEKNUM(D150,2)</f>
        <v>1</v>
      </c>
      <c r="B150" s="13" t="str">
        <f t="shared" ref="B150:B183" si="10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9"/>
        <v>1</v>
      </c>
      <c r="B151" s="13" t="str">
        <f t="shared" si="10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9"/>
        <v>1</v>
      </c>
      <c r="B152" s="13" t="str">
        <f t="shared" si="10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9"/>
        <v>1</v>
      </c>
      <c r="B154" s="13" t="str">
        <f t="shared" si="10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9"/>
        <v>1</v>
      </c>
      <c r="B155" s="13" t="str">
        <f t="shared" si="10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9"/>
        <v>1</v>
      </c>
      <c r="B156" s="13" t="str">
        <f t="shared" si="10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9"/>
        <v>1</v>
      </c>
      <c r="B157" s="13" t="str">
        <f t="shared" si="10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9"/>
        <v>1</v>
      </c>
      <c r="B158" s="13" t="str">
        <f t="shared" si="10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9"/>
        <v>1</v>
      </c>
      <c r="B159" s="13" t="str">
        <f t="shared" si="10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9"/>
        <v>1</v>
      </c>
      <c r="B160" s="13" t="str">
        <f t="shared" si="10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9"/>
        <v>1</v>
      </c>
      <c r="B161" s="13" t="str">
        <f t="shared" si="10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9"/>
        <v>1</v>
      </c>
      <c r="B162" s="13" t="str">
        <f t="shared" si="10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9"/>
        <v>1</v>
      </c>
      <c r="B163" s="13" t="str">
        <f t="shared" si="10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9"/>
        <v>1</v>
      </c>
      <c r="B164" s="13" t="str">
        <f t="shared" si="10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9"/>
        <v>1</v>
      </c>
      <c r="B165" s="13" t="str">
        <f t="shared" si="10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9"/>
        <v>1</v>
      </c>
      <c r="B166" s="13" t="str">
        <f t="shared" si="10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9"/>
        <v>1</v>
      </c>
      <c r="B167" s="13" t="str">
        <f t="shared" si="10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9"/>
        <v>1</v>
      </c>
      <c r="B168" s="13" t="str">
        <f t="shared" si="10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9"/>
        <v>1</v>
      </c>
      <c r="B169" s="13" t="str">
        <f t="shared" si="10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9"/>
        <v>1</v>
      </c>
      <c r="B170" s="13" t="str">
        <f t="shared" si="10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9"/>
        <v>1</v>
      </c>
      <c r="B171" s="13" t="str">
        <f t="shared" si="10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9"/>
        <v>1</v>
      </c>
      <c r="B172" s="13" t="str">
        <f t="shared" si="10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9"/>
        <v>1</v>
      </c>
      <c r="B173" s="13" t="str">
        <f t="shared" si="10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9"/>
        <v>1</v>
      </c>
      <c r="B174" s="13" t="str">
        <f t="shared" si="10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9"/>
        <v>1</v>
      </c>
      <c r="B175" s="13" t="str">
        <f t="shared" si="10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9"/>
        <v>1</v>
      </c>
      <c r="B176" s="13" t="str">
        <f t="shared" si="10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9"/>
        <v>1</v>
      </c>
      <c r="B177" s="13" t="str">
        <f t="shared" si="10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9"/>
        <v>1</v>
      </c>
      <c r="B178" s="13" t="str">
        <f t="shared" si="10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9"/>
        <v>1</v>
      </c>
      <c r="B179" s="13" t="str">
        <f t="shared" si="10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9"/>
        <v>1</v>
      </c>
      <c r="B180" s="13" t="str">
        <f t="shared" si="10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9"/>
        <v>1</v>
      </c>
      <c r="B181" s="13" t="str">
        <f t="shared" si="10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9"/>
        <v>1</v>
      </c>
      <c r="B183" s="13" t="str">
        <f t="shared" si="10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1">WEEKNUM(D184,2)</f>
        <v>1</v>
      </c>
      <c r="B184" s="13" t="str">
        <f t="shared" ref="B184:B215" si="12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1"/>
        <v>1</v>
      </c>
      <c r="B185" s="13" t="str">
        <f t="shared" si="12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1"/>
        <v>1</v>
      </c>
      <c r="B186" s="13" t="str">
        <f t="shared" si="12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1"/>
        <v>1</v>
      </c>
      <c r="B187" s="13" t="str">
        <f t="shared" si="12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1"/>
        <v>1</v>
      </c>
      <c r="B188" s="13" t="str">
        <f t="shared" si="12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1"/>
        <v>1</v>
      </c>
      <c r="B189" s="13" t="str">
        <f t="shared" si="12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1"/>
        <v>1</v>
      </c>
      <c r="B190" s="13" t="str">
        <f t="shared" si="12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1"/>
        <v>1</v>
      </c>
      <c r="B191" s="13" t="str">
        <f t="shared" si="12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1"/>
        <v>1</v>
      </c>
      <c r="B192" s="13" t="str">
        <f t="shared" si="12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1"/>
        <v>1</v>
      </c>
      <c r="B193" s="13" t="str">
        <f t="shared" si="12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1"/>
        <v>1</v>
      </c>
      <c r="B194" s="13" t="str">
        <f t="shared" si="12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1"/>
        <v>1</v>
      </c>
      <c r="B195" s="13" t="str">
        <f t="shared" si="12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1"/>
        <v>1</v>
      </c>
      <c r="B196" s="13" t="str">
        <f t="shared" si="12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1"/>
        <v>1</v>
      </c>
      <c r="B197" s="13" t="str">
        <f t="shared" si="12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1"/>
        <v>1</v>
      </c>
      <c r="B198" s="13" t="str">
        <f t="shared" si="12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1"/>
        <v>1</v>
      </c>
      <c r="B199" s="13" t="str">
        <f t="shared" si="12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1"/>
        <v>1</v>
      </c>
      <c r="B200" s="13" t="str">
        <f t="shared" si="12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1"/>
        <v>1</v>
      </c>
      <c r="B201" s="13" t="str">
        <f t="shared" si="12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1"/>
        <v>1</v>
      </c>
      <c r="B202" s="13" t="str">
        <f t="shared" si="12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1"/>
        <v>1</v>
      </c>
      <c r="B203" s="13" t="str">
        <f t="shared" si="12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1"/>
        <v>1</v>
      </c>
      <c r="B204" s="13" t="str">
        <f t="shared" si="12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1"/>
        <v>1</v>
      </c>
      <c r="B205" s="13" t="str">
        <f t="shared" si="12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1"/>
        <v>1</v>
      </c>
      <c r="B206" s="13" t="str">
        <f t="shared" si="12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1"/>
        <v>1</v>
      </c>
      <c r="B207" s="13" t="str">
        <f t="shared" si="12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1"/>
        <v>1</v>
      </c>
      <c r="B208" s="13" t="str">
        <f t="shared" si="12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1"/>
        <v>1</v>
      </c>
      <c r="B209" s="13" t="str">
        <f t="shared" si="12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1"/>
        <v>1</v>
      </c>
      <c r="B210" s="13" t="str">
        <f t="shared" si="12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1"/>
        <v>1</v>
      </c>
      <c r="B211" s="13" t="str">
        <f t="shared" si="12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1"/>
        <v>1</v>
      </c>
      <c r="B212" s="13" t="str">
        <f t="shared" si="12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1"/>
        <v>1</v>
      </c>
      <c r="B213" s="13" t="str">
        <f t="shared" si="12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1"/>
        <v>1</v>
      </c>
      <c r="B214" s="13" t="str">
        <f t="shared" si="12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1"/>
        <v>1</v>
      </c>
      <c r="B215" s="13" t="str">
        <f t="shared" si="12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1"/>
        <v>1</v>
      </c>
      <c r="B216" s="13" t="str">
        <f t="shared" ref="B216:B226" si="13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1"/>
        <v>1</v>
      </c>
      <c r="B217" s="13" t="str">
        <f t="shared" si="13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1"/>
        <v>1</v>
      </c>
      <c r="B218" s="13" t="str">
        <f t="shared" si="13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1"/>
        <v>1</v>
      </c>
      <c r="B219" s="13" t="str">
        <f t="shared" si="13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1"/>
        <v>1</v>
      </c>
      <c r="B220" s="13" t="str">
        <f t="shared" si="13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4">WEEKNUM(D221,2)</f>
        <v>1</v>
      </c>
      <c r="B221" s="36" t="str">
        <f t="shared" si="13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5">WEEKNUM(D222,2)</f>
        <v>1</v>
      </c>
      <c r="B222" s="36" t="str">
        <f t="shared" si="13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5"/>
        <v>1</v>
      </c>
      <c r="B223" s="36" t="str">
        <f t="shared" si="13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5"/>
        <v>1</v>
      </c>
      <c r="B224" s="36" t="str">
        <f t="shared" si="13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5"/>
        <v>1</v>
      </c>
      <c r="B225" s="36" t="str">
        <f t="shared" si="13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3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6">WEEKNUM(D227,2)</f>
        <v>1</v>
      </c>
      <c r="B227" s="36" t="str">
        <f t="shared" ref="B227:B250" si="17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6"/>
        <v>1</v>
      </c>
      <c r="B228" s="36" t="str">
        <f t="shared" si="17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6"/>
        <v>1</v>
      </c>
      <c r="B229" s="36" t="str">
        <f t="shared" si="17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6"/>
        <v>1</v>
      </c>
      <c r="B230" s="36" t="str">
        <f t="shared" si="17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6"/>
        <v>1</v>
      </c>
      <c r="B231" s="36" t="str">
        <f t="shared" si="17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6"/>
        <v>1</v>
      </c>
      <c r="B232" s="36" t="str">
        <f t="shared" si="17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6"/>
        <v>1</v>
      </c>
      <c r="B233" s="36" t="str">
        <f t="shared" si="17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6"/>
        <v>1</v>
      </c>
      <c r="B234" s="36" t="str">
        <f t="shared" si="17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6"/>
        <v>1</v>
      </c>
      <c r="B235" s="36" t="str">
        <f t="shared" si="17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6"/>
        <v>1</v>
      </c>
      <c r="B236" s="36" t="str">
        <f t="shared" si="17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6"/>
        <v>1</v>
      </c>
      <c r="B237" s="36" t="str">
        <f t="shared" si="17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6"/>
        <v>1</v>
      </c>
      <c r="B238" s="36" t="str">
        <f t="shared" si="17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6"/>
        <v>1</v>
      </c>
      <c r="B239" s="36" t="str">
        <f t="shared" si="17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6"/>
        <v>1</v>
      </c>
      <c r="B240" s="36" t="str">
        <f t="shared" si="17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6"/>
        <v>1</v>
      </c>
      <c r="B241" s="36" t="str">
        <f t="shared" si="17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6"/>
        <v>1</v>
      </c>
      <c r="B242" s="36" t="str">
        <f t="shared" si="17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6"/>
        <v>1</v>
      </c>
      <c r="B243" s="36" t="str">
        <f t="shared" si="17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6"/>
        <v>1</v>
      </c>
      <c r="B244" s="36" t="str">
        <f t="shared" si="17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6"/>
        <v>1</v>
      </c>
      <c r="B245" s="36" t="str">
        <f t="shared" si="17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6"/>
        <v>1</v>
      </c>
      <c r="B246" s="36" t="str">
        <f t="shared" si="17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6"/>
        <v>1</v>
      </c>
      <c r="B247" s="36" t="str">
        <f t="shared" si="17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6"/>
        <v>1</v>
      </c>
      <c r="B248" s="36" t="str">
        <f t="shared" si="17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6"/>
        <v>1</v>
      </c>
      <c r="B249" s="36" t="str">
        <f t="shared" si="17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6"/>
        <v>1</v>
      </c>
      <c r="B250" s="36" t="str">
        <f t="shared" si="17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18">WEEKNUM(D251,2)</f>
        <v>1</v>
      </c>
      <c r="B251" s="36" t="str">
        <f t="shared" ref="B251:B263" si="19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18"/>
        <v>1</v>
      </c>
      <c r="B252" s="36" t="str">
        <f t="shared" si="19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18"/>
        <v>1</v>
      </c>
      <c r="B253" s="36" t="str">
        <f t="shared" si="19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18"/>
        <v>1</v>
      </c>
      <c r="B254" s="36" t="str">
        <f t="shared" si="19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18"/>
        <v>1</v>
      </c>
      <c r="B255" s="36" t="str">
        <f t="shared" si="19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18"/>
        <v>1</v>
      </c>
      <c r="B256" s="36" t="str">
        <f t="shared" si="19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18"/>
        <v>1</v>
      </c>
      <c r="B257" s="36" t="str">
        <f t="shared" si="19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18"/>
        <v>1</v>
      </c>
      <c r="B258" s="36" t="str">
        <f t="shared" si="19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18"/>
        <v>1</v>
      </c>
      <c r="B259" s="36" t="str">
        <f t="shared" si="19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18"/>
        <v>1</v>
      </c>
      <c r="B260" s="36" t="str">
        <f t="shared" si="19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18"/>
        <v>1</v>
      </c>
      <c r="B261" s="36" t="str">
        <f t="shared" si="19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18"/>
        <v>1</v>
      </c>
      <c r="B262" s="36" t="str">
        <f t="shared" si="19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18"/>
        <v>1</v>
      </c>
      <c r="B263" s="36" t="str">
        <f t="shared" si="19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20">WEEKNUM(D264,2)</f>
        <v>1</v>
      </c>
      <c r="B264" s="36" t="str">
        <f t="shared" ref="B264:B276" si="21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20"/>
        <v>1</v>
      </c>
      <c r="B265" s="36" t="str">
        <f t="shared" si="21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20"/>
        <v>1</v>
      </c>
      <c r="B266" s="36" t="str">
        <f t="shared" si="21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20"/>
        <v>1</v>
      </c>
      <c r="B267" s="36" t="str">
        <f t="shared" si="21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20"/>
        <v>1</v>
      </c>
      <c r="B268" s="36" t="str">
        <f t="shared" si="21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20"/>
        <v>1</v>
      </c>
      <c r="B269" s="36" t="str">
        <f t="shared" si="21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20"/>
        <v>1</v>
      </c>
      <c r="B270" s="36" t="str">
        <f t="shared" si="21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20"/>
        <v>1</v>
      </c>
      <c r="B271" s="36" t="str">
        <f t="shared" si="21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20"/>
        <v>1</v>
      </c>
      <c r="B272" s="36" t="str">
        <f t="shared" si="21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20"/>
        <v>1</v>
      </c>
      <c r="B273" s="36" t="str">
        <f t="shared" si="21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20"/>
        <v>1</v>
      </c>
      <c r="B274" s="36" t="str">
        <f t="shared" si="21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20"/>
        <v>1</v>
      </c>
      <c r="B275" s="36" t="str">
        <f t="shared" si="21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20"/>
        <v>1</v>
      </c>
      <c r="B276" s="36" t="str">
        <f t="shared" si="21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2">WEEKNUM(D277,2)</f>
        <v>1</v>
      </c>
      <c r="B277" s="36" t="str">
        <f t="shared" ref="B277:B289" si="23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2"/>
        <v>1</v>
      </c>
      <c r="B278" s="36" t="str">
        <f t="shared" si="23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2"/>
        <v>1</v>
      </c>
      <c r="B279" s="36" t="str">
        <f t="shared" si="23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2"/>
        <v>1</v>
      </c>
      <c r="B280" s="36" t="str">
        <f t="shared" si="23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2"/>
        <v>1</v>
      </c>
      <c r="B281" s="36" t="str">
        <f t="shared" si="23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2"/>
        <v>1</v>
      </c>
      <c r="B282" s="36" t="str">
        <f t="shared" si="23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2"/>
        <v>1</v>
      </c>
      <c r="B283" s="36" t="str">
        <f t="shared" si="23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2"/>
        <v>1</v>
      </c>
      <c r="B284" s="36" t="str">
        <f t="shared" si="23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2"/>
        <v>1</v>
      </c>
      <c r="B285" s="36" t="str">
        <f t="shared" si="23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2"/>
        <v>1</v>
      </c>
      <c r="B286" s="36" t="str">
        <f t="shared" si="23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2"/>
        <v>1</v>
      </c>
      <c r="B287" s="36" t="str">
        <f t="shared" si="23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2"/>
        <v>1</v>
      </c>
      <c r="B288" s="36" t="str">
        <f t="shared" si="23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2"/>
        <v>1</v>
      </c>
      <c r="B289" s="36" t="str">
        <f t="shared" si="23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4">WEEKNUM(D290,2)</f>
        <v>1</v>
      </c>
      <c r="B290" s="36" t="str">
        <f t="shared" ref="B290:B302" si="25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4"/>
        <v>1</v>
      </c>
      <c r="B291" s="36" t="str">
        <f t="shared" si="25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4"/>
        <v>1</v>
      </c>
      <c r="B292" s="36" t="str">
        <f t="shared" si="25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4"/>
        <v>1</v>
      </c>
      <c r="B293" s="36" t="str">
        <f t="shared" si="25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4"/>
        <v>1</v>
      </c>
      <c r="B294" s="36" t="str">
        <f t="shared" si="25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4"/>
        <v>1</v>
      </c>
      <c r="B295" s="36" t="str">
        <f t="shared" si="25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4"/>
        <v>1</v>
      </c>
      <c r="B296" s="36" t="str">
        <f t="shared" si="25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4"/>
        <v>1</v>
      </c>
      <c r="B297" s="36" t="str">
        <f t="shared" si="25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4"/>
        <v>1</v>
      </c>
      <c r="B298" s="36" t="str">
        <f t="shared" si="25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4"/>
        <v>1</v>
      </c>
      <c r="B299" s="36" t="str">
        <f t="shared" si="25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4"/>
        <v>1</v>
      </c>
      <c r="B300" s="36" t="str">
        <f t="shared" si="25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4"/>
        <v>1</v>
      </c>
      <c r="B301" s="36" t="str">
        <f t="shared" si="25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4"/>
        <v>1</v>
      </c>
      <c r="B302" s="36" t="str">
        <f t="shared" si="25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6">WEEKNUM(D303,2)</f>
        <v>1</v>
      </c>
      <c r="B303" s="36" t="str">
        <f t="shared" ref="B303:B306" si="27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6"/>
        <v>1</v>
      </c>
      <c r="B304" s="36" t="str">
        <f t="shared" si="27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6"/>
        <v>1</v>
      </c>
      <c r="B305" s="36" t="str">
        <f t="shared" si="27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6"/>
        <v>1</v>
      </c>
      <c r="B306" s="36" t="str">
        <f t="shared" si="27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28">WEEKNUM(D307,2)</f>
        <v>1</v>
      </c>
      <c r="B307" s="36" t="str">
        <f t="shared" ref="B307:B310" si="29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28"/>
        <v>1</v>
      </c>
      <c r="B308" s="36" t="str">
        <f t="shared" si="29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28"/>
        <v>1</v>
      </c>
      <c r="B309" s="36" t="str">
        <f t="shared" si="29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28"/>
        <v>1</v>
      </c>
      <c r="B310" s="36" t="str">
        <f t="shared" si="29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30">WEEKNUM(D311,2)</f>
        <v>1</v>
      </c>
      <c r="B311" s="36" t="str">
        <f t="shared" ref="B311:B314" si="31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30"/>
        <v>1</v>
      </c>
      <c r="B312" s="36" t="str">
        <f t="shared" si="31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30"/>
        <v>1</v>
      </c>
      <c r="B313" s="36" t="str">
        <f t="shared" si="31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30"/>
        <v>1</v>
      </c>
      <c r="B314" s="36" t="str">
        <f t="shared" si="31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2">WEEKNUM(D315,2)</f>
        <v>1</v>
      </c>
      <c r="B315" s="36" t="str">
        <f t="shared" ref="B315:B318" si="33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2"/>
        <v>1</v>
      </c>
      <c r="B316" s="36" t="str">
        <f t="shared" si="33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2"/>
        <v>1</v>
      </c>
      <c r="B317" s="36" t="str">
        <f t="shared" si="33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2"/>
        <v>1</v>
      </c>
      <c r="B318" s="36" t="str">
        <f t="shared" si="33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4">WEEKNUM(D319,2)</f>
        <v>1</v>
      </c>
      <c r="B319" s="36" t="str">
        <f t="shared" ref="B319:B320" si="35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4"/>
        <v>1</v>
      </c>
      <c r="B320" s="36" t="str">
        <f t="shared" si="35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6">WEEKNUM(D322,2)</f>
        <v>1</v>
      </c>
      <c r="B322" s="36" t="str">
        <f t="shared" ref="B322:B327" si="37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6"/>
        <v>1</v>
      </c>
      <c r="B323" s="36" t="str">
        <f t="shared" si="37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6"/>
        <v>1</v>
      </c>
      <c r="B324" s="36" t="str">
        <f t="shared" si="37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6"/>
        <v>1</v>
      </c>
      <c r="B325" s="36" t="str">
        <f t="shared" si="37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6"/>
        <v>1</v>
      </c>
      <c r="B326" s="36" t="str">
        <f t="shared" si="37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6"/>
        <v>1</v>
      </c>
      <c r="B327" s="36" t="str">
        <f t="shared" si="37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38">WEEKNUM(D328,2)</f>
        <v>1</v>
      </c>
      <c r="B328" s="36" t="str">
        <f t="shared" ref="B328:B330" si="39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38"/>
        <v>1</v>
      </c>
      <c r="B329" s="36" t="str">
        <f t="shared" si="39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38"/>
        <v>1</v>
      </c>
      <c r="B330" s="36" t="str">
        <f t="shared" si="39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5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40">WEEKNUM(D335,2)</f>
        <v>1</v>
      </c>
      <c r="B335" s="36" t="str">
        <f t="shared" ref="B335:B336" si="41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40"/>
        <v>1</v>
      </c>
      <c r="B336" s="36" t="str">
        <f t="shared" si="41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2">WEEKNUM(D337,2)</f>
        <v>1</v>
      </c>
      <c r="B337" s="36" t="str">
        <f t="shared" ref="B337:B338" si="43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2"/>
        <v>1</v>
      </c>
      <c r="B338" s="36" t="str">
        <f t="shared" si="43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4">WEEKNUM(D341,2)</f>
        <v>1</v>
      </c>
      <c r="B341" s="36" t="str">
        <f t="shared" ref="B341:B344" si="45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4"/>
        <v>1</v>
      </c>
      <c r="B342" s="36" t="str">
        <f t="shared" si="45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4"/>
        <v>1</v>
      </c>
      <c r="B343" s="36" t="str">
        <f t="shared" si="45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4"/>
        <v>1</v>
      </c>
      <c r="B344" s="36" t="str">
        <f t="shared" si="45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6">WEEKNUM(D345,2)</f>
        <v>1</v>
      </c>
      <c r="B345" s="36" t="str">
        <f t="shared" ref="B345:B347" si="47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6"/>
        <v>1</v>
      </c>
      <c r="B346" s="36" t="str">
        <f t="shared" si="47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6"/>
        <v>1</v>
      </c>
      <c r="B347" s="36" t="str">
        <f t="shared" si="47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48">WEEKNUM(D348,2)</f>
        <v>1</v>
      </c>
      <c r="B348" s="36" t="str">
        <f t="shared" ref="B348:B350" si="49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48"/>
        <v>1</v>
      </c>
      <c r="B349" s="36" t="str">
        <f t="shared" si="49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48"/>
        <v>1</v>
      </c>
      <c r="B350" s="36" t="str">
        <f t="shared" si="49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50">WEEKNUM(D351,2)</f>
        <v>1</v>
      </c>
      <c r="B351" s="36" t="str">
        <f t="shared" ref="B351:B353" si="51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50"/>
        <v>1</v>
      </c>
      <c r="B352" s="36" t="str">
        <f t="shared" si="51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50"/>
        <v>1</v>
      </c>
      <c r="B353" s="36" t="str">
        <f t="shared" si="51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2">WEEKNUM(D354,2)</f>
        <v>1</v>
      </c>
      <c r="B354" s="36" t="str">
        <f t="shared" ref="B354:B356" si="53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2"/>
        <v>1</v>
      </c>
      <c r="B355" s="36" t="str">
        <f t="shared" si="53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2"/>
        <v>1</v>
      </c>
      <c r="B356" s="36" t="str">
        <f t="shared" si="53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4">WEEKNUM(D357,2)</f>
        <v>1</v>
      </c>
      <c r="B357" s="36" t="str">
        <f t="shared" ref="B357:B358" si="55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4"/>
        <v>1</v>
      </c>
      <c r="B358" s="36" t="str">
        <f t="shared" si="55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6">WEEKNUM(D360,2)</f>
        <v>1</v>
      </c>
      <c r="B360" s="36" t="str">
        <f t="shared" ref="B360:B382" si="57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6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6"/>
        <v>1</v>
      </c>
      <c r="B362" s="36" t="str">
        <f t="shared" si="57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6"/>
        <v>1</v>
      </c>
      <c r="B363" s="36" t="str">
        <f t="shared" si="57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6"/>
        <v>1</v>
      </c>
      <c r="B364" s="36" t="str">
        <f t="shared" si="57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6"/>
        <v>1</v>
      </c>
      <c r="B365" s="36" t="str">
        <f t="shared" si="57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6"/>
        <v>1</v>
      </c>
      <c r="B366" s="36" t="str">
        <f t="shared" si="57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6"/>
        <v>1</v>
      </c>
      <c r="B367" s="36" t="str">
        <f t="shared" si="57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6"/>
        <v>1</v>
      </c>
      <c r="B368" s="36" t="str">
        <f t="shared" si="57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6"/>
        <v>1</v>
      </c>
      <c r="B369" s="36" t="str">
        <f t="shared" si="57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6"/>
        <v>1</v>
      </c>
      <c r="B370" s="36" t="str">
        <f t="shared" si="57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6"/>
        <v>1</v>
      </c>
      <c r="B371" s="36" t="str">
        <f t="shared" si="57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6"/>
        <v>1</v>
      </c>
      <c r="B372" s="36" t="str">
        <f t="shared" si="57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6"/>
        <v>1</v>
      </c>
      <c r="B373" s="36" t="str">
        <f t="shared" si="57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6"/>
        <v>1</v>
      </c>
      <c r="B374" s="36" t="str">
        <f t="shared" si="57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6"/>
        <v>1</v>
      </c>
      <c r="B375" s="36" t="str">
        <f t="shared" si="57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6"/>
        <v>1</v>
      </c>
      <c r="B376" s="36" t="str">
        <f t="shared" si="57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6"/>
        <v>1</v>
      </c>
      <c r="B377" s="36" t="str">
        <f t="shared" si="57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6"/>
        <v>1</v>
      </c>
      <c r="B378" s="36" t="str">
        <f t="shared" si="57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6"/>
        <v>1</v>
      </c>
      <c r="B379" s="36" t="str">
        <f t="shared" si="57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6"/>
        <v>1</v>
      </c>
      <c r="B380" s="36" t="str">
        <f t="shared" si="57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6"/>
        <v>1</v>
      </c>
      <c r="B381" s="36" t="str">
        <f t="shared" si="57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6"/>
        <v>1</v>
      </c>
      <c r="B382" s="36" t="str">
        <f t="shared" si="57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58">WEEKNUM(D383,2)</f>
        <v>1</v>
      </c>
      <c r="B383" s="36" t="str">
        <f t="shared" ref="B383:B391" si="59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58"/>
        <v>1</v>
      </c>
      <c r="B384" s="36" t="str">
        <f t="shared" si="59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58"/>
        <v>1</v>
      </c>
      <c r="B385" s="36" t="str">
        <f t="shared" si="59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58"/>
        <v>1</v>
      </c>
      <c r="B386" s="36" t="str">
        <f t="shared" si="59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58"/>
        <v>1</v>
      </c>
      <c r="B387" s="36" t="str">
        <f t="shared" si="59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58"/>
        <v>1</v>
      </c>
      <c r="B388" s="36" t="str">
        <f t="shared" si="59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58"/>
        <v>1</v>
      </c>
      <c r="B389" s="36" t="str">
        <f t="shared" si="59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58"/>
        <v>1</v>
      </c>
      <c r="B390" s="36" t="str">
        <f t="shared" si="59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58"/>
        <v>1</v>
      </c>
      <c r="B391" s="36" t="str">
        <f t="shared" si="59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F0C21E-798F-42EB-93E2-07F38EACDD56}">
  <ds:schemaRefs>
    <ds:schemaRef ds:uri="http://schemas.microsoft.com/office/2006/documentManagement/types"/>
    <ds:schemaRef ds:uri="http://schemas.microsoft.com/office/infopath/2007/PartnerControls"/>
    <ds:schemaRef ds:uri="cfde720a-0586-4dda-8f1e-44106db839b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Cueva Family</cp:lastModifiedBy>
  <cp:revision/>
  <dcterms:created xsi:type="dcterms:W3CDTF">2011-08-03T14:38:32Z</dcterms:created>
  <dcterms:modified xsi:type="dcterms:W3CDTF">2022-09-26T12:17:26Z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