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IG\Project Солженицын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L36" i="1"/>
  <c r="L37" i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G3" i="3" l="1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59" i="1"/>
  <c r="B60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<sst xmlns="http://schemas.openxmlformats.org/spreadsheetml/2006/main" count="404" uniqueCount="155">
  <si>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</si>
  <si>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</si>
  <si>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</si>
  <si>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</si>
  <si>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</si>
  <si>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</si>
  <si>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</si>
  <si>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</si>
  <si>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</si>
  <si>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</si>
  <si>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</si>
  <si>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</si>
  <si>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</si>
  <si>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</si>
  <si>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</si>
  <si>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</si>
  <si>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</si>
  <si>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</si>
  <si>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</si>
  <si>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</si>
  <si>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</si>
  <si>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</si>
  <si>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</si>
  <si>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</si>
  <si>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</si>
  <si>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</si>
  <si>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</si>
  <si>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</si>
  <si>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</si>
  <si>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</si>
  <si>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</si>
  <si>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</si>
  <si>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</si>
  <si>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</si>
  <si>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</si>
  <si>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</si>
  <si>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</si>
  <si>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</si>
  <si>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</si>
  <si>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</si>
  <si>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</si>
  <si>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</si>
  <si>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</si>
  <si>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</si>
  <si>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</si>
  <si>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</si>
  <si>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</si>
  <si>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</si>
  <si>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</si>
  <si>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</si>
  <si>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</si>
  <si>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</si>
  <si>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</si>
  <si>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</si>
  <si>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</si>
  <si>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</si>
  <si>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</si>
  <si>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</si>
  <si>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</si>
  <si>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</si>
  <si>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</si>
  <si>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</si>
  <si>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</si>
  <si>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</si>
  <si>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</si>
  <si>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</si>
  <si>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</si>
  <si>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</si>
  <si>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</si>
  <si>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</si>
  <si>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</si>
  <si>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</si>
  <si>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</si>
  <si>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</si>
  <si>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</si>
  <si>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</si>
  <si>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</si>
  <si>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</si>
  <si>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</si>
  <si>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</si>
  <si>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</si>
  <si>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</si>
  <si>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</si>
  <si>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</si>
  <si>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</si>
  <si>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</si>
  <si>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</si>
  <si>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</si>
  <si>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</si>
  <si>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</si>
  <si>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</si>
  <si>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</si>
  <si>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</si>
  <si>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</si>
  <si>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</si>
  <si>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</si>
  <si>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</si>
  <si>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</si>
  <si>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</si>
  <si>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</si>
  <si>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</si>
  <si>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</si>
  <si>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</si>
  <si>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</si>
  <si>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</si>
  <si>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</si>
  <si>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</si>
  <si>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</si>
  <si>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</si>
  <si>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</si>
  <si>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</si>
  <si>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</si>
  <si>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</si>
  <si>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</si>
  <si>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</si>
  <si>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</si>
  <si>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</si>
  <si>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</si>
  <si>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</si>
  <si>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</si>
  <si>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</si>
  <si>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 (Continuation w/Activities)</t>
  </si>
  <si>
    <t>D365 Development Training - Power BI (Continuation w/Activities)</t>
  </si>
  <si>
    <t>D365 Development Training - Data Entities (Finalization w/Activities)</t>
  </si>
  <si>
    <t>D365 Development Training - Power BI (Finalization w/Activities)</t>
  </si>
  <si>
    <t xml:space="preserve">D365 Development Training - Exporting Projects </t>
  </si>
  <si>
    <t>D365 Development Training - Exporting Projects (Continuation)</t>
  </si>
  <si>
    <t>RLC - Customer Aging Report - Commercial Setup</t>
  </si>
  <si>
    <t>RLC - Customer Aging Report - Commercial Setup (Continuation)</t>
  </si>
  <si>
    <t>RLC - Customer Aging Report - Commercial Defining Data Provider, Contract, and Controller classes</t>
  </si>
  <si>
    <t>RLC - Customer Aging Report - Commercial Creating Menu Extensions, Menu Items for Report</t>
  </si>
  <si>
    <t>RLC - Customer Aging Report - Commercial Creating and Defining Report and Report parameters</t>
  </si>
  <si>
    <t>RLC - Customer Aging Report - Commercial Mapping out details of report from user requirements document</t>
  </si>
  <si>
    <t>RLC - Customer Aging Report - Commercial Collecting information of needed fields from various forms for report</t>
  </si>
  <si>
    <t>RLC - Customer Aging Report - Commercial Created queries and setup what tables to use for DP class</t>
  </si>
  <si>
    <t>RLC - Customer Aging Report - Commercial Created queries and setup what tables to use for DP class (Continuation)</t>
  </si>
  <si>
    <t>RLC - Customer Aging Report - Commercial Collecting information of needed fields from various forms for report (Continuation)</t>
  </si>
  <si>
    <t>RLC - Customer Aging Report - Commercial Identifying relations between each table needed for the selection of data</t>
  </si>
  <si>
    <t>RLC - Customer Aging Report - Commercial Identifying relations between each table needed for the selection of data (Continuation)</t>
  </si>
  <si>
    <t>RLC - Customer Aging Report - Commercial Creating ranges for query objects</t>
  </si>
  <si>
    <t>RLC - Customer Aging Report - Commercial Prioritized selecting important records from necessary tables for report layout</t>
  </si>
  <si>
    <t>RLC - Customer Aging Report - Commercial Created official temporary table for report layout to use</t>
  </si>
  <si>
    <t>RLC - Customer Aging Report - Commercial Understanding how ranges for query objects work</t>
  </si>
  <si>
    <t>RLC - Customer Aging Report - Commercial Understanding how ranges for query objects work (Continuation)</t>
  </si>
  <si>
    <t>RLC - Customer Aging Report - Commercial Understanding how query lookups work</t>
  </si>
  <si>
    <t>RLC - Customer Aging Report - Commercial Understood query lookups, started implementing query in data provider class</t>
  </si>
  <si>
    <t>RLC - Customer Aging Report - Commercial Understood query lookups, started implementing query in data provider class (Continuation)</t>
  </si>
  <si>
    <t>RLC - Customer Aging Report - Commercial selecting tables using user query implementation</t>
  </si>
  <si>
    <t>RLC - Customer Aging Report - Commercial selecting tables using user query implementation (Continuation)</t>
  </si>
  <si>
    <t>RLC - Customer Aging Report - Tried Changing query object structure to fix no selected tables via user query problem</t>
  </si>
  <si>
    <t>RLC - Customer Aging Report - Tried Changing query object structure to fix no selected tables via user query problem (Continuation</t>
  </si>
  <si>
    <t>RLC - Customer Aging Report - Restructured query object again through its relations and nodes, fixed finally no selected tables via user query problem</t>
  </si>
  <si>
    <t xml:space="preserve">RLC - Customer Aging Report - Updated data provider class and used selected tables from user query to assign values to the fields of report temporary table, </t>
  </si>
  <si>
    <t>RLC - Customer Aging Report - showed records/transactions in report layout</t>
  </si>
  <si>
    <t>RLC - Customer Aging Report - Updated report temporary table for report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</si>
</sst>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6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46" activePane="bottomRight" state="frozen"/>
      <selection pane="topRight" activeCell="E1" sqref="E1"/>
      <selection pane="bottomLeft" activeCell="A5" sqref="A5"/>
      <selection pane="bottomRight" activeCell="J62" sqref="J62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5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24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4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>
        <v>0.5</v>
      </c>
      <c r="G27" s="14" t="str">
        <f>TEXT((DetailsTable[[#This Row],[Time out]]-DetailsTable[[#This Row],[Time in]]),"h:mm")</f>
        <v>2:58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v>3</v>
      </c>
      <c r="B28" s="13" t="s">
        <v>96</v>
      </c>
      <c r="C28" s="12" t="s">
        <v>98</v>
      </c>
      <c r="D28" s="28">
        <v>44824</v>
      </c>
      <c r="E28" s="34">
        <v>0.54166666666666663</v>
      </c>
      <c r="F28" s="34">
        <v>0.75138888888888899</v>
      </c>
      <c r="G28" s="14" t="str">
        <f>TEXT((DetailsTable[[#This Row],[Time out]]-DetailsTable[[#This Row],[Time in]]),"h:mm")</f>
        <v>5:02</v>
      </c>
      <c r="H28" s="17" t="s">
        <v>15</v>
      </c>
      <c r="I28" s="12" t="s">
        <v>13</v>
      </c>
      <c r="J28" s="15" t="s">
        <v>122</v>
      </c>
    </row>
    <row r="29" spans="1:11" ht="12.75" x14ac:dyDescent="0.2">
      <c r="A29" s="13">
        <v>3</v>
      </c>
      <c r="B29" s="13" t="s">
        <v>97</v>
      </c>
      <c r="C29" s="12" t="s">
        <v>98</v>
      </c>
      <c r="D29" s="28">
        <v>44825</v>
      </c>
      <c r="E29" s="34">
        <v>0.3756944444444445</v>
      </c>
      <c r="F29" s="34">
        <v>0.5</v>
      </c>
      <c r="G29" s="14" t="str">
        <f>TEXT((DetailsTable[[#This Row],[Time out]]-DetailsTable[[#This Row],[Time in]]),"h:mm")</f>
        <v>2:59</v>
      </c>
      <c r="H29" s="17" t="s">
        <v>15</v>
      </c>
      <c r="I29" s="12" t="s">
        <v>13</v>
      </c>
      <c r="J29" s="21" t="s">
        <v>123</v>
      </c>
    </row>
    <row r="30" spans="1:11" ht="12.75" x14ac:dyDescent="0.2">
      <c r="A30" s="13">
        <v>3</v>
      </c>
      <c r="B30" s="13" t="s">
        <v>97</v>
      </c>
      <c r="C30" s="12" t="s">
        <v>98</v>
      </c>
      <c r="D30" s="28">
        <v>44825</v>
      </c>
      <c r="E30" s="34">
        <v>0.54166666666666663</v>
      </c>
      <c r="F30" s="34">
        <v>0.76458333333333339</v>
      </c>
      <c r="G30" s="14" t="str">
        <f>TEXT((DetailsTable[[#This Row],[Time out]]-DetailsTable[[#This Row],[Time in]]),"h:mm")</f>
        <v>5:21</v>
      </c>
      <c r="H30" s="17" t="s">
        <v>15</v>
      </c>
      <c r="I30" s="12" t="s">
        <v>13</v>
      </c>
      <c r="J30" s="21" t="s">
        <v>124</v>
      </c>
    </row>
    <row r="31" spans="1:11" ht="12.75" x14ac:dyDescent="0.2">
      <c r="A31" s="13">
        <v>3</v>
      </c>
      <c r="B31" s="13" t="s">
        <v>99</v>
      </c>
      <c r="C31" s="42" t="s">
        <v>98</v>
      </c>
      <c r="D31" s="28">
        <v>44826</v>
      </c>
      <c r="E31" s="34">
        <v>0.375</v>
      </c>
      <c r="F31" s="34">
        <v>0.5</v>
      </c>
      <c r="G31" s="14" t="str">
        <f>TEXT((DetailsTable[[#This Row],[Time out]]-DetailsTable[[#This Row],[Time in]]),"h:mm")</f>
        <v>3:00</v>
      </c>
      <c r="H31" s="17" t="s">
        <v>15</v>
      </c>
      <c r="I31" s="12" t="s">
        <v>13</v>
      </c>
      <c r="J31" s="21" t="s">
        <v>125</v>
      </c>
    </row>
    <row r="32" spans="1:11" ht="12.75" x14ac:dyDescent="0.2">
      <c r="A32" s="13">
        <v>3</v>
      </c>
      <c r="B32" s="13" t="s">
        <v>99</v>
      </c>
      <c r="C32" s="42" t="s">
        <v>98</v>
      </c>
      <c r="D32" s="28">
        <v>44826</v>
      </c>
      <c r="E32" s="34">
        <v>0.54166666666666663</v>
      </c>
      <c r="F32" s="34">
        <v>0.75</v>
      </c>
      <c r="G32" s="14" t="str">
        <f>TEXT((DetailsTable[[#This Row],[Time out]]-DetailsTable[[#This Row],[Time in]]),"h:mm")</f>
        <v>5:00</v>
      </c>
      <c r="H32" s="17" t="s">
        <v>15</v>
      </c>
      <c r="I32" s="12" t="s">
        <v>13</v>
      </c>
      <c r="J32" s="21" t="s">
        <v>126</v>
      </c>
    </row>
    <row r="33" spans="1:12" ht="12.75" x14ac:dyDescent="0.2">
      <c r="A33" s="13">
        <v>3</v>
      </c>
      <c r="B33" s="13" t="s">
        <v>100</v>
      </c>
      <c r="C33" s="42" t="s">
        <v>98</v>
      </c>
      <c r="D33" s="28">
        <v>44827</v>
      </c>
      <c r="E33" s="34">
        <v>0.375</v>
      </c>
      <c r="F33" s="34">
        <v>0.5</v>
      </c>
      <c r="G33" s="14" t="str">
        <f>TEXT((DetailsTable[[#This Row],[Time out]]-DetailsTable[[#This Row],[Time in]]),"h:mm")</f>
        <v>3:00</v>
      </c>
      <c r="H33" s="17" t="s">
        <v>20</v>
      </c>
      <c r="I33" s="12" t="s">
        <v>13</v>
      </c>
      <c r="J33" s="21" t="s">
        <v>127</v>
      </c>
    </row>
    <row r="34" spans="1:12" ht="12.75" x14ac:dyDescent="0.2">
      <c r="A34" s="13">
        <v>3</v>
      </c>
      <c r="B34" s="13" t="s">
        <v>100</v>
      </c>
      <c r="C34" s="42" t="s">
        <v>98</v>
      </c>
      <c r="D34" s="28">
        <v>44827</v>
      </c>
      <c r="E34" s="43">
        <v>0.54166666666666663</v>
      </c>
      <c r="F34" s="43">
        <v>0.76388888888888884</v>
      </c>
      <c r="G34" s="14" t="str">
        <f>TEXT((DetailsTable[[#This Row],[Time out]]-DetailsTable[[#This Row],[Time in]]),"h:mm")</f>
        <v>5:20</v>
      </c>
      <c r="H34" s="17" t="s">
        <v>20</v>
      </c>
      <c r="I34" s="12" t="s">
        <v>13</v>
      </c>
      <c r="J34" s="41" t="s">
        <v>128</v>
      </c>
    </row>
    <row r="35" spans="1:12" ht="25.5" x14ac:dyDescent="0.2">
      <c r="A35" s="13">
        <v>4</v>
      </c>
      <c r="B35" s="13" t="s">
        <v>95</v>
      </c>
      <c r="C35" s="12" t="s">
        <v>98</v>
      </c>
      <c r="D35" s="28">
        <v>44830</v>
      </c>
      <c r="E35" s="34">
        <v>0.375</v>
      </c>
      <c r="F35" s="34">
        <v>0.5</v>
      </c>
      <c r="G35" s="14" t="str">
        <f>TEXT((DetailsTable[[#This Row],[Time out]]-DetailsTable[[#This Row],[Time in]]),"h:mm")</f>
        <v>3:00</v>
      </c>
      <c r="H35" s="17" t="s">
        <v>20</v>
      </c>
      <c r="I35" s="12" t="s">
        <v>13</v>
      </c>
      <c r="J35" s="41" t="s">
        <v>129</v>
      </c>
    </row>
    <row r="36" spans="1:12" ht="12.75" x14ac:dyDescent="0.2">
      <c r="A36" s="13">
        <v>4</v>
      </c>
      <c r="B36" s="13" t="s">
        <v>95</v>
      </c>
      <c r="C36" s="12" t="s">
        <v>98</v>
      </c>
      <c r="D36" s="28">
        <v>44830</v>
      </c>
      <c r="E36" s="34">
        <v>0.54166666666666663</v>
      </c>
      <c r="F36" s="34">
        <v>0.75416666666666676</v>
      </c>
      <c r="G36" s="14" t="str">
        <f>TEXT((DetailsTable[[#This Row],[Time out]]-DetailsTable[[#This Row],[Time in]]),"h:mm")</f>
        <v>5:06</v>
      </c>
      <c r="H36" s="17" t="s">
        <v>20</v>
      </c>
      <c r="I36" s="12" t="s">
        <v>13</v>
      </c>
      <c r="J36" s="41" t="s">
        <v>130</v>
      </c>
      <c r="L36" s="44">
        <f>SUM(G4:G29)</f>
        <v>0</v>
      </c>
    </row>
    <row r="37" spans="1:12" ht="25.5" x14ac:dyDescent="0.2">
      <c r="A37" s="36">
        <v>4</v>
      </c>
      <c r="B37" s="13" t="s">
        <v>96</v>
      </c>
      <c r="C37" s="12" t="s">
        <v>98</v>
      </c>
      <c r="D37" s="28">
        <v>44831</v>
      </c>
      <c r="E37" s="37">
        <v>0.375</v>
      </c>
      <c r="F37" s="37">
        <v>0.5</v>
      </c>
      <c r="G37" s="38" t="str">
        <f>TEXT((DetailsTable[[#This Row],[Time out]]-DetailsTable[[#This Row],[Time in]]),"h:mm")</f>
        <v>3:00</v>
      </c>
      <c r="H37" s="17" t="s">
        <v>20</v>
      </c>
      <c r="I37" s="12" t="s">
        <v>13</v>
      </c>
      <c r="J37" s="41" t="s">
        <v>131</v>
      </c>
      <c r="L37" s="44">
        <f>SUM(G4:G29)</f>
        <v>0</v>
      </c>
    </row>
    <row r="38" spans="1:12" ht="25.5" x14ac:dyDescent="0.2">
      <c r="A38" s="13">
        <v>4</v>
      </c>
      <c r="B38" s="13" t="s">
        <v>96</v>
      </c>
      <c r="C38" s="12" t="s">
        <v>98</v>
      </c>
      <c r="D38" s="28">
        <v>44831</v>
      </c>
      <c r="E38" s="34">
        <v>0.54166666666666663</v>
      </c>
      <c r="F38" s="34">
        <v>0.75</v>
      </c>
      <c r="G38" s="14" t="str">
        <f>TEXT((DetailsTable[[#This Row],[Time out]]-DetailsTable[[#This Row],[Time in]]),"h:mm")</f>
        <v>5:00</v>
      </c>
      <c r="H38" s="17" t="s">
        <v>20</v>
      </c>
      <c r="I38" s="12" t="s">
        <v>13</v>
      </c>
      <c r="J38" s="41" t="s">
        <v>132</v>
      </c>
    </row>
    <row r="39" spans="1:12" ht="25.5" x14ac:dyDescent="0.2">
      <c r="A39" s="13">
        <v>4</v>
      </c>
      <c r="B39" s="13" t="s">
        <v>97</v>
      </c>
      <c r="C39" s="12" t="s">
        <v>98</v>
      </c>
      <c r="D39" s="28">
        <v>44832</v>
      </c>
      <c r="E39" s="34">
        <v>0.375</v>
      </c>
      <c r="F39" s="34">
        <v>0.5</v>
      </c>
      <c r="G39" s="14" t="str">
        <f>TEXT((DetailsTable[[#This Row],[Time out]]-DetailsTable[[#This Row],[Time in]]),"h:mm")</f>
        <v>3:00</v>
      </c>
      <c r="H39" s="17" t="s">
        <v>20</v>
      </c>
      <c r="I39" s="12" t="s">
        <v>13</v>
      </c>
      <c r="J39" s="21" t="s">
        <v>133</v>
      </c>
    </row>
    <row r="40" spans="1:12" ht="25.5" x14ac:dyDescent="0.2">
      <c r="A40" s="13">
        <v>4</v>
      </c>
      <c r="B40" s="13" t="s">
        <v>97</v>
      </c>
      <c r="C40" s="12" t="s">
        <v>98</v>
      </c>
      <c r="D40" s="28">
        <v>44832</v>
      </c>
      <c r="E40" s="34">
        <v>0.54166666666666663</v>
      </c>
      <c r="F40" s="34">
        <v>0.75</v>
      </c>
      <c r="G40" s="14" t="str">
        <f>TEXT((DetailsTable[[#This Row],[Time out]]-DetailsTable[[#This Row],[Time in]]),"h:mm")</f>
        <v>5:00</v>
      </c>
      <c r="H40" s="17" t="s">
        <v>20</v>
      </c>
      <c r="I40" s="12" t="s">
        <v>13</v>
      </c>
      <c r="J40" s="21" t="s">
        <v>136</v>
      </c>
    </row>
    <row r="41" spans="1:12" ht="25.5" x14ac:dyDescent="0.2">
      <c r="A41" s="13">
        <v>4</v>
      </c>
      <c r="B41" s="13" t="s">
        <v>99</v>
      </c>
      <c r="C41" s="12" t="s">
        <v>98</v>
      </c>
      <c r="D41" s="28">
        <v>44833</v>
      </c>
      <c r="E41" s="34">
        <v>0.37777777777777777</v>
      </c>
      <c r="F41" s="34">
        <v>0.5</v>
      </c>
      <c r="G41" s="14" t="str">
        <f>TEXT((DetailsTable[[#This Row],[Time out]]-DetailsTable[[#This Row],[Time in]]),"h:mm")</f>
        <v>2:56</v>
      </c>
      <c r="H41" s="17" t="s">
        <v>20</v>
      </c>
      <c r="I41" s="12" t="s">
        <v>13</v>
      </c>
      <c r="J41" s="21" t="s">
        <v>134</v>
      </c>
    </row>
    <row r="42" spans="1:12" ht="25.5" x14ac:dyDescent="0.2">
      <c r="A42" s="13">
        <v>4</v>
      </c>
      <c r="B42" s="13" t="s">
        <v>99</v>
      </c>
      <c r="C42" s="12" t="s">
        <v>98</v>
      </c>
      <c r="D42" s="28">
        <v>44833</v>
      </c>
      <c r="E42" s="34">
        <v>0.54166666666666663</v>
      </c>
      <c r="F42" s="34">
        <v>0.75</v>
      </c>
      <c r="G42" s="14" t="str">
        <f>TEXT((DetailsTable[[#This Row],[Time out]]-DetailsTable[[#This Row],[Time in]]),"h:mm")</f>
        <v>5:00</v>
      </c>
      <c r="H42" s="17" t="s">
        <v>20</v>
      </c>
      <c r="I42" s="12" t="s">
        <v>13</v>
      </c>
      <c r="J42" s="21" t="s">
        <v>135</v>
      </c>
    </row>
    <row r="43" spans="1:12" ht="25.5" x14ac:dyDescent="0.2">
      <c r="A43" s="13">
        <v>4</v>
      </c>
      <c r="B43" s="13" t="s">
        <v>100</v>
      </c>
      <c r="C43" s="12" t="s">
        <v>98</v>
      </c>
      <c r="D43" s="28">
        <v>44834</v>
      </c>
      <c r="E43" s="34">
        <v>0.37638888888888888</v>
      </c>
      <c r="F43" s="34">
        <v>0.5</v>
      </c>
      <c r="G43" s="14" t="str">
        <f>TEXT((DetailsTable[[#This Row],[Time out]]-DetailsTable[[#This Row],[Time in]]),"h:mm")</f>
        <v>2:58</v>
      </c>
      <c r="H43" s="17" t="s">
        <v>20</v>
      </c>
      <c r="I43" s="12" t="s">
        <v>13</v>
      </c>
      <c r="J43" s="21" t="s">
        <v>137</v>
      </c>
    </row>
    <row r="44" spans="1:12" ht="25.5" x14ac:dyDescent="0.2">
      <c r="A44" s="13">
        <v>4</v>
      </c>
      <c r="B44" s="13" t="s">
        <v>100</v>
      </c>
      <c r="C44" s="12" t="s">
        <v>98</v>
      </c>
      <c r="D44" s="28">
        <v>44834</v>
      </c>
      <c r="E44" s="34">
        <v>4.1666666666666664E-2</v>
      </c>
      <c r="F44" s="34">
        <v>0.75486111111111109</v>
      </c>
      <c r="G44" s="14" t="str">
        <f>TEXT((DetailsTable[[#This Row],[Time out]]-DetailsTable[[#This Row],[Time in]]),"h:mm")</f>
        <v>17:07</v>
      </c>
      <c r="H44" s="17" t="s">
        <v>20</v>
      </c>
      <c r="I44" s="12" t="s">
        <v>13</v>
      </c>
      <c r="J44" s="21" t="s">
        <v>138</v>
      </c>
    </row>
    <row r="45" spans="1:12" ht="12.75" x14ac:dyDescent="0.2">
      <c r="A45" s="13">
        <v>5</v>
      </c>
      <c r="B45" s="13" t="s">
        <v>95</v>
      </c>
      <c r="C45" s="12" t="s">
        <v>98</v>
      </c>
      <c r="D45" s="28">
        <v>44837</v>
      </c>
      <c r="E45" s="34">
        <v>0.375</v>
      </c>
      <c r="F45" s="34">
        <v>0.5</v>
      </c>
      <c r="G45" s="14" t="str">
        <f>TEXT((DetailsTable[[#This Row],[Time out]]-DetailsTable[[#This Row],[Time in]]),"h:mm")</f>
        <v>3:00</v>
      </c>
      <c r="H45" s="17" t="s">
        <v>20</v>
      </c>
      <c r="I45" s="12" t="s">
        <v>13</v>
      </c>
      <c r="J45" s="21" t="s">
        <v>139</v>
      </c>
    </row>
    <row r="46" spans="1:12" ht="12.75" x14ac:dyDescent="0.2">
      <c r="A46" s="13">
        <v>5</v>
      </c>
      <c r="B46" s="13" t="s">
        <v>95</v>
      </c>
      <c r="C46" s="12" t="s">
        <v>98</v>
      </c>
      <c r="D46" s="28">
        <v>44837</v>
      </c>
      <c r="E46" s="34">
        <v>0.55208333333333337</v>
      </c>
      <c r="F46" s="34">
        <v>0.75486111111111109</v>
      </c>
      <c r="G46" s="14" t="str">
        <f>TEXT((DetailsTable[[#This Row],[Time out]]-DetailsTable[[#This Row],[Time in]]),"h:mm")</f>
        <v>4:52</v>
      </c>
      <c r="H46" s="17" t="s">
        <v>20</v>
      </c>
      <c r="I46" s="12" t="s">
        <v>13</v>
      </c>
      <c r="J46" s="21" t="s">
        <v>142</v>
      </c>
    </row>
    <row r="47" spans="1:12" ht="25.5" x14ac:dyDescent="0.2">
      <c r="A47" s="13">
        <v>5</v>
      </c>
      <c r="B47" s="13" t="s">
        <v>96</v>
      </c>
      <c r="C47" s="12" t="s">
        <v>98</v>
      </c>
      <c r="D47" s="28">
        <v>44838</v>
      </c>
      <c r="E47" s="34">
        <v>0.375</v>
      </c>
      <c r="F47" s="34">
        <v>0.5</v>
      </c>
      <c r="G47" s="14" t="str">
        <f>TEXT((DetailsTable[[#This Row],[Time out]]-DetailsTable[[#This Row],[Time in]]),"h:mm")</f>
        <v>3:00</v>
      </c>
      <c r="H47" s="17" t="s">
        <v>20</v>
      </c>
      <c r="I47" s="12" t="s">
        <v>13</v>
      </c>
      <c r="J47" s="21" t="s">
        <v>140</v>
      </c>
    </row>
    <row r="48" spans="1:12" ht="25.5" x14ac:dyDescent="0.2">
      <c r="A48" s="13">
        <v>5</v>
      </c>
      <c r="B48" s="13" t="s">
        <v>96</v>
      </c>
      <c r="C48" s="12" t="s">
        <v>98</v>
      </c>
      <c r="D48" s="28">
        <v>44838</v>
      </c>
      <c r="E48" s="34">
        <v>0.54861111111111105</v>
      </c>
      <c r="F48" s="34">
        <v>0.75138888888888899</v>
      </c>
      <c r="G48" s="14" t="str">
        <f>TEXT((DetailsTable[[#This Row],[Time out]]-DetailsTable[[#This Row],[Time in]]),"h:mm")</f>
        <v>4:52</v>
      </c>
      <c r="H48" s="17" t="s">
        <v>20</v>
      </c>
      <c r="I48" s="12" t="s">
        <v>13</v>
      </c>
      <c r="J48" s="21" t="s">
        <v>141</v>
      </c>
    </row>
    <row r="49" spans="1:10" ht="25.5" x14ac:dyDescent="0.2">
      <c r="A49" s="13">
        <v>5</v>
      </c>
      <c r="B49" s="13" t="s">
        <v>97</v>
      </c>
      <c r="C49" s="12" t="s">
        <v>98</v>
      </c>
      <c r="D49" s="28">
        <v>44839</v>
      </c>
      <c r="E49" s="34">
        <v>0.375</v>
      </c>
      <c r="F49" s="34">
        <v>0.5</v>
      </c>
      <c r="G49" s="14" t="str">
        <f>TEXT((DetailsTable[[#This Row],[Time out]]-DetailsTable[[#This Row],[Time in]]),"h:mm")</f>
        <v>3:00</v>
      </c>
      <c r="H49" s="17" t="s">
        <v>20</v>
      </c>
      <c r="I49" s="12" t="s">
        <v>13</v>
      </c>
      <c r="J49" s="21" t="s">
        <v>143</v>
      </c>
    </row>
    <row r="50" spans="1:10" ht="12.75" x14ac:dyDescent="0.2">
      <c r="A50" s="13">
        <v>5</v>
      </c>
      <c r="B50" s="13" t="s">
        <v>97</v>
      </c>
      <c r="C50" s="12" t="s">
        <v>98</v>
      </c>
      <c r="D50" s="28">
        <v>44839</v>
      </c>
      <c r="E50" s="34">
        <v>0.55555555555555558</v>
      </c>
      <c r="F50" s="34">
        <v>0.75069444444444444</v>
      </c>
      <c r="G50" s="14" t="str">
        <f>TEXT((DetailsTable[[#This Row],[Time out]]-DetailsTable[[#This Row],[Time in]]),"h:mm")</f>
        <v>4:41</v>
      </c>
      <c r="H50" s="17" t="s">
        <v>20</v>
      </c>
      <c r="I50" s="12" t="s">
        <v>13</v>
      </c>
      <c r="J50" s="21" t="s">
        <v>144</v>
      </c>
    </row>
    <row r="51" spans="1:10" ht="25.5" x14ac:dyDescent="0.2">
      <c r="A51" s="13">
        <v>5</v>
      </c>
      <c r="B51" s="13" t="s">
        <v>99</v>
      </c>
      <c r="C51" s="12" t="s">
        <v>98</v>
      </c>
      <c r="D51" s="28">
        <v>44840</v>
      </c>
      <c r="E51" s="34">
        <v>0.375</v>
      </c>
      <c r="F51" s="34">
        <v>0.5</v>
      </c>
      <c r="G51" s="14" t="str">
        <f>TEXT((DetailsTable[[#This Row],[Time out]]-DetailsTable[[#This Row],[Time in]]),"h:mm")</f>
        <v>3:00</v>
      </c>
      <c r="H51" s="17" t="s">
        <v>20</v>
      </c>
      <c r="I51" s="12" t="s">
        <v>13</v>
      </c>
      <c r="J51" s="21" t="s">
        <v>145</v>
      </c>
    </row>
    <row r="52" spans="1:10" ht="25.5" x14ac:dyDescent="0.2">
      <c r="A52" s="13">
        <v>5</v>
      </c>
      <c r="B52" s="13" t="s">
        <v>99</v>
      </c>
      <c r="C52" s="12" t="s">
        <v>98</v>
      </c>
      <c r="D52" s="28">
        <v>44840</v>
      </c>
      <c r="E52" s="34">
        <v>0.54861111111111105</v>
      </c>
      <c r="F52" s="34">
        <v>0.76944444444444438</v>
      </c>
      <c r="G52" s="14" t="str">
        <f>TEXT((DetailsTable[[#This Row],[Time out]]-DetailsTable[[#This Row],[Time in]]),"h:mm")</f>
        <v>5:18</v>
      </c>
      <c r="H52" s="17" t="s">
        <v>20</v>
      </c>
      <c r="I52" s="12" t="s">
        <v>13</v>
      </c>
      <c r="J52" s="21" t="s">
        <v>146</v>
      </c>
    </row>
    <row r="53" spans="1:10" ht="12.75" x14ac:dyDescent="0.2">
      <c r="A53" s="13">
        <v>5</v>
      </c>
      <c r="B53" s="13" t="s">
        <v>100</v>
      </c>
      <c r="C53" s="12" t="s">
        <v>98</v>
      </c>
      <c r="D53" s="28">
        <v>44841</v>
      </c>
      <c r="E53" s="34">
        <v>0.375</v>
      </c>
      <c r="F53" s="34">
        <v>0.5</v>
      </c>
      <c r="G53" s="14" t="str">
        <f>TEXT((DetailsTable[[#This Row],[Time out]]-DetailsTable[[#This Row],[Time in]]),"h:mm")</f>
        <v>3:00</v>
      </c>
      <c r="H53" s="17"/>
      <c r="I53" s="12"/>
      <c r="J53" s="21" t="s">
        <v>147</v>
      </c>
    </row>
    <row r="54" spans="1:10" ht="25.5" x14ac:dyDescent="0.2">
      <c r="A54" s="13">
        <v>5</v>
      </c>
      <c r="B54" s="13" t="s">
        <v>100</v>
      </c>
      <c r="C54" s="12" t="s">
        <v>98</v>
      </c>
      <c r="D54" s="28">
        <v>44841</v>
      </c>
      <c r="E54" s="34">
        <v>0.54166666666666663</v>
      </c>
      <c r="F54" s="34">
        <v>0.7631944444444444</v>
      </c>
      <c r="G54" s="14" t="str">
        <f>TEXT((DetailsTable[[#This Row],[Time out]]-DetailsTable[[#This Row],[Time in]]),"h:mm")</f>
        <v>5:19</v>
      </c>
      <c r="H54" s="17" t="s">
        <v>20</v>
      </c>
      <c r="I54" s="12" t="s">
        <v>13</v>
      </c>
      <c r="J54" s="21" t="s">
        <v>148</v>
      </c>
    </row>
    <row r="55" spans="1:10" ht="25.5" x14ac:dyDescent="0.2">
      <c r="A55" s="13">
        <v>6</v>
      </c>
      <c r="B55" s="13" t="s">
        <v>95</v>
      </c>
      <c r="C55" s="12" t="s">
        <v>98</v>
      </c>
      <c r="D55" s="28">
        <v>44844</v>
      </c>
      <c r="E55" s="34">
        <v>0.375</v>
      </c>
      <c r="F55" s="34">
        <v>0.54166666666666663</v>
      </c>
      <c r="G55" s="14" t="str">
        <f>TEXT((DetailsTable[[#This Row],[Time out]]-DetailsTable[[#This Row],[Time in]]),"h:mm")</f>
        <v>4:00</v>
      </c>
      <c r="H55" s="17" t="s">
        <v>20</v>
      </c>
      <c r="I55" s="12" t="s">
        <v>13</v>
      </c>
      <c r="J55" s="21" t="s">
        <v>148</v>
      </c>
    </row>
    <row r="56" spans="1:10" ht="25.5" x14ac:dyDescent="0.2">
      <c r="A56" s="13">
        <v>6</v>
      </c>
      <c r="B56" s="13" t="s">
        <v>95</v>
      </c>
      <c r="C56" s="12" t="s">
        <v>98</v>
      </c>
      <c r="D56" s="28">
        <v>44844</v>
      </c>
      <c r="E56" s="34">
        <v>0.58680555555555558</v>
      </c>
      <c r="F56" s="34">
        <v>0.75</v>
      </c>
      <c r="G56" s="14" t="str">
        <f>TEXT((DetailsTable[[#This Row],[Time out]]-DetailsTable[[#This Row],[Time in]]),"h:mm")</f>
        <v>3:55</v>
      </c>
      <c r="H56" s="17" t="s">
        <v>20</v>
      </c>
      <c r="I56" s="12" t="s">
        <v>13</v>
      </c>
      <c r="J56" s="21" t="s">
        <v>148</v>
      </c>
    </row>
    <row r="57" spans="1:10" ht="25.5" x14ac:dyDescent="0.2">
      <c r="A57" s="13">
        <v>6</v>
      </c>
      <c r="B57" s="13" t="s">
        <v>96</v>
      </c>
      <c r="C57" s="12" t="s">
        <v>98</v>
      </c>
      <c r="D57" s="28">
        <v>44845</v>
      </c>
      <c r="E57" s="34">
        <v>0.375</v>
      </c>
      <c r="F57" s="34">
        <v>0.5</v>
      </c>
      <c r="G57" s="14" t="str">
        <f>TEXT((DetailsTable[[#This Row],[Time out]]-DetailsTable[[#This Row],[Time in]]),"h:mm")</f>
        <v>3:00</v>
      </c>
      <c r="H57" s="17" t="s">
        <v>20</v>
      </c>
      <c r="I57" s="12" t="s">
        <v>13</v>
      </c>
      <c r="J57" s="21" t="s">
        <v>149</v>
      </c>
    </row>
    <row r="58" spans="1:10" ht="25.5" x14ac:dyDescent="0.2">
      <c r="A58" s="13">
        <v>6</v>
      </c>
      <c r="B58" s="13" t="s">
        <v>96</v>
      </c>
      <c r="C58" s="12" t="s">
        <v>98</v>
      </c>
      <c r="D58" s="28">
        <v>44845</v>
      </c>
      <c r="E58" s="34">
        <v>0.54861111111111105</v>
      </c>
      <c r="F58" s="34">
        <v>0.75</v>
      </c>
      <c r="G58" s="14" t="str">
        <f>TEXT((DetailsTable[[#This Row],[Time out]]-DetailsTable[[#This Row],[Time in]]),"h:mm")</f>
        <v>4:50</v>
      </c>
      <c r="H58" s="17" t="s">
        <v>20</v>
      </c>
      <c r="I58" s="12" t="s">
        <v>13</v>
      </c>
      <c r="J58" s="21" t="s">
        <v>150</v>
      </c>
    </row>
    <row r="59" spans="1:10" ht="25.5" x14ac:dyDescent="0.2">
      <c r="A59" s="13">
        <v>6</v>
      </c>
      <c r="B59" s="13" t="str">
        <f t="shared" ref="B59:B83" si="2">TEXT(D59,"ddd")</f>
        <v>Wed</v>
      </c>
      <c r="C59" s="12" t="s">
        <v>98</v>
      </c>
      <c r="D59" s="28">
        <v>44846</v>
      </c>
      <c r="E59" s="34">
        <v>0.37708333333333338</v>
      </c>
      <c r="F59" s="34">
        <v>0.50416666666666665</v>
      </c>
      <c r="G59" s="14" t="str">
        <f>TEXT((DetailsTable[[#This Row],[Time out]]-DetailsTable[[#This Row],[Time in]]),"h:mm")</f>
        <v>3:03</v>
      </c>
      <c r="H59" s="17" t="s">
        <v>20</v>
      </c>
      <c r="I59" s="12" t="s">
        <v>13</v>
      </c>
      <c r="J59" s="21" t="s">
        <v>151</v>
      </c>
    </row>
    <row r="60" spans="1:10" ht="25.5" x14ac:dyDescent="0.2">
      <c r="A60" s="13">
        <v>6</v>
      </c>
      <c r="B60" s="13" t="str">
        <f t="shared" si="2"/>
        <v>Wed</v>
      </c>
      <c r="C60" s="12" t="s">
        <v>98</v>
      </c>
      <c r="D60" s="28">
        <v>44846</v>
      </c>
      <c r="E60" s="34">
        <v>0.57361111111111118</v>
      </c>
      <c r="F60" s="34">
        <v>0.75208333333333333</v>
      </c>
      <c r="G60" s="14" t="str">
        <f>TEXT((DetailsTable[[#This Row],[Time out]]-DetailsTable[[#This Row],[Time in]]),"h:mm")</f>
        <v>4:17</v>
      </c>
      <c r="H60" s="17" t="s">
        <v>20</v>
      </c>
      <c r="I60" s="12" t="s">
        <v>13</v>
      </c>
      <c r="J60" s="21" t="s">
        <v>152</v>
      </c>
    </row>
    <row r="61" spans="1:10" ht="12.75" x14ac:dyDescent="0.2">
      <c r="A61" s="13">
        <v>6</v>
      </c>
      <c r="B61" s="13" t="s">
        <v>99</v>
      </c>
      <c r="C61" s="12" t="s">
        <v>98</v>
      </c>
      <c r="D61" s="28">
        <v>44847</v>
      </c>
      <c r="E61" s="34">
        <v>0.37708333333333338</v>
      </c>
      <c r="F61" s="34">
        <v>0.50208333333333333</v>
      </c>
      <c r="G61" s="14" t="str">
        <f>TEXT((DetailsTable[[#This Row],[Time out]]-DetailsTable[[#This Row],[Time in]]),"h:mm")</f>
        <v>3:00</v>
      </c>
      <c r="H61" s="17" t="s">
        <v>20</v>
      </c>
      <c r="I61" s="12" t="s">
        <v>13</v>
      </c>
      <c r="J61" s="21" t="s">
        <v>153</v>
      </c>
    </row>
    <row r="62" spans="1:10" ht="12.75" x14ac:dyDescent="0.2">
      <c r="A62" s="13">
        <v>6</v>
      </c>
      <c r="B62" s="13" t="s">
        <v>99</v>
      </c>
      <c r="C62" s="12" t="s">
        <v>98</v>
      </c>
      <c r="D62" s="28">
        <v>44847</v>
      </c>
      <c r="E62" s="34">
        <v>0.54375000000000007</v>
      </c>
      <c r="F62" s="34">
        <v>0.75208333333333333</v>
      </c>
      <c r="G62" s="14" t="str">
        <f>TEXT((DetailsTable[[#This Row],[Time out]]-DetailsTable[[#This Row],[Time in]]),"h:mm")</f>
        <v>5:00</v>
      </c>
      <c r="H62" s="17" t="s">
        <v>20</v>
      </c>
      <c r="I62" s="12" t="s">
        <v>13</v>
      </c>
      <c r="J62" s="21" t="s">
        <v>154</v>
      </c>
    </row>
    <row r="63" spans="1:10" ht="12.75" x14ac:dyDescent="0.2">
      <c r="A63" s="13">
        <f t="shared" ref="A61:A83" si="3">WEEKNUM(D63,2)</f>
        <v>1</v>
      </c>
      <c r="B63" s="13" t="str">
        <f t="shared" si="2"/>
        <v>Sat</v>
      </c>
      <c r="C63" s="12"/>
      <c r="D63" s="28"/>
      <c r="E63" s="34"/>
      <c r="F63" s="34"/>
      <c r="G63" s="14" t="str">
        <f>TEXT((DetailsTable[[#This Row],[Time out]]-DetailsTable[[#This Row],[Time in]]),"h:mm")</f>
        <v>0:00</v>
      </c>
      <c r="H63" s="17"/>
      <c r="I63" s="12"/>
      <c r="J63" s="21"/>
    </row>
    <row r="64" spans="1:10" ht="12.75" x14ac:dyDescent="0.2">
      <c r="A64" s="13">
        <f t="shared" si="3"/>
        <v>1</v>
      </c>
      <c r="B64" s="13" t="str">
        <f t="shared" si="2"/>
        <v>Sat</v>
      </c>
      <c r="C64" s="12"/>
      <c r="D64" s="28"/>
      <c r="E64" s="34"/>
      <c r="F64" s="34"/>
      <c r="G64" s="14" t="str">
        <f>TEXT((DetailsTable[[#This Row],[Time out]]-DetailsTable[[#This Row],[Time in]]),"h:mm")</f>
        <v>0:00</v>
      </c>
      <c r="H64" s="17"/>
      <c r="I64" s="12"/>
      <c r="J64" s="21"/>
    </row>
    <row r="65" spans="1:10" ht="12.75" x14ac:dyDescent="0.2">
      <c r="A65" s="13">
        <f t="shared" si="3"/>
        <v>1</v>
      </c>
      <c r="B65" s="13" t="str">
        <f t="shared" si="2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si="3"/>
        <v>1</v>
      </c>
      <c r="B66" s="13" t="str">
        <f t="shared" si="2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2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2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2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2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2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2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2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2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2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2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2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2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2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2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2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2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2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4">WEEKNUM(D84,2)</f>
        <v>1</v>
      </c>
      <c r="B84" s="13" t="str">
        <f t="shared" ref="B84:B115" si="5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4"/>
        <v>1</v>
      </c>
      <c r="B85" s="13" t="str">
        <f t="shared" si="5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4"/>
        <v>1</v>
      </c>
      <c r="B86" s="13" t="str">
        <f t="shared" si="5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4"/>
        <v>1</v>
      </c>
      <c r="B87" s="13" t="str">
        <f t="shared" si="5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4"/>
        <v>1</v>
      </c>
      <c r="B88" s="13" t="str">
        <f t="shared" si="5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4"/>
        <v>1</v>
      </c>
      <c r="B89" s="13" t="str">
        <f t="shared" si="5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4"/>
        <v>1</v>
      </c>
      <c r="B90" s="13" t="str">
        <f t="shared" si="5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4"/>
        <v>1</v>
      </c>
      <c r="B91" s="13" t="str">
        <f t="shared" si="5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4"/>
        <v>1</v>
      </c>
      <c r="B92" s="13" t="str">
        <f t="shared" si="5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4"/>
        <v>1</v>
      </c>
      <c r="B93" s="13" t="str">
        <f t="shared" si="5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4"/>
        <v>1</v>
      </c>
      <c r="B94" s="13" t="str">
        <f t="shared" si="5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4"/>
        <v>1</v>
      </c>
      <c r="B95" s="13" t="str">
        <f t="shared" si="5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4"/>
        <v>1</v>
      </c>
      <c r="B96" s="13" t="str">
        <f t="shared" si="5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4"/>
        <v>1</v>
      </c>
      <c r="B97" s="13" t="str">
        <f t="shared" si="5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4"/>
        <v>1</v>
      </c>
      <c r="B98" s="13" t="str">
        <f t="shared" si="5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4"/>
        <v>1</v>
      </c>
      <c r="B99" s="13" t="str">
        <f t="shared" si="5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4"/>
        <v>1</v>
      </c>
      <c r="B100" s="13" t="str">
        <f t="shared" si="5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4"/>
        <v>1</v>
      </c>
      <c r="B101" s="13" t="str">
        <f t="shared" si="5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4"/>
        <v>1</v>
      </c>
      <c r="B102" s="13" t="str">
        <f t="shared" si="5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4"/>
        <v>1</v>
      </c>
      <c r="B103" s="13" t="str">
        <f t="shared" si="5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4"/>
        <v>1</v>
      </c>
      <c r="B104" s="13" t="str">
        <f t="shared" si="5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4"/>
        <v>1</v>
      </c>
      <c r="B105" s="13" t="str">
        <f t="shared" si="5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4"/>
        <v>1</v>
      </c>
      <c r="B106" s="13" t="str">
        <f t="shared" si="5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4"/>
        <v>1</v>
      </c>
      <c r="B107" s="13" t="str">
        <f t="shared" si="5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4"/>
        <v>1</v>
      </c>
      <c r="B108" s="13" t="str">
        <f t="shared" si="5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4"/>
        <v>1</v>
      </c>
      <c r="B109" s="13" t="str">
        <f t="shared" si="5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4"/>
        <v>1</v>
      </c>
      <c r="B110" s="13" t="str">
        <f t="shared" si="5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4"/>
        <v>1</v>
      </c>
      <c r="B111" s="13" t="str">
        <f t="shared" si="5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4"/>
        <v>1</v>
      </c>
      <c r="B112" s="13" t="str">
        <f t="shared" si="5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4"/>
        <v>1</v>
      </c>
      <c r="B113" s="13" t="str">
        <f t="shared" si="5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4"/>
        <v>1</v>
      </c>
      <c r="B114" s="13" t="str">
        <f t="shared" si="5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4"/>
        <v>1</v>
      </c>
      <c r="B115" s="13" t="str">
        <f t="shared" si="5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6">WEEKNUM(D116,2)</f>
        <v>1</v>
      </c>
      <c r="B116" s="13" t="str">
        <f t="shared" ref="B116:B149" si="7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6"/>
        <v>1</v>
      </c>
      <c r="B117" s="13" t="str">
        <f t="shared" si="7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6"/>
        <v>1</v>
      </c>
      <c r="B118" s="13" t="str">
        <f t="shared" si="7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6"/>
        <v>1</v>
      </c>
      <c r="B119" s="13" t="str">
        <f t="shared" si="7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6"/>
        <v>1</v>
      </c>
      <c r="B120" s="13" t="str">
        <f t="shared" si="7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6"/>
        <v>1</v>
      </c>
      <c r="B121" s="13" t="str">
        <f t="shared" si="7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6"/>
        <v>1</v>
      </c>
      <c r="B122" s="13" t="str">
        <f t="shared" si="7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6"/>
        <v>1</v>
      </c>
      <c r="B123" s="13" t="str">
        <f t="shared" si="7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6"/>
        <v>1</v>
      </c>
      <c r="B124" s="13" t="str">
        <f t="shared" si="7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6"/>
        <v>1</v>
      </c>
      <c r="B125" s="13" t="str">
        <f t="shared" si="7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6"/>
        <v>1</v>
      </c>
      <c r="B126" s="13" t="str">
        <f t="shared" si="7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6"/>
        <v>1</v>
      </c>
      <c r="B127" s="13" t="str">
        <f t="shared" si="7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6"/>
        <v>1</v>
      </c>
      <c r="B128" s="13" t="str">
        <f t="shared" si="7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6"/>
        <v>1</v>
      </c>
      <c r="B129" s="13" t="str">
        <f t="shared" si="7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6"/>
        <v>1</v>
      </c>
      <c r="B130" s="13" t="str">
        <f t="shared" si="7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6"/>
        <v>1</v>
      </c>
      <c r="B131" s="13" t="str">
        <f t="shared" si="7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6"/>
        <v>1</v>
      </c>
      <c r="B132" s="13" t="str">
        <f t="shared" si="7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6"/>
        <v>1</v>
      </c>
      <c r="B133" s="13" t="str">
        <f t="shared" si="7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6"/>
        <v>1</v>
      </c>
      <c r="B136" s="13" t="str">
        <f t="shared" si="7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6"/>
        <v>1</v>
      </c>
      <c r="B137" s="13" t="str">
        <f t="shared" si="7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6"/>
        <v>1</v>
      </c>
      <c r="B138" s="13" t="str">
        <f t="shared" si="7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6"/>
        <v>1</v>
      </c>
      <c r="B139" s="13" t="str">
        <f t="shared" si="7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6"/>
        <v>1</v>
      </c>
      <c r="B140" s="13" t="str">
        <f t="shared" si="7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6"/>
        <v>1</v>
      </c>
      <c r="B141" s="13" t="str">
        <f t="shared" si="7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6"/>
        <v>1</v>
      </c>
      <c r="B142" s="13" t="str">
        <f t="shared" si="7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6"/>
        <v>1</v>
      </c>
      <c r="B143" s="13" t="str">
        <f t="shared" si="7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6"/>
        <v>1</v>
      </c>
      <c r="B144" s="13" t="str">
        <f t="shared" si="7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6"/>
        <v>1</v>
      </c>
      <c r="B145" s="13" t="str">
        <f t="shared" si="7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6"/>
        <v>1</v>
      </c>
      <c r="B146" s="13" t="str">
        <f t="shared" si="7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6"/>
        <v>1</v>
      </c>
      <c r="B147" s="13" t="str">
        <f t="shared" si="7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6"/>
        <v>1</v>
      </c>
      <c r="B148" s="13" t="str">
        <f t="shared" si="7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6"/>
        <v>1</v>
      </c>
      <c r="B149" s="13" t="str">
        <f t="shared" si="7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8">WEEKNUM(D150,2)</f>
        <v>1</v>
      </c>
      <c r="B150" s="13" t="str">
        <f t="shared" ref="B150:B183" si="9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8"/>
        <v>1</v>
      </c>
      <c r="B151" s="13" t="str">
        <f t="shared" si="9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8"/>
        <v>1</v>
      </c>
      <c r="B152" s="13" t="str">
        <f t="shared" si="9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8"/>
        <v>1</v>
      </c>
      <c r="B154" s="13" t="str">
        <f t="shared" si="9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8"/>
        <v>1</v>
      </c>
      <c r="B155" s="13" t="str">
        <f t="shared" si="9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8"/>
        <v>1</v>
      </c>
      <c r="B156" s="13" t="str">
        <f t="shared" si="9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8"/>
        <v>1</v>
      </c>
      <c r="B157" s="13" t="str">
        <f t="shared" si="9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8"/>
        <v>1</v>
      </c>
      <c r="B158" s="13" t="str">
        <f t="shared" si="9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8"/>
        <v>1</v>
      </c>
      <c r="B159" s="13" t="str">
        <f t="shared" si="9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8"/>
        <v>1</v>
      </c>
      <c r="B160" s="13" t="str">
        <f t="shared" si="9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8"/>
        <v>1</v>
      </c>
      <c r="B161" s="13" t="str">
        <f t="shared" si="9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8"/>
        <v>1</v>
      </c>
      <c r="B162" s="13" t="str">
        <f t="shared" si="9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8"/>
        <v>1</v>
      </c>
      <c r="B163" s="13" t="str">
        <f t="shared" si="9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8"/>
        <v>1</v>
      </c>
      <c r="B164" s="13" t="str">
        <f t="shared" si="9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8"/>
        <v>1</v>
      </c>
      <c r="B165" s="13" t="str">
        <f t="shared" si="9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8"/>
        <v>1</v>
      </c>
      <c r="B166" s="13" t="str">
        <f t="shared" si="9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8"/>
        <v>1</v>
      </c>
      <c r="B167" s="13" t="str">
        <f t="shared" si="9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8"/>
        <v>1</v>
      </c>
      <c r="B168" s="13" t="str">
        <f t="shared" si="9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8"/>
        <v>1</v>
      </c>
      <c r="B169" s="13" t="str">
        <f t="shared" si="9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8"/>
        <v>1</v>
      </c>
      <c r="B170" s="13" t="str">
        <f t="shared" si="9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8"/>
        <v>1</v>
      </c>
      <c r="B171" s="13" t="str">
        <f t="shared" si="9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8"/>
        <v>1</v>
      </c>
      <c r="B172" s="13" t="str">
        <f t="shared" si="9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8"/>
        <v>1</v>
      </c>
      <c r="B173" s="13" t="str">
        <f t="shared" si="9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8"/>
        <v>1</v>
      </c>
      <c r="B174" s="13" t="str">
        <f t="shared" si="9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8"/>
        <v>1</v>
      </c>
      <c r="B175" s="13" t="str">
        <f t="shared" si="9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8"/>
        <v>1</v>
      </c>
      <c r="B176" s="13" t="str">
        <f t="shared" si="9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8"/>
        <v>1</v>
      </c>
      <c r="B177" s="13" t="str">
        <f t="shared" si="9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8"/>
        <v>1</v>
      </c>
      <c r="B178" s="13" t="str">
        <f t="shared" si="9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8"/>
        <v>1</v>
      </c>
      <c r="B179" s="13" t="str">
        <f t="shared" si="9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8"/>
        <v>1</v>
      </c>
      <c r="B180" s="13" t="str">
        <f t="shared" si="9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8"/>
        <v>1</v>
      </c>
      <c r="B181" s="13" t="str">
        <f t="shared" si="9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8"/>
        <v>1</v>
      </c>
      <c r="B183" s="13" t="str">
        <f t="shared" si="9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0">WEEKNUM(D184,2)</f>
        <v>1</v>
      </c>
      <c r="B184" s="13" t="str">
        <f t="shared" ref="B184:B215" si="11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0"/>
        <v>1</v>
      </c>
      <c r="B185" s="13" t="str">
        <f t="shared" si="11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0"/>
        <v>1</v>
      </c>
      <c r="B186" s="13" t="str">
        <f t="shared" si="11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0"/>
        <v>1</v>
      </c>
      <c r="B187" s="13" t="str">
        <f t="shared" si="11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0"/>
        <v>1</v>
      </c>
      <c r="B188" s="13" t="str">
        <f t="shared" si="11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0"/>
        <v>1</v>
      </c>
      <c r="B189" s="13" t="str">
        <f t="shared" si="11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0"/>
        <v>1</v>
      </c>
      <c r="B190" s="13" t="str">
        <f t="shared" si="11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0"/>
        <v>1</v>
      </c>
      <c r="B191" s="13" t="str">
        <f t="shared" si="11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0"/>
        <v>1</v>
      </c>
      <c r="B192" s="13" t="str">
        <f t="shared" si="11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0"/>
        <v>1</v>
      </c>
      <c r="B193" s="13" t="str">
        <f t="shared" si="11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0"/>
        <v>1</v>
      </c>
      <c r="B194" s="13" t="str">
        <f t="shared" si="11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0"/>
        <v>1</v>
      </c>
      <c r="B195" s="13" t="str">
        <f t="shared" si="11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0"/>
        <v>1</v>
      </c>
      <c r="B196" s="13" t="str">
        <f t="shared" si="11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0"/>
        <v>1</v>
      </c>
      <c r="B197" s="13" t="str">
        <f t="shared" si="11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0"/>
        <v>1</v>
      </c>
      <c r="B198" s="13" t="str">
        <f t="shared" si="11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0"/>
        <v>1</v>
      </c>
      <c r="B199" s="13" t="str">
        <f t="shared" si="11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0"/>
        <v>1</v>
      </c>
      <c r="B200" s="13" t="str">
        <f t="shared" si="11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0"/>
        <v>1</v>
      </c>
      <c r="B201" s="13" t="str">
        <f t="shared" si="11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0"/>
        <v>1</v>
      </c>
      <c r="B202" s="13" t="str">
        <f t="shared" si="11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0"/>
        <v>1</v>
      </c>
      <c r="B203" s="13" t="str">
        <f t="shared" si="11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0"/>
        <v>1</v>
      </c>
      <c r="B204" s="13" t="str">
        <f t="shared" si="11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0"/>
        <v>1</v>
      </c>
      <c r="B205" s="13" t="str">
        <f t="shared" si="11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0"/>
        <v>1</v>
      </c>
      <c r="B206" s="13" t="str">
        <f t="shared" si="11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0"/>
        <v>1</v>
      </c>
      <c r="B207" s="13" t="str">
        <f t="shared" si="11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0"/>
        <v>1</v>
      </c>
      <c r="B208" s="13" t="str">
        <f t="shared" si="11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0"/>
        <v>1</v>
      </c>
      <c r="B209" s="13" t="str">
        <f t="shared" si="11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0"/>
        <v>1</v>
      </c>
      <c r="B210" s="13" t="str">
        <f t="shared" si="11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0"/>
        <v>1</v>
      </c>
      <c r="B211" s="13" t="str">
        <f t="shared" si="11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0"/>
        <v>1</v>
      </c>
      <c r="B212" s="13" t="str">
        <f t="shared" si="11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0"/>
        <v>1</v>
      </c>
      <c r="B213" s="13" t="str">
        <f t="shared" si="11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0"/>
        <v>1</v>
      </c>
      <c r="B214" s="13" t="str">
        <f t="shared" si="11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0"/>
        <v>1</v>
      </c>
      <c r="B215" s="13" t="str">
        <f t="shared" si="11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0"/>
        <v>1</v>
      </c>
      <c r="B216" s="13" t="str">
        <f t="shared" ref="B216:B226" si="12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0"/>
        <v>1</v>
      </c>
      <c r="B217" s="13" t="str">
        <f t="shared" si="12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0"/>
        <v>1</v>
      </c>
      <c r="B218" s="13" t="str">
        <f t="shared" si="12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0"/>
        <v>1</v>
      </c>
      <c r="B219" s="13" t="str">
        <f t="shared" si="12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0"/>
        <v>1</v>
      </c>
      <c r="B220" s="13" t="str">
        <f t="shared" si="12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3">WEEKNUM(D221,2)</f>
        <v>1</v>
      </c>
      <c r="B221" s="36" t="str">
        <f t="shared" si="12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4">WEEKNUM(D222,2)</f>
        <v>1</v>
      </c>
      <c r="B222" s="36" t="str">
        <f t="shared" si="12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4"/>
        <v>1</v>
      </c>
      <c r="B223" s="36" t="str">
        <f t="shared" si="12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4"/>
        <v>1</v>
      </c>
      <c r="B224" s="36" t="str">
        <f t="shared" si="12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4"/>
        <v>1</v>
      </c>
      <c r="B225" s="36" t="str">
        <f t="shared" si="12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2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5">WEEKNUM(D227,2)</f>
        <v>1</v>
      </c>
      <c r="B227" s="36" t="str">
        <f t="shared" ref="B227:B250" si="16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5"/>
        <v>1</v>
      </c>
      <c r="B228" s="36" t="str">
        <f t="shared" si="16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5"/>
        <v>1</v>
      </c>
      <c r="B229" s="36" t="str">
        <f t="shared" si="16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5"/>
        <v>1</v>
      </c>
      <c r="B230" s="36" t="str">
        <f t="shared" si="16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5"/>
        <v>1</v>
      </c>
      <c r="B231" s="36" t="str">
        <f t="shared" si="16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5"/>
        <v>1</v>
      </c>
      <c r="B232" s="36" t="str">
        <f t="shared" si="16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5"/>
        <v>1</v>
      </c>
      <c r="B233" s="36" t="str">
        <f t="shared" si="16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5"/>
        <v>1</v>
      </c>
      <c r="B234" s="36" t="str">
        <f t="shared" si="16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5"/>
        <v>1</v>
      </c>
      <c r="B235" s="36" t="str">
        <f t="shared" si="16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5"/>
        <v>1</v>
      </c>
      <c r="B236" s="36" t="str">
        <f t="shared" si="16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5"/>
        <v>1</v>
      </c>
      <c r="B237" s="36" t="str">
        <f t="shared" si="16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5"/>
        <v>1</v>
      </c>
      <c r="B238" s="36" t="str">
        <f t="shared" si="16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5"/>
        <v>1</v>
      </c>
      <c r="B239" s="36" t="str">
        <f t="shared" si="16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5"/>
        <v>1</v>
      </c>
      <c r="B240" s="36" t="str">
        <f t="shared" si="16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5"/>
        <v>1</v>
      </c>
      <c r="B241" s="36" t="str">
        <f t="shared" si="16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5"/>
        <v>1</v>
      </c>
      <c r="B242" s="36" t="str">
        <f t="shared" si="16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5"/>
        <v>1</v>
      </c>
      <c r="B243" s="36" t="str">
        <f t="shared" si="16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5"/>
        <v>1</v>
      </c>
      <c r="B244" s="36" t="str">
        <f t="shared" si="16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5"/>
        <v>1</v>
      </c>
      <c r="B245" s="36" t="str">
        <f t="shared" si="16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5"/>
        <v>1</v>
      </c>
      <c r="B246" s="36" t="str">
        <f t="shared" si="16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5"/>
        <v>1</v>
      </c>
      <c r="B247" s="36" t="str">
        <f t="shared" si="16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5"/>
        <v>1</v>
      </c>
      <c r="B248" s="36" t="str">
        <f t="shared" si="16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5"/>
        <v>1</v>
      </c>
      <c r="B249" s="36" t="str">
        <f t="shared" si="16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5"/>
        <v>1</v>
      </c>
      <c r="B250" s="36" t="str">
        <f t="shared" si="16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7">WEEKNUM(D251,2)</f>
        <v>1</v>
      </c>
      <c r="B251" s="36" t="str">
        <f t="shared" ref="B251:B263" si="18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7"/>
        <v>1</v>
      </c>
      <c r="B252" s="36" t="str">
        <f t="shared" si="18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7"/>
        <v>1</v>
      </c>
      <c r="B253" s="36" t="str">
        <f t="shared" si="18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7"/>
        <v>1</v>
      </c>
      <c r="B254" s="36" t="str">
        <f t="shared" si="18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7"/>
        <v>1</v>
      </c>
      <c r="B255" s="36" t="str">
        <f t="shared" si="18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7"/>
        <v>1</v>
      </c>
      <c r="B256" s="36" t="str">
        <f t="shared" si="18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7"/>
        <v>1</v>
      </c>
      <c r="B257" s="36" t="str">
        <f t="shared" si="18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7"/>
        <v>1</v>
      </c>
      <c r="B258" s="36" t="str">
        <f t="shared" si="18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7"/>
        <v>1</v>
      </c>
      <c r="B259" s="36" t="str">
        <f t="shared" si="18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7"/>
        <v>1</v>
      </c>
      <c r="B260" s="36" t="str">
        <f t="shared" si="18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7"/>
        <v>1</v>
      </c>
      <c r="B261" s="36" t="str">
        <f t="shared" si="18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7"/>
        <v>1</v>
      </c>
      <c r="B262" s="36" t="str">
        <f t="shared" si="18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7"/>
        <v>1</v>
      </c>
      <c r="B263" s="36" t="str">
        <f t="shared" si="18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19">WEEKNUM(D264,2)</f>
        <v>1</v>
      </c>
      <c r="B264" s="36" t="str">
        <f t="shared" ref="B264:B276" si="20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19"/>
        <v>1</v>
      </c>
      <c r="B265" s="36" t="str">
        <f t="shared" si="20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19"/>
        <v>1</v>
      </c>
      <c r="B266" s="36" t="str">
        <f t="shared" si="20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19"/>
        <v>1</v>
      </c>
      <c r="B267" s="36" t="str">
        <f t="shared" si="20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19"/>
        <v>1</v>
      </c>
      <c r="B268" s="36" t="str">
        <f t="shared" si="20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19"/>
        <v>1</v>
      </c>
      <c r="B269" s="36" t="str">
        <f t="shared" si="20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19"/>
        <v>1</v>
      </c>
      <c r="B270" s="36" t="str">
        <f t="shared" si="20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19"/>
        <v>1</v>
      </c>
      <c r="B271" s="36" t="str">
        <f t="shared" si="20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19"/>
        <v>1</v>
      </c>
      <c r="B272" s="36" t="str">
        <f t="shared" si="20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19"/>
        <v>1</v>
      </c>
      <c r="B273" s="36" t="str">
        <f t="shared" si="20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19"/>
        <v>1</v>
      </c>
      <c r="B274" s="36" t="str">
        <f t="shared" si="20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19"/>
        <v>1</v>
      </c>
      <c r="B275" s="36" t="str">
        <f t="shared" si="20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19"/>
        <v>1</v>
      </c>
      <c r="B276" s="36" t="str">
        <f t="shared" si="20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1">WEEKNUM(D277,2)</f>
        <v>1</v>
      </c>
      <c r="B277" s="36" t="str">
        <f t="shared" ref="B277:B289" si="22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1"/>
        <v>1</v>
      </c>
      <c r="B278" s="36" t="str">
        <f t="shared" si="22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1"/>
        <v>1</v>
      </c>
      <c r="B279" s="36" t="str">
        <f t="shared" si="22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1"/>
        <v>1</v>
      </c>
      <c r="B280" s="36" t="str">
        <f t="shared" si="22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1"/>
        <v>1</v>
      </c>
      <c r="B281" s="36" t="str">
        <f t="shared" si="22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1"/>
        <v>1</v>
      </c>
      <c r="B282" s="36" t="str">
        <f t="shared" si="22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1"/>
        <v>1</v>
      </c>
      <c r="B283" s="36" t="str">
        <f t="shared" si="22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1"/>
        <v>1</v>
      </c>
      <c r="B284" s="36" t="str">
        <f t="shared" si="22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1"/>
        <v>1</v>
      </c>
      <c r="B285" s="36" t="str">
        <f t="shared" si="22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1"/>
        <v>1</v>
      </c>
      <c r="B286" s="36" t="str">
        <f t="shared" si="22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1"/>
        <v>1</v>
      </c>
      <c r="B287" s="36" t="str">
        <f t="shared" si="22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1"/>
        <v>1</v>
      </c>
      <c r="B288" s="36" t="str">
        <f t="shared" si="22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1"/>
        <v>1</v>
      </c>
      <c r="B289" s="36" t="str">
        <f t="shared" si="22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3">WEEKNUM(D290,2)</f>
        <v>1</v>
      </c>
      <c r="B290" s="36" t="str">
        <f t="shared" ref="B290:B302" si="24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3"/>
        <v>1</v>
      </c>
      <c r="B291" s="36" t="str">
        <f t="shared" si="24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3"/>
        <v>1</v>
      </c>
      <c r="B292" s="36" t="str">
        <f t="shared" si="24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3"/>
        <v>1</v>
      </c>
      <c r="B293" s="36" t="str">
        <f t="shared" si="24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3"/>
        <v>1</v>
      </c>
      <c r="B294" s="36" t="str">
        <f t="shared" si="24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3"/>
        <v>1</v>
      </c>
      <c r="B295" s="36" t="str">
        <f t="shared" si="24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3"/>
        <v>1</v>
      </c>
      <c r="B296" s="36" t="str">
        <f t="shared" si="24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3"/>
        <v>1</v>
      </c>
      <c r="B297" s="36" t="str">
        <f t="shared" si="24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3"/>
        <v>1</v>
      </c>
      <c r="B298" s="36" t="str">
        <f t="shared" si="24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3"/>
        <v>1</v>
      </c>
      <c r="B299" s="36" t="str">
        <f t="shared" si="24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3"/>
        <v>1</v>
      </c>
      <c r="B300" s="36" t="str">
        <f t="shared" si="24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3"/>
        <v>1</v>
      </c>
      <c r="B301" s="36" t="str">
        <f t="shared" si="24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3"/>
        <v>1</v>
      </c>
      <c r="B302" s="36" t="str">
        <f t="shared" si="24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5">WEEKNUM(D303,2)</f>
        <v>1</v>
      </c>
      <c r="B303" s="36" t="str">
        <f t="shared" ref="B303:B306" si="26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5"/>
        <v>1</v>
      </c>
      <c r="B304" s="36" t="str">
        <f t="shared" si="26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5"/>
        <v>1</v>
      </c>
      <c r="B305" s="36" t="str">
        <f t="shared" si="26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5"/>
        <v>1</v>
      </c>
      <c r="B306" s="36" t="str">
        <f t="shared" si="26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7">WEEKNUM(D307,2)</f>
        <v>1</v>
      </c>
      <c r="B307" s="36" t="str">
        <f t="shared" ref="B307:B310" si="28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7"/>
        <v>1</v>
      </c>
      <c r="B308" s="36" t="str">
        <f t="shared" si="28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7"/>
        <v>1</v>
      </c>
      <c r="B309" s="36" t="str">
        <f t="shared" si="28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7"/>
        <v>1</v>
      </c>
      <c r="B310" s="36" t="str">
        <f t="shared" si="28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29">WEEKNUM(D311,2)</f>
        <v>1</v>
      </c>
      <c r="B311" s="36" t="str">
        <f t="shared" ref="B311:B314" si="30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29"/>
        <v>1</v>
      </c>
      <c r="B312" s="36" t="str">
        <f t="shared" si="30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29"/>
        <v>1</v>
      </c>
      <c r="B313" s="36" t="str">
        <f t="shared" si="30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29"/>
        <v>1</v>
      </c>
      <c r="B314" s="36" t="str">
        <f t="shared" si="30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1">WEEKNUM(D315,2)</f>
        <v>1</v>
      </c>
      <c r="B315" s="36" t="str">
        <f t="shared" ref="B315:B318" si="32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1"/>
        <v>1</v>
      </c>
      <c r="B316" s="36" t="str">
        <f t="shared" si="32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1"/>
        <v>1</v>
      </c>
      <c r="B317" s="36" t="str">
        <f t="shared" si="32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1"/>
        <v>1</v>
      </c>
      <c r="B318" s="36" t="str">
        <f t="shared" si="32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3">WEEKNUM(D319,2)</f>
        <v>1</v>
      </c>
      <c r="B319" s="36" t="str">
        <f t="shared" ref="B319:B320" si="34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3"/>
        <v>1</v>
      </c>
      <c r="B320" s="36" t="str">
        <f t="shared" si="34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5">WEEKNUM(D322,2)</f>
        <v>1</v>
      </c>
      <c r="B322" s="36" t="str">
        <f t="shared" ref="B322:B327" si="36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5"/>
        <v>1</v>
      </c>
      <c r="B323" s="36" t="str">
        <f t="shared" si="36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5"/>
        <v>1</v>
      </c>
      <c r="B324" s="36" t="str">
        <f t="shared" si="36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5"/>
        <v>1</v>
      </c>
      <c r="B325" s="36" t="str">
        <f t="shared" si="36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5"/>
        <v>1</v>
      </c>
      <c r="B326" s="36" t="str">
        <f t="shared" si="36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5"/>
        <v>1</v>
      </c>
      <c r="B327" s="36" t="str">
        <f t="shared" si="36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7">WEEKNUM(D328,2)</f>
        <v>1</v>
      </c>
      <c r="B328" s="36" t="str">
        <f t="shared" ref="B328:B330" si="38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7"/>
        <v>1</v>
      </c>
      <c r="B329" s="36" t="str">
        <f t="shared" si="38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7"/>
        <v>1</v>
      </c>
      <c r="B330" s="36" t="str">
        <f t="shared" si="38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4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39">WEEKNUM(D335,2)</f>
        <v>1</v>
      </c>
      <c r="B335" s="36" t="str">
        <f t="shared" ref="B335:B336" si="40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39"/>
        <v>1</v>
      </c>
      <c r="B336" s="36" t="str">
        <f t="shared" si="40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1">WEEKNUM(D337,2)</f>
        <v>1</v>
      </c>
      <c r="B337" s="36" t="str">
        <f t="shared" ref="B337:B338" si="42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1"/>
        <v>1</v>
      </c>
      <c r="B338" s="36" t="str">
        <f t="shared" si="42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3">WEEKNUM(D341,2)</f>
        <v>1</v>
      </c>
      <c r="B341" s="36" t="str">
        <f t="shared" ref="B341:B344" si="44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3"/>
        <v>1</v>
      </c>
      <c r="B342" s="36" t="str">
        <f t="shared" si="44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3"/>
        <v>1</v>
      </c>
      <c r="B343" s="36" t="str">
        <f t="shared" si="44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3"/>
        <v>1</v>
      </c>
      <c r="B344" s="36" t="str">
        <f t="shared" si="44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5">WEEKNUM(D345,2)</f>
        <v>1</v>
      </c>
      <c r="B345" s="36" t="str">
        <f t="shared" ref="B345:B347" si="46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5"/>
        <v>1</v>
      </c>
      <c r="B346" s="36" t="str">
        <f t="shared" si="46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5"/>
        <v>1</v>
      </c>
      <c r="B347" s="36" t="str">
        <f t="shared" si="46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7">WEEKNUM(D348,2)</f>
        <v>1</v>
      </c>
      <c r="B348" s="36" t="str">
        <f t="shared" ref="B348:B350" si="48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7"/>
        <v>1</v>
      </c>
      <c r="B349" s="36" t="str">
        <f t="shared" si="48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7"/>
        <v>1</v>
      </c>
      <c r="B350" s="36" t="str">
        <f t="shared" si="48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49">WEEKNUM(D351,2)</f>
        <v>1</v>
      </c>
      <c r="B351" s="36" t="str">
        <f t="shared" ref="B351:B353" si="50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49"/>
        <v>1</v>
      </c>
      <c r="B352" s="36" t="str">
        <f t="shared" si="50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49"/>
        <v>1</v>
      </c>
      <c r="B353" s="36" t="str">
        <f t="shared" si="50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1">WEEKNUM(D354,2)</f>
        <v>1</v>
      </c>
      <c r="B354" s="36" t="str">
        <f t="shared" ref="B354:B356" si="52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1"/>
        <v>1</v>
      </c>
      <c r="B355" s="36" t="str">
        <f t="shared" si="52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1"/>
        <v>1</v>
      </c>
      <c r="B356" s="36" t="str">
        <f t="shared" si="52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3">WEEKNUM(D357,2)</f>
        <v>1</v>
      </c>
      <c r="B357" s="36" t="str">
        <f t="shared" ref="B357:B358" si="54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3"/>
        <v>1</v>
      </c>
      <c r="B358" s="36" t="str">
        <f t="shared" si="54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5">WEEKNUM(D360,2)</f>
        <v>1</v>
      </c>
      <c r="B360" s="36" t="str">
        <f t="shared" ref="B360:B382" si="56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5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5"/>
        <v>1</v>
      </c>
      <c r="B362" s="36" t="str">
        <f t="shared" si="56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5"/>
        <v>1</v>
      </c>
      <c r="B363" s="36" t="str">
        <f t="shared" si="56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5"/>
        <v>1</v>
      </c>
      <c r="B364" s="36" t="str">
        <f t="shared" si="56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5"/>
        <v>1</v>
      </c>
      <c r="B365" s="36" t="str">
        <f t="shared" si="56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5"/>
        <v>1</v>
      </c>
      <c r="B366" s="36" t="str">
        <f t="shared" si="56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5"/>
        <v>1</v>
      </c>
      <c r="B367" s="36" t="str">
        <f t="shared" si="56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5"/>
        <v>1</v>
      </c>
      <c r="B368" s="36" t="str">
        <f t="shared" si="56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5"/>
        <v>1</v>
      </c>
      <c r="B369" s="36" t="str">
        <f t="shared" si="56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5"/>
        <v>1</v>
      </c>
      <c r="B370" s="36" t="str">
        <f t="shared" si="56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5"/>
        <v>1</v>
      </c>
      <c r="B371" s="36" t="str">
        <f t="shared" si="56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5"/>
        <v>1</v>
      </c>
      <c r="B372" s="36" t="str">
        <f t="shared" si="56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5"/>
        <v>1</v>
      </c>
      <c r="B373" s="36" t="str">
        <f t="shared" si="56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5"/>
        <v>1</v>
      </c>
      <c r="B374" s="36" t="str">
        <f t="shared" si="56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5"/>
        <v>1</v>
      </c>
      <c r="B375" s="36" t="str">
        <f t="shared" si="56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5"/>
        <v>1</v>
      </c>
      <c r="B376" s="36" t="str">
        <f t="shared" si="56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5"/>
        <v>1</v>
      </c>
      <c r="B377" s="36" t="str">
        <f t="shared" si="56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5"/>
        <v>1</v>
      </c>
      <c r="B378" s="36" t="str">
        <f t="shared" si="56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5"/>
        <v>1</v>
      </c>
      <c r="B379" s="36" t="str">
        <f t="shared" si="56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5"/>
        <v>1</v>
      </c>
      <c r="B380" s="36" t="str">
        <f t="shared" si="56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5"/>
        <v>1</v>
      </c>
      <c r="B381" s="36" t="str">
        <f t="shared" si="56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5"/>
        <v>1</v>
      </c>
      <c r="B382" s="36" t="str">
        <f t="shared" si="56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7">WEEKNUM(D383,2)</f>
        <v>1</v>
      </c>
      <c r="B383" s="36" t="str">
        <f t="shared" ref="B383:B391" si="58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7"/>
        <v>1</v>
      </c>
      <c r="B384" s="36" t="str">
        <f t="shared" si="58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7"/>
        <v>1</v>
      </c>
      <c r="B385" s="36" t="str">
        <f t="shared" si="58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7"/>
        <v>1</v>
      </c>
      <c r="B386" s="36" t="str">
        <f t="shared" si="58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7"/>
        <v>1</v>
      </c>
      <c r="B387" s="36" t="str">
        <f t="shared" si="58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7"/>
        <v>1</v>
      </c>
      <c r="B388" s="36" t="str">
        <f t="shared" si="58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7"/>
        <v>1</v>
      </c>
      <c r="B389" s="36" t="str">
        <f t="shared" si="58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7"/>
        <v>1</v>
      </c>
      <c r="B390" s="36" t="str">
        <f t="shared" si="58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7"/>
        <v>1</v>
      </c>
      <c r="B391" s="36" t="str">
        <f t="shared" si="58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topLeftCell="A28"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Mig</cp:lastModifiedBy>
  <cp:revision/>
  <dcterms:created xsi:type="dcterms:W3CDTF">2011-08-03T14:38:32Z</dcterms:created>
  <dcterms:modified xsi:type="dcterms:W3CDTF">2022-10-13T12:45:58Z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