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6905" windowHeight="7710"/>
  </bookViews>
  <sheets>
    <sheet name="工作表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K12" i="1"/>
  <c r="B12" i="1"/>
  <c r="C12" i="1"/>
  <c r="D12" i="1"/>
  <c r="E12" i="1"/>
  <c r="F12" i="1"/>
  <c r="G12" i="1"/>
  <c r="F3" i="1" s="1"/>
  <c r="H12" i="1"/>
  <c r="I12" i="1"/>
  <c r="D3" i="1"/>
</calcChain>
</file>

<file path=xl/sharedStrings.xml><?xml version="1.0" encoding="utf-8"?>
<sst xmlns="http://schemas.openxmlformats.org/spreadsheetml/2006/main" count="20" uniqueCount="19">
  <si>
    <t>FundAssetValue</t>
    <phoneticPr fontId="1" type="noConversion"/>
  </si>
  <si>
    <t>PublicShare</t>
    <phoneticPr fontId="1" type="noConversion"/>
  </si>
  <si>
    <t>NAV</t>
    <phoneticPr fontId="1" type="noConversion"/>
  </si>
  <si>
    <t>Name</t>
    <phoneticPr fontId="1" type="noConversion"/>
  </si>
  <si>
    <t>YP</t>
    <phoneticPr fontId="1" type="noConversion"/>
  </si>
  <si>
    <t>MP</t>
    <phoneticPr fontId="1" type="noConversion"/>
  </si>
  <si>
    <t>Cvalue</t>
    <phoneticPr fontId="1" type="noConversion"/>
  </si>
  <si>
    <t>FxRate</t>
    <phoneticPr fontId="1" type="noConversion"/>
  </si>
  <si>
    <t>CN1612</t>
    <phoneticPr fontId="1" type="noConversion"/>
  </si>
  <si>
    <t>TotalUnits</t>
    <phoneticPr fontId="1" type="noConversion"/>
  </si>
  <si>
    <t>IIV</t>
    <phoneticPr fontId="1" type="noConversion"/>
  </si>
  <si>
    <t>AssetChanged</t>
    <phoneticPr fontId="1" type="noConversion"/>
  </si>
  <si>
    <t>OAF12</t>
    <phoneticPr fontId="1" type="noConversion"/>
  </si>
  <si>
    <t>CNH</t>
    <phoneticPr fontId="1" type="noConversion"/>
  </si>
  <si>
    <t>USD</t>
    <phoneticPr fontId="1" type="noConversion"/>
  </si>
  <si>
    <t>Calc IIV</t>
    <phoneticPr fontId="1" type="noConversion"/>
  </si>
  <si>
    <r>
      <rPr>
        <sz val="10"/>
        <color theme="1"/>
        <rFont val="細明體"/>
        <family val="3"/>
        <charset val="136"/>
      </rPr>
      <t>公式</t>
    </r>
    <r>
      <rPr>
        <sz val="10"/>
        <color theme="1"/>
        <rFont val="Verdana"/>
        <family val="2"/>
      </rPr>
      <t xml:space="preserve">, </t>
    </r>
    <r>
      <rPr>
        <sz val="10"/>
        <color theme="1"/>
        <rFont val="細明體"/>
        <family val="3"/>
        <charset val="136"/>
      </rPr>
      <t>不用填</t>
    </r>
    <phoneticPr fontId="1" type="noConversion"/>
  </si>
  <si>
    <t>標題</t>
    <phoneticPr fontId="1" type="noConversion"/>
  </si>
  <si>
    <t>Direction (Forward=-1)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</si>
</sst>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Verdana"/>
      <family val="2"/>
    </font>
    <font>
      <sz val="10"/>
      <color theme="1"/>
      <name val="Segoe UI"/>
      <family val="2"/>
    </font>
    <font>
      <sz val="10"/>
      <color theme="1"/>
      <name val="Verdana"/>
      <family val="2"/>
    </font>
    <font>
      <sz val="10"/>
      <color theme="1"/>
      <name val="細明體"/>
      <family val="3"/>
      <charset val="136"/>
    </font>
    <font>
      <sz val="10"/>
      <color theme="1"/>
      <name val="Verdana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6" fillId="0" borderId="0" xfId="0" applyFont="1">
      <alignment vertical="center"/>
    </xf>
    <xf numFmtId="0" fontId="4" fillId="3" borderId="0" xfId="0" applyFont="1" applyFill="1">
      <alignment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tabSelected="1" workbookViewId="0">
      <selection activeCell="D14" sqref="D14"/>
    </sheetView>
  </sheetViews>
  <sheetFormatPr defaultRowHeight="15" x14ac:dyDescent="0.25"/>
  <cols>
    <col min="1" max="1" width="18.5" style="1" bestFit="1" customWidth="1"/>
    <col min="2" max="2" width="13.125" style="1" bestFit="1" customWidth="1"/>
    <col min="3" max="3" width="9.875" style="1" bestFit="1" customWidth="1"/>
    <col min="4" max="4" width="11.25" style="1" bestFit="1" customWidth="1"/>
    <col min="5" max="7" width="11.875" style="1" bestFit="1" customWidth="1"/>
    <col min="8" max="11" width="9.125" style="1" bestFit="1" customWidth="1"/>
    <col min="12" max="16384" width="9" style="1"/>
  </cols>
  <sheetData>
    <row r="2" spans="1:11" x14ac:dyDescent="0.25">
      <c r="A2" s="2"/>
      <c r="B2" s="4" t="s">
        <v>0</v>
      </c>
      <c r="C2" s="4" t="s">
        <v>1</v>
      </c>
      <c r="D2" s="4" t="s">
        <v>2</v>
      </c>
      <c r="E2" s="4" t="s">
        <v>15</v>
      </c>
      <c r="F2" s="4" t="s">
        <v>10</v>
      </c>
      <c r="G2" s="2"/>
      <c r="H2" s="3"/>
      <c r="I2" s="9"/>
      <c r="J2" s="10" t="s">
        <v>17</v>
      </c>
      <c r="K2" s="3"/>
    </row>
    <row r="3" spans="1:11" x14ac:dyDescent="0.25">
      <c r="A3" s="2"/>
      <c r="B3" s="2">
        <v>28783912343</v>
      </c>
      <c r="C3" s="2">
        <v>802958000</v>
      </c>
      <c r="D3" s="6">
        <f>B3/C3</f>
        <v>35.847344871089149</v>
      </c>
      <c r="E3" s="2">
        <v>35.694876373110802</v>
      </c>
      <c r="F3" s="6">
        <f>(B3+SUM(B12:K12))/C3</f>
        <v>35.694876373110773</v>
      </c>
      <c r="G3" s="2"/>
      <c r="H3" s="3"/>
      <c r="I3" s="7"/>
      <c r="J3" s="8" t="s">
        <v>16</v>
      </c>
      <c r="K3" s="3"/>
    </row>
    <row r="4" spans="1:1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5" t="s">
        <v>3</v>
      </c>
      <c r="B5" s="2" t="s">
        <v>8</v>
      </c>
      <c r="C5" s="2" t="s">
        <v>12</v>
      </c>
      <c r="D5" s="2">
        <v>6205</v>
      </c>
      <c r="E5" s="2" t="s">
        <v>13</v>
      </c>
      <c r="F5" s="2" t="s">
        <v>14</v>
      </c>
      <c r="G5" s="2" t="s">
        <v>14</v>
      </c>
      <c r="H5" s="2"/>
      <c r="I5" s="2"/>
      <c r="J5" s="2"/>
      <c r="K5" s="2"/>
    </row>
    <row r="6" spans="1:11" x14ac:dyDescent="0.25">
      <c r="A6" s="5" t="s">
        <v>9</v>
      </c>
      <c r="B6" s="2">
        <v>167240</v>
      </c>
      <c r="C6" s="2">
        <v>1250</v>
      </c>
      <c r="D6" s="2">
        <v>56007000</v>
      </c>
      <c r="E6" s="2">
        <v>204104134.26198</v>
      </c>
      <c r="F6" s="2">
        <v>220458719.19654101</v>
      </c>
      <c r="G6" s="2">
        <v>582565778.57859099</v>
      </c>
      <c r="H6" s="2"/>
      <c r="I6" s="2"/>
      <c r="J6" s="2"/>
      <c r="K6" s="2"/>
    </row>
    <row r="7" spans="1:11" x14ac:dyDescent="0.25">
      <c r="A7" s="5" t="s">
        <v>4</v>
      </c>
      <c r="B7" s="2">
        <v>10405</v>
      </c>
      <c r="C7" s="2">
        <v>28.24</v>
      </c>
      <c r="D7" s="2">
        <v>28.1</v>
      </c>
      <c r="E7" s="2">
        <v>4.6203072290028802</v>
      </c>
      <c r="F7" s="2">
        <v>31.911999999999999</v>
      </c>
      <c r="G7" s="2">
        <v>31.911999999999999</v>
      </c>
      <c r="H7" s="2"/>
      <c r="I7" s="2"/>
      <c r="J7" s="2"/>
      <c r="K7" s="2"/>
    </row>
    <row r="8" spans="1:11" x14ac:dyDescent="0.25">
      <c r="A8" s="5" t="s">
        <v>5</v>
      </c>
      <c r="B8" s="2">
        <v>10412.5</v>
      </c>
      <c r="C8" s="2">
        <v>28.2</v>
      </c>
      <c r="D8" s="2">
        <v>28.17</v>
      </c>
      <c r="E8" s="2">
        <v>4.5996634852484704</v>
      </c>
      <c r="F8" s="2">
        <v>31.710999999999999</v>
      </c>
      <c r="G8" s="2">
        <v>31.710999999999999</v>
      </c>
      <c r="H8" s="2"/>
      <c r="I8" s="2"/>
      <c r="J8" s="2"/>
      <c r="K8" s="2"/>
    </row>
    <row r="9" spans="1:11" x14ac:dyDescent="0.25">
      <c r="A9" s="5" t="s">
        <v>6</v>
      </c>
      <c r="B9" s="2">
        <v>1</v>
      </c>
      <c r="C9" s="2">
        <v>10000</v>
      </c>
      <c r="D9" s="2">
        <v>1</v>
      </c>
      <c r="E9" s="2">
        <v>1</v>
      </c>
      <c r="F9" s="2">
        <v>1</v>
      </c>
      <c r="G9" s="2">
        <v>1</v>
      </c>
      <c r="H9" s="2"/>
      <c r="I9" s="2"/>
      <c r="J9" s="2"/>
      <c r="K9" s="2"/>
    </row>
    <row r="10" spans="1:11" x14ac:dyDescent="0.25">
      <c r="A10" s="5" t="s">
        <v>7</v>
      </c>
      <c r="B10" s="2">
        <v>31.710999999999999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/>
      <c r="I10" s="2"/>
      <c r="J10" s="2"/>
      <c r="K10" s="2"/>
    </row>
    <row r="11" spans="1:11" ht="31.5" customHeight="1" x14ac:dyDescent="0.25">
      <c r="A11" s="5" t="s">
        <v>18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/>
      <c r="I11" s="2"/>
      <c r="J11" s="2"/>
      <c r="K11" s="2"/>
    </row>
    <row r="12" spans="1:11" x14ac:dyDescent="0.25">
      <c r="A12" s="5" t="s">
        <v>11</v>
      </c>
      <c r="B12" s="6">
        <f>B6*(B8-B7)*B9*B10*B11</f>
        <v>39775107.299999997</v>
      </c>
      <c r="C12" s="6">
        <f t="shared" ref="C12:I12" si="0">C6*(C8-C7)*C9*C10</f>
        <v>-499999.99999998935</v>
      </c>
      <c r="D12" s="6">
        <f t="shared" si="0"/>
        <v>3920490.0000000158</v>
      </c>
      <c r="E12" s="6">
        <f t="shared" si="0"/>
        <v>-4213473.4469199702</v>
      </c>
      <c r="F12" s="6">
        <f t="shared" si="0"/>
        <v>-44312202.558504857</v>
      </c>
      <c r="G12" s="6">
        <f t="shared" si="0"/>
        <v>-117095721.49429709</v>
      </c>
      <c r="H12" s="6">
        <f t="shared" si="0"/>
        <v>0</v>
      </c>
      <c r="I12" s="6">
        <f t="shared" si="0"/>
        <v>0</v>
      </c>
      <c r="J12" s="6">
        <f t="shared" ref="J12" si="1">J6*(J8-J7)*J9*J10</f>
        <v>0</v>
      </c>
      <c r="K12" s="6">
        <f t="shared" ref="K12" si="2">K6*(K8-K7)*K9*K10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蔡宜潔-期貨自營部-資訊暨研究處</dc:creator>
  <cp:lastModifiedBy>蔡宜潔-期貨自營部-資訊暨研究處</cp:lastModifiedBy>
  <dcterms:created xsi:type="dcterms:W3CDTF">2016-12-08T02:15:58Z</dcterms:created>
  <dcterms:modified xsi:type="dcterms:W3CDTF">2016-12-08T02:37:42Z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cfda0105-c6f7-44d8-848b-71526de98352</vt:lpwstr>
  </property>
</Properties>
</file>