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spp\Documents\R\DAV_期末報告_A1103340\"/>
    </mc:Choice>
  </mc:AlternateContent>
  <xr:revisionPtr revIDLastSave="0" documentId="13_ncr:1_{6330DAFC-3AD7-4BDC-8410-6A76FB7076EF}" xr6:coauthVersionLast="36" xr6:coauthVersionMax="36" xr10:uidLastSave="{00000000-0000-0000-0000-000000000000}"/>
  <bookViews>
    <workbookView xWindow="0" yWindow="0" windowWidth="17256" windowHeight="5724" activeTab="3" xr2:uid="{89D1C1C0-7E17-48CA-ACA4-FFA7D03B5D7E}"/>
  </bookViews>
  <sheets>
    <sheet name="David" sheetId="1" r:id="rId1"/>
    <sheet name="Oneal" sheetId="2" r:id="rId2"/>
    <sheet name="RADAR data" sheetId="5" r:id="rId3"/>
    <sheet name="win Rate" sheetId="6" r:id="rId4"/>
    <sheet name=" Ewing" sheetId="3" r:id="rId5"/>
    <sheet name="Oljauwon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C32" i="5"/>
  <c r="B32" i="5"/>
  <c r="A32" i="5"/>
  <c r="D28" i="5"/>
  <c r="C28" i="5"/>
  <c r="B28" i="5"/>
  <c r="A28" i="5"/>
  <c r="D24" i="5"/>
  <c r="C24" i="5"/>
  <c r="B24" i="5"/>
  <c r="A24" i="5"/>
  <c r="D20" i="5"/>
  <c r="C20" i="5"/>
  <c r="B20" i="5"/>
  <c r="A20" i="5"/>
  <c r="J3" i="5"/>
  <c r="J4" i="5"/>
  <c r="J5" i="5"/>
  <c r="J6" i="5"/>
  <c r="J7" i="5"/>
  <c r="J8" i="5"/>
  <c r="J9" i="5"/>
  <c r="J10" i="5"/>
  <c r="J11" i="5"/>
  <c r="J12" i="5"/>
  <c r="J13" i="5"/>
  <c r="J2" i="5"/>
  <c r="I3" i="5"/>
  <c r="I4" i="5"/>
  <c r="I5" i="5"/>
  <c r="I6" i="5"/>
  <c r="I7" i="5"/>
  <c r="I8" i="5"/>
  <c r="I9" i="5"/>
  <c r="I10" i="5"/>
  <c r="I11" i="5"/>
  <c r="I12" i="5"/>
  <c r="I13" i="5"/>
  <c r="I2" i="5"/>
  <c r="H11" i="5"/>
  <c r="H3" i="5"/>
  <c r="H4" i="5"/>
  <c r="H5" i="5"/>
  <c r="H6" i="5"/>
  <c r="H7" i="5"/>
  <c r="H8" i="5"/>
  <c r="H9" i="5"/>
  <c r="H10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G14" i="5"/>
  <c r="F14" i="5"/>
  <c r="E14" i="5"/>
  <c r="D14" i="5"/>
  <c r="C14" i="5"/>
  <c r="T11" i="4"/>
  <c r="T12" i="4"/>
  <c r="T13" i="4"/>
  <c r="T26" i="4" l="1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25" i="4"/>
  <c r="T4" i="4"/>
  <c r="T5" i="4"/>
  <c r="T6" i="4"/>
  <c r="T7" i="4"/>
  <c r="T8" i="4"/>
  <c r="T9" i="4"/>
  <c r="T10" i="4"/>
  <c r="T14" i="4"/>
  <c r="T15" i="4"/>
  <c r="T16" i="4"/>
  <c r="T17" i="4"/>
  <c r="T18" i="4"/>
  <c r="T19" i="4"/>
  <c r="T20" i="4"/>
  <c r="T3" i="4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23" i="3"/>
  <c r="T19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3" i="3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28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3" i="2"/>
  <c r="S20" i="1" l="1"/>
  <c r="S21" i="1"/>
  <c r="S22" i="1"/>
  <c r="S23" i="1"/>
  <c r="S24" i="1"/>
  <c r="S25" i="1"/>
  <c r="S26" i="1"/>
  <c r="S27" i="1"/>
  <c r="S28" i="1"/>
  <c r="S29" i="1"/>
  <c r="S30" i="1"/>
  <c r="S31" i="1"/>
  <c r="S32" i="1"/>
  <c r="S19" i="1"/>
  <c r="T3" i="1"/>
  <c r="T14" i="1"/>
  <c r="T4" i="1"/>
  <c r="T5" i="1"/>
  <c r="T6" i="1"/>
  <c r="T7" i="1"/>
  <c r="T8" i="1"/>
  <c r="T9" i="1"/>
  <c r="T10" i="1"/>
  <c r="T11" i="1"/>
  <c r="T12" i="1"/>
  <c r="T13" i="1"/>
  <c r="R33" i="1" l="1"/>
</calcChain>
</file>

<file path=xl/sharedStrings.xml><?xml version="1.0" encoding="utf-8"?>
<sst xmlns="http://schemas.openxmlformats.org/spreadsheetml/2006/main" count="428" uniqueCount="60">
  <si>
    <t>SEASON</t>
  </si>
  <si>
    <t>Career</t>
  </si>
  <si>
    <t>GP</t>
  </si>
  <si>
    <t>GS</t>
  </si>
  <si>
    <t>MIN</t>
  </si>
  <si>
    <t>FG</t>
  </si>
  <si>
    <t>FG%</t>
  </si>
  <si>
    <t>3PT</t>
  </si>
  <si>
    <t>3P%</t>
  </si>
  <si>
    <t>FT</t>
  </si>
  <si>
    <t>FT%</t>
  </si>
  <si>
    <t>OR</t>
  </si>
  <si>
    <t>DR</t>
  </si>
  <si>
    <t>REB</t>
  </si>
  <si>
    <t>AST</t>
  </si>
  <si>
    <t>BLK</t>
  </si>
  <si>
    <t>STL</t>
  </si>
  <si>
    <t>PF</t>
  </si>
  <si>
    <t>TO</t>
  </si>
  <si>
    <t>PTS</t>
  </si>
  <si>
    <t>0.0-0.0</t>
  </si>
  <si>
    <t>0.0-0.3</t>
  </si>
  <si>
    <t>0.0-0.1</t>
  </si>
  <si>
    <t>0.1-0.3</t>
  </si>
  <si>
    <t>postseason</t>
    <phoneticPr fontId="4" type="noConversion"/>
  </si>
  <si>
    <t>0.0-0.2</t>
  </si>
  <si>
    <t>0.1-0.4</t>
  </si>
  <si>
    <t>0.1-0.2</t>
  </si>
  <si>
    <t>regular</t>
    <phoneticPr fontId="4" type="noConversion"/>
  </si>
  <si>
    <t>Postseason Averages</t>
  </si>
  <si>
    <t>Regular Season Averages</t>
  </si>
  <si>
    <t>4.6-6.2</t>
  </si>
  <si>
    <t>0.1-0.1</t>
  </si>
  <si>
    <t>0.2-0.4</t>
  </si>
  <si>
    <t>10.4-19.6</t>
  </si>
  <si>
    <t>season</t>
    <phoneticPr fontId="4" type="noConversion"/>
  </si>
  <si>
    <t>USG</t>
  </si>
  <si>
    <t>REBR</t>
  </si>
  <si>
    <t>RPM</t>
  </si>
  <si>
    <t>-</t>
  </si>
  <si>
    <t>TS</t>
    <phoneticPr fontId="4" type="noConversion"/>
  </si>
  <si>
    <t>TS</t>
    <phoneticPr fontId="4" type="noConversion"/>
  </si>
  <si>
    <t>who</t>
    <phoneticPr fontId="4" type="noConversion"/>
  </si>
  <si>
    <t>O</t>
    <phoneticPr fontId="4" type="noConversion"/>
  </si>
  <si>
    <t>E</t>
    <phoneticPr fontId="4" type="noConversion"/>
  </si>
  <si>
    <t>OL</t>
    <phoneticPr fontId="4" type="noConversion"/>
  </si>
  <si>
    <t>D</t>
    <phoneticPr fontId="4" type="noConversion"/>
  </si>
  <si>
    <t>REB a</t>
    <phoneticPr fontId="4" type="noConversion"/>
  </si>
  <si>
    <t>BLK a</t>
    <phoneticPr fontId="4" type="noConversion"/>
  </si>
  <si>
    <t>PTS a</t>
    <phoneticPr fontId="4" type="noConversion"/>
  </si>
  <si>
    <t>TS a</t>
    <phoneticPr fontId="4" type="noConversion"/>
  </si>
  <si>
    <t>max</t>
    <phoneticPr fontId="4" type="noConversion"/>
  </si>
  <si>
    <t>min</t>
    <phoneticPr fontId="4" type="noConversion"/>
  </si>
  <si>
    <t>player</t>
  </si>
  <si>
    <t>year</t>
  </si>
  <si>
    <t>win_rate</t>
  </si>
  <si>
    <t>O'Neal</t>
  </si>
  <si>
    <t>Olajuwon</t>
  </si>
  <si>
    <t>David</t>
  </si>
  <si>
    <t>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</si>
</sst>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8" x14ac:knownFonts="1">
    <font>
      <sz val="12"/>
      <color theme="1"/>
      <name val="新細明體"/>
      <family val="2"/>
      <charset val="136"/>
      <scheme val="minor"/>
    </font>
    <font>
      <b/>
      <sz val="7"/>
      <color rgb="FF48494A"/>
      <name val="Arial"/>
      <family val="2"/>
    </font>
    <font>
      <sz val="7"/>
      <color rgb="FF6C6D6F"/>
      <name val="Arial"/>
      <family val="2"/>
    </font>
    <font>
      <b/>
      <sz val="7"/>
      <color rgb="FF151617"/>
      <name val="Arial"/>
      <family val="2"/>
    </font>
    <font>
      <sz val="9"/>
      <name val="新細明體"/>
      <family val="2"/>
      <charset val="136"/>
      <scheme val="minor"/>
    </font>
    <font>
      <sz val="10"/>
      <color rgb="FF2B2C2D"/>
      <name val="Arial"/>
      <family val="2"/>
    </font>
    <font>
      <sz val="12"/>
      <color rgb="FF48494A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medium">
        <color rgb="FFF1F2F3"/>
      </bottom>
      <diagonal/>
    </border>
    <border>
      <left/>
      <right/>
      <top/>
      <bottom style="medium">
        <color rgb="FFDCDDDF"/>
      </bottom>
      <diagonal/>
    </border>
    <border>
      <left style="thin">
        <color indexed="64"/>
      </left>
      <right/>
      <top style="medium">
        <color rgb="FFDCDDDF"/>
      </top>
      <bottom style="medium">
        <color rgb="FFDCDDDF"/>
      </bottom>
      <diagonal/>
    </border>
    <border>
      <left style="thin">
        <color indexed="64"/>
      </left>
      <right/>
      <top/>
      <bottom style="medium">
        <color rgb="FFF1F2F3"/>
      </bottom>
      <diagonal/>
    </border>
    <border>
      <left style="thin">
        <color indexed="64"/>
      </left>
      <right/>
      <top/>
      <bottom style="medium">
        <color rgb="FFDCDDDF"/>
      </bottom>
      <diagonal/>
    </border>
    <border>
      <left/>
      <right style="medium">
        <color rgb="FFDCDDD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0" fillId="2" borderId="7" xfId="0" applyFill="1" applyBorder="1">
      <alignment vertical="center"/>
    </xf>
    <xf numFmtId="0" fontId="1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26D3-01C1-450E-9DD9-340199523F32}">
  <dimension ref="A1:AE34"/>
  <sheetViews>
    <sheetView topLeftCell="A16" workbookViewId="0">
      <selection activeCell="R20" activeCellId="2" sqref="L20 N20 R20:S20"/>
    </sheetView>
  </sheetViews>
  <sheetFormatPr defaultRowHeight="16.2" x14ac:dyDescent="0.3"/>
  <cols>
    <col min="1" max="1" width="8.88671875" customWidth="1"/>
  </cols>
  <sheetData>
    <row r="1" spans="1:31" ht="16.8" thickBot="1" x14ac:dyDescent="0.35">
      <c r="A1" s="28" t="s">
        <v>24</v>
      </c>
      <c r="B1" s="28"/>
    </row>
    <row r="2" spans="1:31" ht="16.8" thickBot="1" x14ac:dyDescent="0.35">
      <c r="A2" s="2" t="s">
        <v>0</v>
      </c>
      <c r="B2" s="8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23" t="s">
        <v>40</v>
      </c>
    </row>
    <row r="3" spans="1:31" ht="16.8" thickBot="1" x14ac:dyDescent="0.35">
      <c r="A3" s="3">
        <v>1990</v>
      </c>
      <c r="B3" s="9">
        <v>10</v>
      </c>
      <c r="C3" s="6">
        <v>10</v>
      </c>
      <c r="D3" s="6">
        <v>37.5</v>
      </c>
      <c r="E3" s="6">
        <v>16.7</v>
      </c>
      <c r="F3" s="6">
        <v>53.3</v>
      </c>
      <c r="G3" s="6" t="s">
        <v>20</v>
      </c>
      <c r="H3" s="6">
        <v>0</v>
      </c>
      <c r="I3" s="6">
        <v>9.6</v>
      </c>
      <c r="J3" s="6">
        <v>67.7</v>
      </c>
      <c r="K3" s="6">
        <v>3.6</v>
      </c>
      <c r="L3" s="6">
        <v>8.4</v>
      </c>
      <c r="M3" s="6">
        <v>12</v>
      </c>
      <c r="N3" s="6">
        <v>2.2999999999999998</v>
      </c>
      <c r="O3" s="6">
        <v>4</v>
      </c>
      <c r="P3" s="6">
        <v>1.1000000000000001</v>
      </c>
      <c r="Q3" s="6">
        <v>3.5</v>
      </c>
      <c r="R3" s="6">
        <v>2.4</v>
      </c>
      <c r="S3" s="6">
        <v>24.3</v>
      </c>
      <c r="T3">
        <f>S3/(2*(E3+0.44*I3))</f>
        <v>0.58067291148919908</v>
      </c>
      <c r="W3" s="1"/>
      <c r="X3" s="1"/>
      <c r="Y3" s="1"/>
      <c r="Z3" s="1"/>
      <c r="AA3" s="1"/>
      <c r="AB3" s="1"/>
      <c r="AC3" s="1"/>
      <c r="AD3" s="1"/>
      <c r="AE3" s="1"/>
    </row>
    <row r="4" spans="1:31" ht="16.8" thickBot="1" x14ac:dyDescent="0.35">
      <c r="A4" s="3">
        <v>1991</v>
      </c>
      <c r="B4" s="9">
        <v>4</v>
      </c>
      <c r="C4" s="6">
        <v>4</v>
      </c>
      <c r="D4" s="6">
        <v>41.5</v>
      </c>
      <c r="E4" s="6">
        <v>12.8</v>
      </c>
      <c r="F4" s="6">
        <v>68.599999999999994</v>
      </c>
      <c r="G4" s="6" t="s">
        <v>21</v>
      </c>
      <c r="H4" s="6">
        <v>0</v>
      </c>
      <c r="I4" s="6">
        <v>9.5</v>
      </c>
      <c r="J4" s="6">
        <v>86.8</v>
      </c>
      <c r="K4" s="6">
        <v>2.8</v>
      </c>
      <c r="L4" s="6">
        <v>10.8</v>
      </c>
      <c r="M4" s="6">
        <v>13.5</v>
      </c>
      <c r="N4" s="6">
        <v>2</v>
      </c>
      <c r="O4" s="6">
        <v>3.8</v>
      </c>
      <c r="P4" s="6">
        <v>1.5</v>
      </c>
      <c r="Q4" s="6">
        <v>2.8</v>
      </c>
      <c r="R4" s="6">
        <v>3.8</v>
      </c>
      <c r="S4" s="6">
        <v>25.8</v>
      </c>
      <c r="T4">
        <f t="shared" ref="T4:T14" si="0">S4/(2*(E4+0.44*I4))</f>
        <v>0.75971731448763247</v>
      </c>
      <c r="X4" s="11" t="s">
        <v>14</v>
      </c>
      <c r="Y4" s="11" t="s">
        <v>18</v>
      </c>
      <c r="Z4" s="11" t="s">
        <v>36</v>
      </c>
      <c r="AA4" s="11" t="s">
        <v>37</v>
      </c>
      <c r="AB4" s="11" t="s">
        <v>38</v>
      </c>
      <c r="AC4" s="1"/>
      <c r="AD4" s="1"/>
      <c r="AE4" s="1"/>
    </row>
    <row r="5" spans="1:31" ht="16.8" thickBot="1" x14ac:dyDescent="0.35">
      <c r="A5" s="3">
        <v>1993</v>
      </c>
      <c r="B5" s="9">
        <v>10</v>
      </c>
      <c r="C5" s="6">
        <v>10</v>
      </c>
      <c r="D5" s="6">
        <v>42.1</v>
      </c>
      <c r="E5" s="6">
        <v>17</v>
      </c>
      <c r="F5" s="6">
        <v>46.5</v>
      </c>
      <c r="G5" s="6" t="s">
        <v>22</v>
      </c>
      <c r="H5" s="6">
        <v>0</v>
      </c>
      <c r="I5" s="6">
        <v>11</v>
      </c>
      <c r="J5" s="6">
        <v>66.400000000000006</v>
      </c>
      <c r="K5" s="6">
        <v>2.9</v>
      </c>
      <c r="L5" s="6">
        <v>9.6999999999999993</v>
      </c>
      <c r="M5" s="6">
        <v>12.6</v>
      </c>
      <c r="N5" s="6">
        <v>4</v>
      </c>
      <c r="O5" s="6">
        <v>3.6</v>
      </c>
      <c r="P5" s="6">
        <v>1</v>
      </c>
      <c r="Q5" s="6">
        <v>3.9</v>
      </c>
      <c r="R5" s="6">
        <v>2.5</v>
      </c>
      <c r="S5" s="6">
        <v>23.1</v>
      </c>
      <c r="T5">
        <f t="shared" si="0"/>
        <v>0.52884615384615385</v>
      </c>
      <c r="X5" s="12">
        <v>14.6</v>
      </c>
      <c r="Y5" s="12">
        <v>2</v>
      </c>
      <c r="Z5" s="12">
        <v>58.4</v>
      </c>
      <c r="AA5" s="12">
        <v>7.3</v>
      </c>
      <c r="AB5" s="12">
        <v>14.8</v>
      </c>
      <c r="AC5" s="12">
        <v>0</v>
      </c>
      <c r="AD5" s="12">
        <v>0</v>
      </c>
      <c r="AE5" s="12" t="s">
        <v>39</v>
      </c>
    </row>
    <row r="6" spans="1:31" ht="16.8" thickBot="1" x14ac:dyDescent="0.35">
      <c r="A6" s="3">
        <v>1994</v>
      </c>
      <c r="B6" s="9">
        <v>4</v>
      </c>
      <c r="C6" s="6">
        <v>4</v>
      </c>
      <c r="D6" s="6">
        <v>36.5</v>
      </c>
      <c r="E6" s="6">
        <v>18.3</v>
      </c>
      <c r="F6" s="6">
        <v>41.1</v>
      </c>
      <c r="G6" s="6" t="s">
        <v>21</v>
      </c>
      <c r="H6" s="6">
        <v>0</v>
      </c>
      <c r="I6" s="6">
        <v>6.8</v>
      </c>
      <c r="J6" s="6">
        <v>74.099999999999994</v>
      </c>
      <c r="K6" s="6">
        <v>3.3</v>
      </c>
      <c r="L6" s="6">
        <v>6.8</v>
      </c>
      <c r="M6" s="6">
        <v>10</v>
      </c>
      <c r="N6" s="6">
        <v>3.5</v>
      </c>
      <c r="O6" s="6">
        <v>2.5</v>
      </c>
      <c r="P6" s="6">
        <v>0.8</v>
      </c>
      <c r="Q6" s="6">
        <v>3.5</v>
      </c>
      <c r="R6" s="6">
        <v>2.2999999999999998</v>
      </c>
      <c r="S6" s="6">
        <v>20</v>
      </c>
      <c r="T6">
        <f t="shared" si="0"/>
        <v>0.46965996618448241</v>
      </c>
      <c r="X6" s="12">
        <v>13.3</v>
      </c>
      <c r="Y6" s="12">
        <v>2.4</v>
      </c>
      <c r="Z6" s="12">
        <v>60.5</v>
      </c>
      <c r="AA6" s="12">
        <v>8.1999999999999993</v>
      </c>
      <c r="AB6" s="12">
        <v>9.3000000000000007</v>
      </c>
      <c r="AC6" s="12">
        <v>0</v>
      </c>
      <c r="AD6" s="12">
        <v>0</v>
      </c>
      <c r="AE6" s="12" t="s">
        <v>39</v>
      </c>
    </row>
    <row r="7" spans="1:31" ht="16.8" thickBot="1" x14ac:dyDescent="0.35">
      <c r="A7" s="3">
        <v>1995</v>
      </c>
      <c r="B7" s="9">
        <v>15</v>
      </c>
      <c r="C7" s="6">
        <v>15</v>
      </c>
      <c r="D7" s="6">
        <v>41.5</v>
      </c>
      <c r="E7" s="6">
        <v>19.3</v>
      </c>
      <c r="F7" s="6">
        <v>44.6</v>
      </c>
      <c r="G7" s="6" t="s">
        <v>23</v>
      </c>
      <c r="H7" s="6">
        <v>20</v>
      </c>
      <c r="I7" s="6">
        <v>9.9</v>
      </c>
      <c r="J7" s="6">
        <v>81.2</v>
      </c>
      <c r="K7" s="6">
        <v>3.8</v>
      </c>
      <c r="L7" s="6">
        <v>8.3000000000000007</v>
      </c>
      <c r="M7" s="6">
        <v>12.1</v>
      </c>
      <c r="N7" s="6">
        <v>3.1</v>
      </c>
      <c r="O7" s="6">
        <v>2.6</v>
      </c>
      <c r="P7" s="6">
        <v>1.5</v>
      </c>
      <c r="Q7" s="6">
        <v>4.2</v>
      </c>
      <c r="R7" s="6">
        <v>3.7</v>
      </c>
      <c r="S7" s="6">
        <v>25.3</v>
      </c>
      <c r="T7">
        <f t="shared" si="0"/>
        <v>0.53474805546161652</v>
      </c>
      <c r="X7" s="12">
        <v>12.3</v>
      </c>
      <c r="Y7" s="12">
        <v>2.9</v>
      </c>
      <c r="Z7" s="12">
        <v>58.8</v>
      </c>
      <c r="AA7" s="12">
        <v>9</v>
      </c>
      <c r="AB7" s="12">
        <v>8.5</v>
      </c>
      <c r="AC7" s="12">
        <v>0</v>
      </c>
      <c r="AD7" s="12">
        <v>0</v>
      </c>
      <c r="AE7" s="12" t="s">
        <v>39</v>
      </c>
    </row>
    <row r="8" spans="1:31" ht="16.8" thickBot="1" x14ac:dyDescent="0.35">
      <c r="A8" s="3">
        <v>1996</v>
      </c>
      <c r="B8" s="9">
        <v>10</v>
      </c>
      <c r="C8" s="6">
        <v>10</v>
      </c>
      <c r="D8" s="6">
        <v>35.299999999999997</v>
      </c>
      <c r="E8" s="6">
        <v>16.100000000000001</v>
      </c>
      <c r="F8" s="6">
        <v>51.6</v>
      </c>
      <c r="G8" s="6" t="s">
        <v>20</v>
      </c>
      <c r="H8" s="6">
        <v>0</v>
      </c>
      <c r="I8" s="6">
        <v>10.5</v>
      </c>
      <c r="J8" s="6">
        <v>66.7</v>
      </c>
      <c r="K8" s="6">
        <v>3.7</v>
      </c>
      <c r="L8" s="6">
        <v>6.4</v>
      </c>
      <c r="M8" s="6">
        <v>10.1</v>
      </c>
      <c r="N8" s="6">
        <v>2.4</v>
      </c>
      <c r="O8" s="6">
        <v>2.5</v>
      </c>
      <c r="P8" s="6">
        <v>1.5</v>
      </c>
      <c r="Q8" s="6">
        <v>3.8</v>
      </c>
      <c r="R8" s="6">
        <v>2.4</v>
      </c>
      <c r="S8" s="6">
        <v>23.6</v>
      </c>
      <c r="T8">
        <f t="shared" si="0"/>
        <v>0.56949806949806947</v>
      </c>
      <c r="X8" s="12">
        <v>12.3</v>
      </c>
      <c r="Y8" s="12">
        <v>3.2</v>
      </c>
      <c r="Z8" s="12">
        <v>57</v>
      </c>
      <c r="AA8" s="12">
        <v>9.9</v>
      </c>
      <c r="AB8" s="12">
        <v>9.9</v>
      </c>
      <c r="AC8" s="12">
        <v>0</v>
      </c>
      <c r="AD8" s="12">
        <v>0</v>
      </c>
      <c r="AE8" s="12" t="s">
        <v>39</v>
      </c>
    </row>
    <row r="9" spans="1:31" ht="16.8" thickBot="1" x14ac:dyDescent="0.35">
      <c r="A9" s="3">
        <v>1998</v>
      </c>
      <c r="B9" s="9">
        <v>9</v>
      </c>
      <c r="C9" s="6">
        <v>9</v>
      </c>
      <c r="D9" s="6">
        <v>39.200000000000003</v>
      </c>
      <c r="E9" s="6">
        <v>14.9</v>
      </c>
      <c r="F9" s="6">
        <v>42.5</v>
      </c>
      <c r="G9" s="6" t="s">
        <v>20</v>
      </c>
      <c r="H9" s="6">
        <v>0</v>
      </c>
      <c r="I9" s="6">
        <v>10.7</v>
      </c>
      <c r="J9" s="6">
        <v>63.5</v>
      </c>
      <c r="K9" s="6">
        <v>4.5999999999999996</v>
      </c>
      <c r="L9" s="6">
        <v>9.6</v>
      </c>
      <c r="M9" s="6">
        <v>14.1</v>
      </c>
      <c r="N9" s="6">
        <v>2.6</v>
      </c>
      <c r="O9" s="6">
        <v>3.3</v>
      </c>
      <c r="P9" s="6">
        <v>1.2</v>
      </c>
      <c r="Q9" s="6">
        <v>3.1</v>
      </c>
      <c r="R9" s="6">
        <v>2.8</v>
      </c>
      <c r="S9" s="6">
        <v>19.399999999999999</v>
      </c>
      <c r="T9">
        <f t="shared" si="0"/>
        <v>0.49469604243166049</v>
      </c>
      <c r="X9" s="12">
        <v>13.2</v>
      </c>
      <c r="Y9" s="12">
        <v>3.3</v>
      </c>
      <c r="Z9" s="12">
        <v>55.6</v>
      </c>
      <c r="AA9" s="12">
        <v>10.6</v>
      </c>
      <c r="AB9" s="12">
        <v>9.6999999999999993</v>
      </c>
      <c r="AC9" s="12">
        <v>0</v>
      </c>
      <c r="AD9" s="12">
        <v>0</v>
      </c>
      <c r="AE9" s="12">
        <v>6.04</v>
      </c>
    </row>
    <row r="10" spans="1:31" ht="16.8" thickBot="1" x14ac:dyDescent="0.35">
      <c r="A10" s="3">
        <v>1999</v>
      </c>
      <c r="B10" s="9">
        <v>17</v>
      </c>
      <c r="C10" s="6">
        <v>17</v>
      </c>
      <c r="D10" s="6">
        <v>35.299999999999997</v>
      </c>
      <c r="E10" s="6">
        <v>10.6</v>
      </c>
      <c r="F10" s="6">
        <v>48.3</v>
      </c>
      <c r="G10" s="6" t="s">
        <v>20</v>
      </c>
      <c r="H10" s="6">
        <v>0</v>
      </c>
      <c r="I10" s="6">
        <v>7.4</v>
      </c>
      <c r="J10" s="6">
        <v>72.2</v>
      </c>
      <c r="K10" s="6">
        <v>2.1</v>
      </c>
      <c r="L10" s="6">
        <v>7.8</v>
      </c>
      <c r="M10" s="6">
        <v>9.9</v>
      </c>
      <c r="N10" s="6">
        <v>2.5</v>
      </c>
      <c r="O10" s="6">
        <v>2.4</v>
      </c>
      <c r="P10" s="6">
        <v>1.6</v>
      </c>
      <c r="Q10" s="6">
        <v>3.6</v>
      </c>
      <c r="R10" s="6">
        <v>2.4</v>
      </c>
      <c r="S10" s="6">
        <v>15.6</v>
      </c>
      <c r="T10">
        <f t="shared" si="0"/>
        <v>0.56293302540415702</v>
      </c>
      <c r="X10" s="12">
        <v>12.5</v>
      </c>
      <c r="Y10" s="12">
        <v>2.6</v>
      </c>
      <c r="Z10" s="12">
        <v>58.7</v>
      </c>
      <c r="AA10" s="12">
        <v>8.1</v>
      </c>
      <c r="AB10" s="12">
        <v>9.9</v>
      </c>
      <c r="AC10" s="12">
        <v>0</v>
      </c>
      <c r="AD10" s="12">
        <v>0</v>
      </c>
      <c r="AE10" s="12">
        <v>7.02</v>
      </c>
    </row>
    <row r="11" spans="1:31" ht="16.8" thickBot="1" x14ac:dyDescent="0.35">
      <c r="A11" s="3">
        <v>2000</v>
      </c>
      <c r="B11" s="9">
        <v>4</v>
      </c>
      <c r="C11" s="6">
        <v>4</v>
      </c>
      <c r="D11" s="6">
        <v>38.799999999999997</v>
      </c>
      <c r="E11" s="6">
        <v>20.8</v>
      </c>
      <c r="F11" s="6">
        <v>37.299999999999997</v>
      </c>
      <c r="G11" s="6" t="s">
        <v>21</v>
      </c>
      <c r="H11" s="6">
        <v>0</v>
      </c>
      <c r="I11" s="6">
        <v>10.5</v>
      </c>
      <c r="J11" s="6">
        <v>76.2</v>
      </c>
      <c r="K11" s="6">
        <v>4.3</v>
      </c>
      <c r="L11" s="6">
        <v>9.5</v>
      </c>
      <c r="M11" s="6">
        <v>13.8</v>
      </c>
      <c r="N11" s="6">
        <v>2.5</v>
      </c>
      <c r="O11" s="6">
        <v>3</v>
      </c>
      <c r="P11" s="6">
        <v>1.8</v>
      </c>
      <c r="Q11" s="6">
        <v>3.8</v>
      </c>
      <c r="R11" s="6">
        <v>2</v>
      </c>
      <c r="S11" s="6">
        <v>23.5</v>
      </c>
      <c r="T11">
        <f t="shared" si="0"/>
        <v>0.46223446105428795</v>
      </c>
      <c r="X11" s="12">
        <v>12.3</v>
      </c>
      <c r="Y11" s="12">
        <v>2.7</v>
      </c>
      <c r="Z11" s="12">
        <v>58.4</v>
      </c>
      <c r="AA11" s="12">
        <v>8.5</v>
      </c>
      <c r="AB11" s="12">
        <v>9.1</v>
      </c>
      <c r="AC11" s="12">
        <v>0</v>
      </c>
      <c r="AD11" s="12">
        <v>0</v>
      </c>
      <c r="AE11" s="12">
        <v>6.52</v>
      </c>
    </row>
    <row r="12" spans="1:31" ht="16.8" thickBot="1" x14ac:dyDescent="0.35">
      <c r="A12" s="3">
        <v>2001</v>
      </c>
      <c r="B12" s="9">
        <v>13</v>
      </c>
      <c r="C12" s="6">
        <v>13</v>
      </c>
      <c r="D12" s="6">
        <v>31.5</v>
      </c>
      <c r="E12" s="6">
        <v>12.2</v>
      </c>
      <c r="F12" s="6">
        <v>47.2</v>
      </c>
      <c r="G12" s="6" t="s">
        <v>22</v>
      </c>
      <c r="H12" s="6">
        <v>0</v>
      </c>
      <c r="I12" s="6">
        <v>7.3</v>
      </c>
      <c r="J12" s="6">
        <v>69.5</v>
      </c>
      <c r="K12" s="6">
        <v>3</v>
      </c>
      <c r="L12" s="6">
        <v>8.8000000000000007</v>
      </c>
      <c r="M12" s="6">
        <v>11.8</v>
      </c>
      <c r="N12" s="6">
        <v>1.7</v>
      </c>
      <c r="O12" s="6">
        <v>2.4</v>
      </c>
      <c r="P12" s="6">
        <v>1.3</v>
      </c>
      <c r="Q12" s="6">
        <v>3.2</v>
      </c>
      <c r="R12" s="6">
        <v>2.2000000000000002</v>
      </c>
      <c r="S12" s="6">
        <v>16.600000000000001</v>
      </c>
      <c r="T12">
        <f t="shared" si="0"/>
        <v>0.53854139631456022</v>
      </c>
      <c r="X12" s="12">
        <v>13.6</v>
      </c>
      <c r="Y12" s="12">
        <v>3.8</v>
      </c>
      <c r="Z12" s="12">
        <v>57.8</v>
      </c>
      <c r="AA12" s="12">
        <v>11.7</v>
      </c>
      <c r="AB12" s="12">
        <v>8.6999999999999993</v>
      </c>
      <c r="AC12" s="12">
        <v>0</v>
      </c>
      <c r="AD12" s="12">
        <v>0</v>
      </c>
      <c r="AE12" s="12">
        <v>7.39</v>
      </c>
    </row>
    <row r="13" spans="1:31" ht="16.8" thickBot="1" x14ac:dyDescent="0.35">
      <c r="A13" s="3">
        <v>2002</v>
      </c>
      <c r="B13" s="9">
        <v>4</v>
      </c>
      <c r="C13" s="6">
        <v>4</v>
      </c>
      <c r="D13" s="6">
        <v>20.3</v>
      </c>
      <c r="E13" s="6">
        <v>4.8</v>
      </c>
      <c r="F13" s="6">
        <v>47.4</v>
      </c>
      <c r="G13" s="6" t="s">
        <v>20</v>
      </c>
      <c r="H13" s="6">
        <v>0</v>
      </c>
      <c r="I13" s="6">
        <v>1</v>
      </c>
      <c r="J13" s="6">
        <v>0</v>
      </c>
      <c r="K13" s="6">
        <v>1.5</v>
      </c>
      <c r="L13" s="6">
        <v>4.3</v>
      </c>
      <c r="M13" s="6">
        <v>5.8</v>
      </c>
      <c r="N13" s="6">
        <v>1.3</v>
      </c>
      <c r="O13" s="6">
        <v>0.8</v>
      </c>
      <c r="P13" s="6">
        <v>0.8</v>
      </c>
      <c r="Q13" s="6">
        <v>3.5</v>
      </c>
      <c r="R13" s="6">
        <v>0.5</v>
      </c>
      <c r="S13" s="6">
        <v>4.5</v>
      </c>
      <c r="T13">
        <f t="shared" si="0"/>
        <v>0.4293893129770992</v>
      </c>
      <c r="X13" s="12">
        <v>12.9</v>
      </c>
      <c r="Y13" s="12">
        <v>3.8</v>
      </c>
      <c r="Z13" s="12">
        <v>57.4</v>
      </c>
      <c r="AA13" s="12">
        <v>11.8</v>
      </c>
      <c r="AB13" s="12">
        <v>9.3000000000000007</v>
      </c>
      <c r="AC13" s="12">
        <v>0</v>
      </c>
      <c r="AD13" s="12">
        <v>0</v>
      </c>
      <c r="AE13" s="12">
        <v>7.25</v>
      </c>
    </row>
    <row r="14" spans="1:31" ht="16.8" thickBot="1" x14ac:dyDescent="0.35">
      <c r="A14" s="3">
        <v>2003</v>
      </c>
      <c r="B14" s="9">
        <v>23</v>
      </c>
      <c r="C14" s="6">
        <v>23</v>
      </c>
      <c r="D14" s="6">
        <v>23.4</v>
      </c>
      <c r="E14" s="6">
        <v>5.0999999999999996</v>
      </c>
      <c r="F14" s="6">
        <v>54.2</v>
      </c>
      <c r="G14" s="6" t="s">
        <v>20</v>
      </c>
      <c r="H14" s="6">
        <v>0</v>
      </c>
      <c r="I14" s="6">
        <v>3.4</v>
      </c>
      <c r="J14" s="6">
        <v>66.7</v>
      </c>
      <c r="K14" s="6">
        <v>2</v>
      </c>
      <c r="L14" s="6">
        <v>4.7</v>
      </c>
      <c r="M14" s="6">
        <v>6.6</v>
      </c>
      <c r="N14" s="6">
        <v>0.9</v>
      </c>
      <c r="O14" s="6">
        <v>1.3</v>
      </c>
      <c r="P14" s="6">
        <v>0.8</v>
      </c>
      <c r="Q14" s="6">
        <v>2.7</v>
      </c>
      <c r="R14" s="6">
        <v>1</v>
      </c>
      <c r="S14" s="6">
        <v>8.5</v>
      </c>
      <c r="T14">
        <f t="shared" si="0"/>
        <v>0.64432989690721654</v>
      </c>
      <c r="X14" s="12">
        <v>11.8</v>
      </c>
      <c r="Y14" s="12">
        <v>3.3</v>
      </c>
      <c r="Z14" s="12">
        <v>59</v>
      </c>
      <c r="AA14" s="12">
        <v>10.4</v>
      </c>
      <c r="AB14" s="12">
        <v>8.9</v>
      </c>
      <c r="AC14" s="12">
        <v>0</v>
      </c>
      <c r="AD14" s="12">
        <v>0</v>
      </c>
      <c r="AE14" s="12">
        <v>7.72</v>
      </c>
    </row>
    <row r="15" spans="1:31" ht="16.8" thickBot="1" x14ac:dyDescent="0.35">
      <c r="A15" s="4" t="s">
        <v>1</v>
      </c>
      <c r="B15" s="10">
        <v>123</v>
      </c>
      <c r="C15" s="7">
        <v>123</v>
      </c>
      <c r="D15" s="7">
        <v>34.299999999999997</v>
      </c>
      <c r="E15" s="7">
        <v>13</v>
      </c>
      <c r="F15" s="7">
        <v>47.9</v>
      </c>
      <c r="G15" s="7" t="s">
        <v>22</v>
      </c>
      <c r="H15" s="7">
        <v>10</v>
      </c>
      <c r="I15" s="7">
        <v>7.9</v>
      </c>
      <c r="J15" s="7">
        <v>70.8</v>
      </c>
      <c r="K15" s="7">
        <v>3</v>
      </c>
      <c r="L15" s="7">
        <v>7.6</v>
      </c>
      <c r="M15" s="7">
        <v>10.6</v>
      </c>
      <c r="N15" s="7">
        <v>2.2999999999999998</v>
      </c>
      <c r="O15" s="7">
        <v>2.5</v>
      </c>
      <c r="P15" s="7">
        <v>1.2</v>
      </c>
      <c r="Q15" s="7">
        <v>3.4</v>
      </c>
      <c r="R15" s="7">
        <v>2.2999999999999998</v>
      </c>
      <c r="S15" s="7">
        <v>18.100000000000001</v>
      </c>
      <c r="X15" s="12">
        <v>11.7</v>
      </c>
      <c r="Y15" s="12">
        <v>3.3</v>
      </c>
      <c r="Z15" s="12">
        <v>60.2</v>
      </c>
      <c r="AA15" s="12">
        <v>10.7</v>
      </c>
      <c r="AB15" s="12">
        <v>10.1</v>
      </c>
      <c r="AC15" s="12">
        <v>28</v>
      </c>
      <c r="AD15" s="12">
        <v>16.5</v>
      </c>
      <c r="AE15" s="12">
        <v>4.4000000000000004</v>
      </c>
    </row>
    <row r="16" spans="1:31" ht="16.8" thickBot="1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X16" s="12">
        <v>12.5</v>
      </c>
      <c r="Y16" s="12">
        <v>3.2</v>
      </c>
      <c r="Z16" s="12">
        <v>57.8</v>
      </c>
      <c r="AA16" s="12">
        <v>12</v>
      </c>
      <c r="AB16" s="12">
        <v>11.9</v>
      </c>
      <c r="AC16" s="12">
        <v>23.9</v>
      </c>
      <c r="AD16" s="12">
        <v>17.7</v>
      </c>
      <c r="AE16" s="12">
        <v>5.56</v>
      </c>
    </row>
    <row r="17" spans="1:31" ht="16.8" thickBot="1" x14ac:dyDescent="0.35">
      <c r="A17" s="29" t="s">
        <v>28</v>
      </c>
      <c r="B17" s="2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X17" s="12">
        <v>12.2</v>
      </c>
      <c r="Y17" s="12">
        <v>3.2</v>
      </c>
      <c r="Z17" s="12">
        <v>58.3</v>
      </c>
      <c r="AA17" s="12">
        <v>10.9</v>
      </c>
      <c r="AB17" s="12">
        <v>11.1</v>
      </c>
      <c r="AC17" s="12">
        <v>27.4</v>
      </c>
      <c r="AD17" s="12">
        <v>17.8</v>
      </c>
      <c r="AE17" s="12">
        <v>5.93</v>
      </c>
    </row>
    <row r="18" spans="1:31" ht="16.8" thickBot="1" x14ac:dyDescent="0.35">
      <c r="A18" s="2" t="s">
        <v>0</v>
      </c>
      <c r="B18" s="15" t="s">
        <v>3</v>
      </c>
      <c r="C18" s="11" t="s">
        <v>4</v>
      </c>
      <c r="D18" s="11" t="s">
        <v>5</v>
      </c>
      <c r="E18" s="11" t="s">
        <v>6</v>
      </c>
      <c r="F18" s="11" t="s">
        <v>7</v>
      </c>
      <c r="G18" s="11" t="s">
        <v>8</v>
      </c>
      <c r="H18" s="11" t="s">
        <v>9</v>
      </c>
      <c r="I18" s="11" t="s">
        <v>10</v>
      </c>
      <c r="J18" s="11" t="s">
        <v>11</v>
      </c>
      <c r="K18" s="11" t="s">
        <v>12</v>
      </c>
      <c r="L18" s="11" t="s">
        <v>13</v>
      </c>
      <c r="M18" s="11" t="s">
        <v>14</v>
      </c>
      <c r="N18" s="11" t="s">
        <v>15</v>
      </c>
      <c r="O18" s="11" t="s">
        <v>16</v>
      </c>
      <c r="P18" s="11" t="s">
        <v>17</v>
      </c>
      <c r="Q18" s="11" t="s">
        <v>18</v>
      </c>
      <c r="R18" s="11" t="s">
        <v>19</v>
      </c>
      <c r="S18" s="24" t="s">
        <v>40</v>
      </c>
      <c r="X18" s="12">
        <v>12</v>
      </c>
      <c r="Y18" s="12">
        <v>2.5</v>
      </c>
      <c r="Z18" s="12">
        <v>58.6</v>
      </c>
      <c r="AA18" s="12">
        <v>8.8000000000000007</v>
      </c>
      <c r="AB18" s="12">
        <v>13</v>
      </c>
      <c r="AC18" s="12">
        <v>26.6</v>
      </c>
      <c r="AD18" s="12">
        <v>17.600000000000001</v>
      </c>
      <c r="AE18" s="12">
        <v>4.34</v>
      </c>
    </row>
    <row r="19" spans="1:31" ht="16.8" thickBot="1" x14ac:dyDescent="0.35">
      <c r="A19" s="3">
        <v>1990</v>
      </c>
      <c r="B19" s="16">
        <v>81</v>
      </c>
      <c r="C19" s="12">
        <v>36.6</v>
      </c>
      <c r="D19" s="12">
        <v>15.9</v>
      </c>
      <c r="E19" s="12">
        <v>53.1</v>
      </c>
      <c r="F19" s="12" t="s">
        <v>20</v>
      </c>
      <c r="G19" s="12">
        <v>0</v>
      </c>
      <c r="H19" s="12">
        <v>10.199999999999999</v>
      </c>
      <c r="I19" s="12">
        <v>73.2</v>
      </c>
      <c r="J19" s="12">
        <v>3.7</v>
      </c>
      <c r="K19" s="12">
        <v>8.3000000000000007</v>
      </c>
      <c r="L19" s="12">
        <v>12</v>
      </c>
      <c r="M19" s="12">
        <v>2</v>
      </c>
      <c r="N19" s="12">
        <v>3.9</v>
      </c>
      <c r="O19" s="12">
        <v>1.7</v>
      </c>
      <c r="P19" s="12">
        <v>3.2</v>
      </c>
      <c r="Q19" s="12">
        <v>3.1</v>
      </c>
      <c r="R19" s="12">
        <v>24.3</v>
      </c>
      <c r="S19">
        <f>R19/(2*(D19+0.44*H19))</f>
        <v>0.59593878752207186</v>
      </c>
      <c r="X19" s="12">
        <v>10.5</v>
      </c>
      <c r="Y19" s="12">
        <v>2.8</v>
      </c>
      <c r="Z19" s="12">
        <v>56.7</v>
      </c>
      <c r="AA19" s="12">
        <v>10.1</v>
      </c>
      <c r="AB19" s="12">
        <v>12.1</v>
      </c>
      <c r="AC19" s="12">
        <v>26.4</v>
      </c>
      <c r="AD19" s="12">
        <v>15.5</v>
      </c>
      <c r="AE19" s="12">
        <v>4.16</v>
      </c>
    </row>
    <row r="20" spans="1:31" ht="16.8" thickBot="1" x14ac:dyDescent="0.35">
      <c r="A20" s="3">
        <v>1991</v>
      </c>
      <c r="B20" s="16">
        <v>81</v>
      </c>
      <c r="C20" s="12">
        <v>37.700000000000003</v>
      </c>
      <c r="D20" s="12">
        <v>16.7</v>
      </c>
      <c r="E20" s="12">
        <v>55.2</v>
      </c>
      <c r="F20" s="12" t="s">
        <v>22</v>
      </c>
      <c r="G20" s="12">
        <v>14.3</v>
      </c>
      <c r="H20" s="12">
        <v>9.5</v>
      </c>
      <c r="I20" s="12">
        <v>76.2</v>
      </c>
      <c r="J20" s="12">
        <v>4.0999999999999996</v>
      </c>
      <c r="K20" s="12">
        <v>8.9</v>
      </c>
      <c r="L20" s="12">
        <v>13</v>
      </c>
      <c r="M20" s="12">
        <v>2.5</v>
      </c>
      <c r="N20" s="12">
        <v>3.9</v>
      </c>
      <c r="O20" s="12">
        <v>1.5</v>
      </c>
      <c r="P20" s="12">
        <v>3.2</v>
      </c>
      <c r="Q20" s="12">
        <v>3.3</v>
      </c>
      <c r="R20" s="12">
        <v>25.6</v>
      </c>
      <c r="S20">
        <f t="shared" ref="S20:S32" si="1">R20/(2*(D20+0.44*H20))</f>
        <v>0.61302681992337171</v>
      </c>
      <c r="X20" s="12">
        <v>10.9</v>
      </c>
      <c r="Y20" s="12">
        <v>1.9</v>
      </c>
      <c r="Z20" s="12">
        <v>57.7</v>
      </c>
      <c r="AA20" s="12">
        <v>8.1999999999999993</v>
      </c>
      <c r="AB20" s="12">
        <v>17.8</v>
      </c>
      <c r="AC20" s="12">
        <v>22.5</v>
      </c>
      <c r="AD20" s="12">
        <v>18.2</v>
      </c>
      <c r="AE20" s="12">
        <v>2.14</v>
      </c>
    </row>
    <row r="21" spans="1:31" ht="16.8" thickBot="1" x14ac:dyDescent="0.35">
      <c r="A21" s="3">
        <v>1992</v>
      </c>
      <c r="B21" s="16">
        <v>68</v>
      </c>
      <c r="C21" s="12">
        <v>37.700000000000003</v>
      </c>
      <c r="D21" s="12">
        <v>15.8</v>
      </c>
      <c r="E21" s="12">
        <v>55.1</v>
      </c>
      <c r="F21" s="12" t="s">
        <v>22</v>
      </c>
      <c r="G21" s="12">
        <v>12.5</v>
      </c>
      <c r="H21" s="12">
        <v>8.3000000000000007</v>
      </c>
      <c r="I21" s="12">
        <v>70.099999999999994</v>
      </c>
      <c r="J21" s="12">
        <v>3.8</v>
      </c>
      <c r="K21" s="12">
        <v>8.4</v>
      </c>
      <c r="L21" s="12">
        <v>12.2</v>
      </c>
      <c r="M21" s="12">
        <v>2.7</v>
      </c>
      <c r="N21" s="12">
        <v>4.5</v>
      </c>
      <c r="O21" s="12">
        <v>2.2999999999999998</v>
      </c>
      <c r="P21" s="12">
        <v>3.2</v>
      </c>
      <c r="Q21" s="12">
        <v>2.7</v>
      </c>
      <c r="R21" s="12">
        <v>23.2</v>
      </c>
      <c r="S21">
        <f t="shared" si="1"/>
        <v>0.59633970799917735</v>
      </c>
      <c r="X21" s="12">
        <v>14.7</v>
      </c>
      <c r="Y21" s="12">
        <v>2.4</v>
      </c>
      <c r="Z21" s="12">
        <v>60.5</v>
      </c>
      <c r="AA21" s="12">
        <v>11.2</v>
      </c>
      <c r="AB21" s="12">
        <v>19.3</v>
      </c>
      <c r="AC21" s="12">
        <v>22.5</v>
      </c>
      <c r="AD21" s="12">
        <v>18.2</v>
      </c>
      <c r="AE21" s="12">
        <v>2.14</v>
      </c>
    </row>
    <row r="22" spans="1:31" ht="16.8" thickBot="1" x14ac:dyDescent="0.35">
      <c r="A22" s="3">
        <v>1993</v>
      </c>
      <c r="B22" s="16">
        <v>82</v>
      </c>
      <c r="C22" s="12">
        <v>39.200000000000003</v>
      </c>
      <c r="D22" s="12">
        <v>16.399999999999999</v>
      </c>
      <c r="E22" s="12">
        <v>50.1</v>
      </c>
      <c r="F22" s="12" t="s">
        <v>25</v>
      </c>
      <c r="G22" s="12">
        <v>17.600000000000001</v>
      </c>
      <c r="H22" s="12">
        <v>9.3000000000000007</v>
      </c>
      <c r="I22" s="12">
        <v>73.2</v>
      </c>
      <c r="J22" s="12">
        <v>2.8</v>
      </c>
      <c r="K22" s="12">
        <v>8.9</v>
      </c>
      <c r="L22" s="12">
        <v>11.7</v>
      </c>
      <c r="M22" s="12">
        <v>3.7</v>
      </c>
      <c r="N22" s="12">
        <v>3.2</v>
      </c>
      <c r="O22" s="12">
        <v>1.5</v>
      </c>
      <c r="P22" s="12">
        <v>2.9</v>
      </c>
      <c r="Q22" s="12">
        <v>2.9</v>
      </c>
      <c r="R22" s="12">
        <v>23.4</v>
      </c>
      <c r="S22">
        <f t="shared" si="1"/>
        <v>0.57095451883661918</v>
      </c>
      <c r="X22" s="12">
        <v>11.2</v>
      </c>
      <c r="Y22" s="12">
        <v>2.2000000000000002</v>
      </c>
      <c r="Z22" s="12">
        <v>62.3</v>
      </c>
      <c r="AA22" s="12">
        <v>9.1999999999999993</v>
      </c>
      <c r="AB22" s="12">
        <v>12.3</v>
      </c>
      <c r="AC22" s="12">
        <v>21.7</v>
      </c>
      <c r="AD22" s="12">
        <v>16.399999999999999</v>
      </c>
      <c r="AE22" s="12">
        <v>1.43</v>
      </c>
    </row>
    <row r="23" spans="1:31" ht="16.8" thickBot="1" x14ac:dyDescent="0.35">
      <c r="A23" s="3">
        <v>1994</v>
      </c>
      <c r="B23" s="16">
        <v>80</v>
      </c>
      <c r="C23" s="12">
        <v>40.5</v>
      </c>
      <c r="D23" s="12">
        <v>20.7</v>
      </c>
      <c r="E23" s="12">
        <v>50.7</v>
      </c>
      <c r="F23" s="12" t="s">
        <v>26</v>
      </c>
      <c r="G23" s="12">
        <v>34.5</v>
      </c>
      <c r="H23" s="12">
        <v>11.6</v>
      </c>
      <c r="I23" s="12">
        <v>74.900000000000006</v>
      </c>
      <c r="J23" s="12">
        <v>3</v>
      </c>
      <c r="K23" s="12">
        <v>7.7</v>
      </c>
      <c r="L23" s="12">
        <v>10.7</v>
      </c>
      <c r="M23" s="12">
        <v>4.8</v>
      </c>
      <c r="N23" s="12">
        <v>3.3</v>
      </c>
      <c r="O23" s="12">
        <v>1.7</v>
      </c>
      <c r="P23" s="12">
        <v>2.9</v>
      </c>
      <c r="Q23" s="12">
        <v>3.2</v>
      </c>
      <c r="R23" s="12">
        <v>29.8</v>
      </c>
      <c r="S23">
        <f t="shared" si="1"/>
        <v>0.57742985583630446</v>
      </c>
      <c r="X23" s="12">
        <v>11.5</v>
      </c>
      <c r="Y23" s="12">
        <v>2.6</v>
      </c>
      <c r="Z23" s="12">
        <v>56.5</v>
      </c>
      <c r="AA23" s="12">
        <v>10.7</v>
      </c>
      <c r="AB23" s="12">
        <v>14</v>
      </c>
      <c r="AC23" s="12">
        <v>22.8</v>
      </c>
      <c r="AD23" s="12">
        <v>17</v>
      </c>
      <c r="AE23" s="12">
        <v>0.79</v>
      </c>
    </row>
    <row r="24" spans="1:31" ht="16.8" thickBot="1" x14ac:dyDescent="0.35">
      <c r="A24" s="3">
        <v>1995</v>
      </c>
      <c r="B24" s="16">
        <v>81</v>
      </c>
      <c r="C24" s="12">
        <v>38</v>
      </c>
      <c r="D24" s="12">
        <v>18.399999999999999</v>
      </c>
      <c r="E24" s="12">
        <v>53</v>
      </c>
      <c r="F24" s="12" t="s">
        <v>27</v>
      </c>
      <c r="G24" s="12">
        <v>30</v>
      </c>
      <c r="H24" s="12">
        <v>10.5</v>
      </c>
      <c r="I24" s="12">
        <v>77.400000000000006</v>
      </c>
      <c r="J24" s="12">
        <v>2.9</v>
      </c>
      <c r="K24" s="12">
        <v>7.9</v>
      </c>
      <c r="L24" s="12">
        <v>10.8</v>
      </c>
      <c r="M24" s="12">
        <v>2.9</v>
      </c>
      <c r="N24" s="12">
        <v>3.2</v>
      </c>
      <c r="O24" s="12">
        <v>1.7</v>
      </c>
      <c r="P24" s="12">
        <v>2.8</v>
      </c>
      <c r="Q24" s="12">
        <v>2.9</v>
      </c>
      <c r="R24" s="12">
        <v>27.6</v>
      </c>
      <c r="S24">
        <f t="shared" si="1"/>
        <v>0.5994787141615987</v>
      </c>
      <c r="X24" s="12">
        <v>9.5</v>
      </c>
      <c r="Y24" s="12">
        <v>1.4</v>
      </c>
      <c r="Z24" s="12">
        <v>65.900000000000006</v>
      </c>
      <c r="AA24" s="1"/>
      <c r="AB24" s="1"/>
      <c r="AC24" s="1"/>
      <c r="AD24" s="1"/>
      <c r="AE24" s="1"/>
    </row>
    <row r="25" spans="1:31" ht="16.8" thickBot="1" x14ac:dyDescent="0.35">
      <c r="A25" s="3">
        <v>1996</v>
      </c>
      <c r="B25" s="16">
        <v>82</v>
      </c>
      <c r="C25" s="12">
        <v>36.799999999999997</v>
      </c>
      <c r="D25" s="12">
        <v>16.8</v>
      </c>
      <c r="E25" s="12">
        <v>51.6</v>
      </c>
      <c r="F25" s="12" t="s">
        <v>22</v>
      </c>
      <c r="G25" s="12">
        <v>33.299999999999997</v>
      </c>
      <c r="H25" s="12">
        <v>10</v>
      </c>
      <c r="I25" s="12">
        <v>76.099999999999994</v>
      </c>
      <c r="J25" s="12">
        <v>3.9</v>
      </c>
      <c r="K25" s="12">
        <v>8.3000000000000007</v>
      </c>
      <c r="L25" s="12">
        <v>12.2</v>
      </c>
      <c r="M25" s="12">
        <v>3</v>
      </c>
      <c r="N25" s="12">
        <v>3.3</v>
      </c>
      <c r="O25" s="12">
        <v>1.4</v>
      </c>
      <c r="P25" s="12">
        <v>3.2</v>
      </c>
      <c r="Q25" s="12">
        <v>2.2999999999999998</v>
      </c>
      <c r="R25" s="12">
        <v>25</v>
      </c>
      <c r="S25">
        <f t="shared" si="1"/>
        <v>0.58962264150943389</v>
      </c>
    </row>
    <row r="26" spans="1:31" ht="16.8" thickBot="1" x14ac:dyDescent="0.35">
      <c r="A26" s="3">
        <v>1997</v>
      </c>
      <c r="B26" s="16">
        <v>6</v>
      </c>
      <c r="C26" s="12">
        <v>24.5</v>
      </c>
      <c r="D26" s="12">
        <v>12</v>
      </c>
      <c r="E26" s="12">
        <v>50</v>
      </c>
      <c r="F26" s="12" t="s">
        <v>20</v>
      </c>
      <c r="G26" s="12">
        <v>0</v>
      </c>
      <c r="H26" s="12">
        <v>8.6999999999999993</v>
      </c>
      <c r="I26" s="12">
        <v>65.400000000000006</v>
      </c>
      <c r="J26" s="12">
        <v>3.2</v>
      </c>
      <c r="K26" s="12">
        <v>5.3</v>
      </c>
      <c r="L26" s="12">
        <v>8.5</v>
      </c>
      <c r="M26" s="12">
        <v>1.3</v>
      </c>
      <c r="N26" s="12">
        <v>1</v>
      </c>
      <c r="O26" s="12">
        <v>1</v>
      </c>
      <c r="P26" s="12">
        <v>1.5</v>
      </c>
      <c r="Q26" s="12">
        <v>1.3</v>
      </c>
      <c r="R26" s="12">
        <v>17.7</v>
      </c>
      <c r="S26">
        <f t="shared" si="1"/>
        <v>0.55913570887035635</v>
      </c>
    </row>
    <row r="27" spans="1:31" ht="16.8" thickBot="1" x14ac:dyDescent="0.35">
      <c r="A27" s="3">
        <v>1998</v>
      </c>
      <c r="B27" s="16">
        <v>73</v>
      </c>
      <c r="C27" s="12">
        <v>33.700000000000003</v>
      </c>
      <c r="D27" s="12">
        <v>14.6</v>
      </c>
      <c r="E27" s="12">
        <v>51.1</v>
      </c>
      <c r="F27" s="12" t="s">
        <v>22</v>
      </c>
      <c r="G27" s="12">
        <v>25</v>
      </c>
      <c r="H27" s="12">
        <v>9</v>
      </c>
      <c r="I27" s="12">
        <v>73.5</v>
      </c>
      <c r="J27" s="12">
        <v>3.3</v>
      </c>
      <c r="K27" s="12">
        <v>7.3</v>
      </c>
      <c r="L27" s="12">
        <v>10.6</v>
      </c>
      <c r="M27" s="12">
        <v>2.7</v>
      </c>
      <c r="N27" s="12">
        <v>2.6</v>
      </c>
      <c r="O27" s="12">
        <v>0.9</v>
      </c>
      <c r="P27" s="12">
        <v>2.8</v>
      </c>
      <c r="Q27" s="12">
        <v>2.8</v>
      </c>
      <c r="R27" s="12">
        <v>21.6</v>
      </c>
      <c r="S27">
        <f t="shared" si="1"/>
        <v>0.58189655172413801</v>
      </c>
    </row>
    <row r="28" spans="1:31" ht="16.8" thickBot="1" x14ac:dyDescent="0.35">
      <c r="A28" s="3">
        <v>1999</v>
      </c>
      <c r="B28" s="16">
        <v>49</v>
      </c>
      <c r="C28" s="12">
        <v>31.7</v>
      </c>
      <c r="D28" s="12">
        <v>10.8</v>
      </c>
      <c r="E28" s="12">
        <v>50.9</v>
      </c>
      <c r="F28" s="12" t="s">
        <v>20</v>
      </c>
      <c r="G28" s="12">
        <v>0</v>
      </c>
      <c r="H28" s="12">
        <v>7.4</v>
      </c>
      <c r="I28" s="12">
        <v>65.8</v>
      </c>
      <c r="J28" s="12">
        <v>3</v>
      </c>
      <c r="K28" s="12">
        <v>7</v>
      </c>
      <c r="L28" s="12">
        <v>10</v>
      </c>
      <c r="M28" s="12">
        <v>2.1</v>
      </c>
      <c r="N28" s="12">
        <v>2.4</v>
      </c>
      <c r="O28" s="12">
        <v>1.4</v>
      </c>
      <c r="P28" s="12">
        <v>2.9</v>
      </c>
      <c r="Q28" s="12">
        <v>2.2000000000000002</v>
      </c>
      <c r="R28" s="12">
        <v>15.8</v>
      </c>
      <c r="S28">
        <f t="shared" si="1"/>
        <v>0.56203756402959593</v>
      </c>
    </row>
    <row r="29" spans="1:31" ht="16.8" thickBot="1" x14ac:dyDescent="0.35">
      <c r="A29" s="3">
        <v>2000</v>
      </c>
      <c r="B29" s="16">
        <v>80</v>
      </c>
      <c r="C29" s="12">
        <v>32</v>
      </c>
      <c r="D29" s="12">
        <v>12.9</v>
      </c>
      <c r="E29" s="12">
        <v>51.2</v>
      </c>
      <c r="F29" s="12" t="s">
        <v>20</v>
      </c>
      <c r="G29" s="12">
        <v>0</v>
      </c>
      <c r="H29" s="12">
        <v>6.4</v>
      </c>
      <c r="I29" s="12">
        <v>72.599999999999994</v>
      </c>
      <c r="J29" s="12">
        <v>2.4</v>
      </c>
      <c r="K29" s="12">
        <v>7.2</v>
      </c>
      <c r="L29" s="12">
        <v>9.6</v>
      </c>
      <c r="M29" s="12">
        <v>1.8</v>
      </c>
      <c r="N29" s="12">
        <v>2.2999999999999998</v>
      </c>
      <c r="O29" s="12">
        <v>1.2</v>
      </c>
      <c r="P29" s="12">
        <v>3.1</v>
      </c>
      <c r="Q29" s="12">
        <v>2.1</v>
      </c>
      <c r="R29" s="12">
        <v>17.8</v>
      </c>
      <c r="S29">
        <f t="shared" si="1"/>
        <v>0.56630185797912957</v>
      </c>
    </row>
    <row r="30" spans="1:31" ht="16.8" thickBot="1" x14ac:dyDescent="0.35">
      <c r="A30" s="3">
        <v>2001</v>
      </c>
      <c r="B30" s="16">
        <v>80</v>
      </c>
      <c r="C30" s="12">
        <v>29.6</v>
      </c>
      <c r="D30" s="12">
        <v>10.3</v>
      </c>
      <c r="E30" s="12">
        <v>48.6</v>
      </c>
      <c r="F30" s="12" t="s">
        <v>20</v>
      </c>
      <c r="G30" s="12">
        <v>0</v>
      </c>
      <c r="H30" s="12">
        <v>5.9</v>
      </c>
      <c r="I30" s="12">
        <v>74.7</v>
      </c>
      <c r="J30" s="12">
        <v>2.6</v>
      </c>
      <c r="K30" s="12">
        <v>6</v>
      </c>
      <c r="L30" s="12">
        <v>8.6</v>
      </c>
      <c r="M30" s="12">
        <v>1.5</v>
      </c>
      <c r="N30" s="12">
        <v>2.5</v>
      </c>
      <c r="O30" s="12">
        <v>1</v>
      </c>
      <c r="P30" s="12">
        <v>2.7</v>
      </c>
      <c r="Q30" s="12">
        <v>1.5</v>
      </c>
      <c r="R30" s="12">
        <v>14.4</v>
      </c>
      <c r="S30">
        <f t="shared" si="1"/>
        <v>0.55831265508684857</v>
      </c>
    </row>
    <row r="31" spans="1:31" ht="16.8" thickBot="1" x14ac:dyDescent="0.35">
      <c r="A31" s="3">
        <v>2002</v>
      </c>
      <c r="B31" s="16">
        <v>78</v>
      </c>
      <c r="C31" s="12">
        <v>29.5</v>
      </c>
      <c r="D31" s="12">
        <v>8.6</v>
      </c>
      <c r="E31" s="12">
        <v>50.7</v>
      </c>
      <c r="F31" s="12" t="s">
        <v>20</v>
      </c>
      <c r="G31" s="12">
        <v>0</v>
      </c>
      <c r="H31" s="12">
        <v>5.0999999999999996</v>
      </c>
      <c r="I31" s="12">
        <v>68.099999999999994</v>
      </c>
      <c r="J31" s="12">
        <v>2.4</v>
      </c>
      <c r="K31" s="12">
        <v>5.8</v>
      </c>
      <c r="L31" s="12">
        <v>8.3000000000000007</v>
      </c>
      <c r="M31" s="12">
        <v>1.2</v>
      </c>
      <c r="N31" s="12">
        <v>1.8</v>
      </c>
      <c r="O31" s="12">
        <v>1.1000000000000001</v>
      </c>
      <c r="P31" s="12">
        <v>2.5</v>
      </c>
      <c r="Q31" s="12">
        <v>1.3</v>
      </c>
      <c r="R31" s="12">
        <v>12.2</v>
      </c>
      <c r="S31">
        <f t="shared" si="1"/>
        <v>0.56252305422353377</v>
      </c>
    </row>
    <row r="32" spans="1:31" ht="16.8" thickBot="1" x14ac:dyDescent="0.35">
      <c r="A32" s="3">
        <v>2003</v>
      </c>
      <c r="B32" s="16">
        <v>64</v>
      </c>
      <c r="C32" s="12">
        <v>26.2</v>
      </c>
      <c r="D32" s="12">
        <v>6.6</v>
      </c>
      <c r="E32" s="12">
        <v>46.9</v>
      </c>
      <c r="F32" s="12" t="s">
        <v>20</v>
      </c>
      <c r="G32" s="12">
        <v>0</v>
      </c>
      <c r="H32" s="12">
        <v>3.3</v>
      </c>
      <c r="I32" s="12">
        <v>71</v>
      </c>
      <c r="J32" s="12">
        <v>2.5</v>
      </c>
      <c r="K32" s="12">
        <v>5.4</v>
      </c>
      <c r="L32" s="12">
        <v>7.9</v>
      </c>
      <c r="M32" s="12">
        <v>1</v>
      </c>
      <c r="N32" s="12">
        <v>1.7</v>
      </c>
      <c r="O32" s="12">
        <v>0.8</v>
      </c>
      <c r="P32" s="12">
        <v>2</v>
      </c>
      <c r="Q32" s="12">
        <v>1.3</v>
      </c>
      <c r="R32" s="12">
        <v>8.5</v>
      </c>
      <c r="S32">
        <f t="shared" si="1"/>
        <v>0.52781917536015899</v>
      </c>
    </row>
    <row r="33" spans="1:18" ht="16.8" thickBot="1" x14ac:dyDescent="0.35">
      <c r="A33" s="4" t="s">
        <v>1</v>
      </c>
      <c r="B33" s="17">
        <v>985</v>
      </c>
      <c r="C33" s="13">
        <v>34.700000000000003</v>
      </c>
      <c r="D33" s="13">
        <v>14.4</v>
      </c>
      <c r="E33" s="13">
        <v>51.8</v>
      </c>
      <c r="F33" s="13" t="s">
        <v>22</v>
      </c>
      <c r="G33" s="13">
        <v>25</v>
      </c>
      <c r="H33" s="13">
        <v>8.3000000000000007</v>
      </c>
      <c r="I33" s="13">
        <v>73.599999999999994</v>
      </c>
      <c r="J33" s="13">
        <v>3.1</v>
      </c>
      <c r="K33" s="13">
        <v>7.5</v>
      </c>
      <c r="L33" s="13">
        <v>10.6</v>
      </c>
      <c r="M33" s="13">
        <v>2.5</v>
      </c>
      <c r="N33" s="13">
        <v>3</v>
      </c>
      <c r="O33" s="13">
        <v>1.4</v>
      </c>
      <c r="P33" s="13">
        <v>2.9</v>
      </c>
      <c r="Q33" s="13">
        <v>2.4</v>
      </c>
      <c r="R33" s="1">
        <f>AVERAGE(R19:R32)</f>
        <v>20.49285714285714</v>
      </c>
    </row>
    <row r="34" spans="1:18" x14ac:dyDescent="0.3">
      <c r="B34" s="14"/>
    </row>
  </sheetData>
  <mergeCells count="2">
    <mergeCell ref="A1:B1"/>
    <mergeCell ref="A17:B17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DF0B-C15C-4750-84CC-8197E6DACF6C}">
  <dimension ref="A1:T47"/>
  <sheetViews>
    <sheetView workbookViewId="0">
      <selection activeCell="T4" activeCellId="3" sqref="M4 O4 S4 T4"/>
    </sheetView>
  </sheetViews>
  <sheetFormatPr defaultRowHeight="16.2" x14ac:dyDescent="0.3"/>
  <sheetData>
    <row r="1" spans="1:20" ht="16.8" thickBot="1" x14ac:dyDescent="0.35">
      <c r="A1" s="19" t="s">
        <v>30</v>
      </c>
    </row>
    <row r="2" spans="1:20" ht="16.8" thickBot="1" x14ac:dyDescent="0.35">
      <c r="A2" t="s">
        <v>35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s="25" t="s">
        <v>41</v>
      </c>
    </row>
    <row r="3" spans="1:20" ht="16.8" thickBot="1" x14ac:dyDescent="0.35">
      <c r="A3">
        <v>1993</v>
      </c>
      <c r="B3">
        <v>81</v>
      </c>
      <c r="C3">
        <v>81</v>
      </c>
      <c r="D3">
        <v>37.9</v>
      </c>
      <c r="E3">
        <v>16.100000000000001</v>
      </c>
      <c r="F3">
        <v>56.2</v>
      </c>
      <c r="G3" t="s">
        <v>20</v>
      </c>
      <c r="H3">
        <v>0</v>
      </c>
      <c r="I3">
        <v>8.9</v>
      </c>
      <c r="J3">
        <v>59.2</v>
      </c>
      <c r="K3">
        <v>4.2</v>
      </c>
      <c r="L3">
        <v>9.6</v>
      </c>
      <c r="M3">
        <v>13.9</v>
      </c>
      <c r="N3">
        <v>1.9</v>
      </c>
      <c r="O3">
        <v>3.5</v>
      </c>
      <c r="P3">
        <v>0.7</v>
      </c>
      <c r="Q3">
        <v>4</v>
      </c>
      <c r="R3">
        <v>3.8</v>
      </c>
      <c r="S3">
        <v>23.4</v>
      </c>
      <c r="T3" s="12">
        <f>S3/(2*(E3+0.44*I3))</f>
        <v>0.58453237410071934</v>
      </c>
    </row>
    <row r="4" spans="1:20" ht="16.8" thickBot="1" x14ac:dyDescent="0.35">
      <c r="A4">
        <v>1994</v>
      </c>
      <c r="B4">
        <v>81</v>
      </c>
      <c r="C4">
        <v>81</v>
      </c>
      <c r="D4">
        <v>39.799999999999997</v>
      </c>
      <c r="E4">
        <v>19.600000000000001</v>
      </c>
      <c r="F4">
        <v>59.9</v>
      </c>
      <c r="G4" t="s">
        <v>20</v>
      </c>
      <c r="H4">
        <v>0</v>
      </c>
      <c r="I4">
        <v>10.5</v>
      </c>
      <c r="J4">
        <v>55.4</v>
      </c>
      <c r="K4">
        <v>4.7</v>
      </c>
      <c r="L4">
        <v>8.5</v>
      </c>
      <c r="M4">
        <v>13.2</v>
      </c>
      <c r="N4">
        <v>2.4</v>
      </c>
      <c r="O4">
        <v>2.9</v>
      </c>
      <c r="P4">
        <v>0.9</v>
      </c>
      <c r="Q4">
        <v>3.5</v>
      </c>
      <c r="R4">
        <v>2.7</v>
      </c>
      <c r="S4">
        <v>29.3</v>
      </c>
      <c r="T4" s="12">
        <f t="shared" ref="T4:T22" si="0">S4/(2*(E4+0.44*I4))</f>
        <v>0.60487200660611062</v>
      </c>
    </row>
    <row r="5" spans="1:20" ht="16.8" thickBot="1" x14ac:dyDescent="0.35">
      <c r="A5">
        <v>1995</v>
      </c>
      <c r="B5">
        <v>79</v>
      </c>
      <c r="C5">
        <v>79</v>
      </c>
      <c r="D5">
        <v>37</v>
      </c>
      <c r="E5">
        <v>20.2</v>
      </c>
      <c r="F5">
        <v>58.3</v>
      </c>
      <c r="G5" t="s">
        <v>22</v>
      </c>
      <c r="H5">
        <v>0</v>
      </c>
      <c r="I5">
        <v>10.8</v>
      </c>
      <c r="J5">
        <v>53.3</v>
      </c>
      <c r="K5">
        <v>4.2</v>
      </c>
      <c r="L5">
        <v>7.3</v>
      </c>
      <c r="M5">
        <v>11.4</v>
      </c>
      <c r="N5">
        <v>2.7</v>
      </c>
      <c r="O5">
        <v>2.4</v>
      </c>
      <c r="P5">
        <v>0.9</v>
      </c>
      <c r="Q5">
        <v>3.3</v>
      </c>
      <c r="R5">
        <v>2.6</v>
      </c>
      <c r="S5">
        <v>29.3</v>
      </c>
      <c r="T5" s="12">
        <f t="shared" si="0"/>
        <v>0.58712728438602124</v>
      </c>
    </row>
    <row r="6" spans="1:20" ht="16.8" thickBot="1" x14ac:dyDescent="0.35">
      <c r="A6">
        <v>1996</v>
      </c>
      <c r="B6">
        <v>54</v>
      </c>
      <c r="C6">
        <v>52</v>
      </c>
      <c r="D6">
        <v>36</v>
      </c>
      <c r="E6">
        <v>19.100000000000001</v>
      </c>
      <c r="F6">
        <v>57.3</v>
      </c>
      <c r="G6" t="s">
        <v>20</v>
      </c>
      <c r="H6">
        <v>50</v>
      </c>
      <c r="I6">
        <v>9.5</v>
      </c>
      <c r="J6">
        <v>48.7</v>
      </c>
      <c r="K6">
        <v>3.4</v>
      </c>
      <c r="L6">
        <v>7.7</v>
      </c>
      <c r="M6">
        <v>11</v>
      </c>
      <c r="N6">
        <v>2.9</v>
      </c>
      <c r="O6">
        <v>2.1</v>
      </c>
      <c r="P6">
        <v>0.6</v>
      </c>
      <c r="Q6">
        <v>3.6</v>
      </c>
      <c r="R6">
        <v>2.9</v>
      </c>
      <c r="S6">
        <v>26.6</v>
      </c>
      <c r="T6" s="12">
        <f t="shared" si="0"/>
        <v>0.57130584192439859</v>
      </c>
    </row>
    <row r="7" spans="1:20" ht="16.8" thickBot="1" x14ac:dyDescent="0.35">
      <c r="A7">
        <v>1997</v>
      </c>
      <c r="B7">
        <v>51</v>
      </c>
      <c r="C7">
        <v>51</v>
      </c>
      <c r="D7">
        <v>38.1</v>
      </c>
      <c r="E7">
        <v>19.399999999999999</v>
      </c>
      <c r="F7">
        <v>55.7</v>
      </c>
      <c r="G7" t="s">
        <v>22</v>
      </c>
      <c r="H7">
        <v>0</v>
      </c>
      <c r="I7">
        <v>9.4</v>
      </c>
      <c r="J7">
        <v>48.4</v>
      </c>
      <c r="K7">
        <v>3.8</v>
      </c>
      <c r="L7">
        <v>8.6999999999999993</v>
      </c>
      <c r="M7">
        <v>12.5</v>
      </c>
      <c r="N7">
        <v>3.1</v>
      </c>
      <c r="O7">
        <v>2.9</v>
      </c>
      <c r="P7">
        <v>0.9</v>
      </c>
      <c r="Q7">
        <v>3.5</v>
      </c>
      <c r="R7">
        <v>2.9</v>
      </c>
      <c r="S7">
        <v>26.2</v>
      </c>
      <c r="T7" s="12">
        <f t="shared" si="0"/>
        <v>0.55659415363698173</v>
      </c>
    </row>
    <row r="8" spans="1:20" ht="16.8" thickBot="1" x14ac:dyDescent="0.35">
      <c r="A8">
        <v>1998</v>
      </c>
      <c r="B8">
        <v>60</v>
      </c>
      <c r="C8">
        <v>57</v>
      </c>
      <c r="D8">
        <v>36.299999999999997</v>
      </c>
      <c r="E8">
        <v>19.100000000000001</v>
      </c>
      <c r="F8">
        <v>58.4</v>
      </c>
      <c r="G8" t="s">
        <v>20</v>
      </c>
      <c r="H8">
        <v>0</v>
      </c>
      <c r="I8">
        <v>11.4</v>
      </c>
      <c r="J8">
        <v>52.7</v>
      </c>
      <c r="K8">
        <v>3.5</v>
      </c>
      <c r="L8">
        <v>7.9</v>
      </c>
      <c r="M8">
        <v>11.4</v>
      </c>
      <c r="N8">
        <v>2.4</v>
      </c>
      <c r="O8">
        <v>2.4</v>
      </c>
      <c r="P8">
        <v>0.7</v>
      </c>
      <c r="Q8">
        <v>3.2</v>
      </c>
      <c r="R8">
        <v>2.9</v>
      </c>
      <c r="S8">
        <v>28.3</v>
      </c>
      <c r="T8" s="12">
        <f t="shared" si="0"/>
        <v>0.58674738762647205</v>
      </c>
    </row>
    <row r="9" spans="1:20" ht="16.8" thickBot="1" x14ac:dyDescent="0.35">
      <c r="A9">
        <v>1999</v>
      </c>
      <c r="B9">
        <v>49</v>
      </c>
      <c r="C9">
        <v>49</v>
      </c>
      <c r="D9">
        <v>34.799999999999997</v>
      </c>
      <c r="E9">
        <v>18.100000000000001</v>
      </c>
      <c r="F9">
        <v>57.6</v>
      </c>
      <c r="G9" t="s">
        <v>20</v>
      </c>
      <c r="H9">
        <v>0</v>
      </c>
      <c r="I9">
        <v>10.199999999999999</v>
      </c>
      <c r="J9">
        <v>54</v>
      </c>
      <c r="K9">
        <v>3.8</v>
      </c>
      <c r="L9">
        <v>6.9</v>
      </c>
      <c r="M9">
        <v>10.7</v>
      </c>
      <c r="N9">
        <v>2.2999999999999998</v>
      </c>
      <c r="O9">
        <v>1.7</v>
      </c>
      <c r="P9">
        <v>0.7</v>
      </c>
      <c r="Q9">
        <v>3.2</v>
      </c>
      <c r="R9">
        <v>2.5</v>
      </c>
      <c r="S9">
        <v>26.3</v>
      </c>
      <c r="T9" s="12">
        <f t="shared" si="0"/>
        <v>0.58216752257836013</v>
      </c>
    </row>
    <row r="10" spans="1:20" ht="16.8" thickBot="1" x14ac:dyDescent="0.35">
      <c r="A10">
        <v>2000</v>
      </c>
      <c r="B10">
        <v>79</v>
      </c>
      <c r="C10">
        <v>79</v>
      </c>
      <c r="D10">
        <v>40</v>
      </c>
      <c r="E10">
        <v>21.1</v>
      </c>
      <c r="F10">
        <v>57.4</v>
      </c>
      <c r="G10" t="s">
        <v>20</v>
      </c>
      <c r="H10">
        <v>0</v>
      </c>
      <c r="I10">
        <v>10.4</v>
      </c>
      <c r="J10">
        <v>52.4</v>
      </c>
      <c r="K10">
        <v>4.3</v>
      </c>
      <c r="L10">
        <v>9.4</v>
      </c>
      <c r="M10">
        <v>13.6</v>
      </c>
      <c r="N10">
        <v>3.8</v>
      </c>
      <c r="O10">
        <v>3</v>
      </c>
      <c r="P10">
        <v>0.5</v>
      </c>
      <c r="Q10">
        <v>3.2</v>
      </c>
      <c r="R10">
        <v>2.8</v>
      </c>
      <c r="S10">
        <v>29.7</v>
      </c>
      <c r="T10" s="12">
        <f t="shared" si="0"/>
        <v>0.57836111543854174</v>
      </c>
    </row>
    <row r="11" spans="1:20" ht="16.8" thickBot="1" x14ac:dyDescent="0.35">
      <c r="A11">
        <v>2001</v>
      </c>
      <c r="B11">
        <v>74</v>
      </c>
      <c r="C11">
        <v>74</v>
      </c>
      <c r="D11">
        <v>39.5</v>
      </c>
      <c r="E11">
        <v>19.2</v>
      </c>
      <c r="F11">
        <v>57.2</v>
      </c>
      <c r="G11" t="s">
        <v>20</v>
      </c>
      <c r="H11">
        <v>0</v>
      </c>
      <c r="I11">
        <v>13.1</v>
      </c>
      <c r="J11">
        <v>51.3</v>
      </c>
      <c r="K11">
        <v>3.9</v>
      </c>
      <c r="L11">
        <v>8.8000000000000007</v>
      </c>
      <c r="M11">
        <v>12.7</v>
      </c>
      <c r="N11">
        <v>3.7</v>
      </c>
      <c r="O11">
        <v>2.8</v>
      </c>
      <c r="P11">
        <v>0.6</v>
      </c>
      <c r="Q11">
        <v>3.5</v>
      </c>
      <c r="R11">
        <v>2.9</v>
      </c>
      <c r="S11">
        <v>28.7</v>
      </c>
      <c r="T11" s="12">
        <f t="shared" si="0"/>
        <v>0.57482775196282654</v>
      </c>
    </row>
    <row r="12" spans="1:20" ht="16.8" thickBot="1" x14ac:dyDescent="0.35">
      <c r="A12">
        <v>2002</v>
      </c>
      <c r="B12">
        <v>67</v>
      </c>
      <c r="C12">
        <v>66</v>
      </c>
      <c r="D12">
        <v>36.1</v>
      </c>
      <c r="E12">
        <v>18.3</v>
      </c>
      <c r="F12">
        <v>57.9</v>
      </c>
      <c r="G12" t="s">
        <v>20</v>
      </c>
      <c r="H12">
        <v>0</v>
      </c>
      <c r="I12">
        <v>10.7</v>
      </c>
      <c r="J12">
        <v>55.5</v>
      </c>
      <c r="K12">
        <v>3.5</v>
      </c>
      <c r="L12">
        <v>7.2</v>
      </c>
      <c r="M12">
        <v>10.7</v>
      </c>
      <c r="N12">
        <v>3</v>
      </c>
      <c r="O12">
        <v>2</v>
      </c>
      <c r="P12">
        <v>0.6</v>
      </c>
      <c r="Q12">
        <v>3</v>
      </c>
      <c r="R12">
        <v>2.6</v>
      </c>
      <c r="S12">
        <v>27.2</v>
      </c>
      <c r="T12" s="12">
        <f t="shared" si="0"/>
        <v>0.59109874826147424</v>
      </c>
    </row>
    <row r="13" spans="1:20" ht="16.8" thickBot="1" x14ac:dyDescent="0.35">
      <c r="A13">
        <v>2003</v>
      </c>
      <c r="B13">
        <v>67</v>
      </c>
      <c r="C13">
        <v>66</v>
      </c>
      <c r="D13">
        <v>37.799999999999997</v>
      </c>
      <c r="E13">
        <v>18.100000000000001</v>
      </c>
      <c r="F13">
        <v>57.4</v>
      </c>
      <c r="G13" t="s">
        <v>20</v>
      </c>
      <c r="H13">
        <v>0</v>
      </c>
      <c r="I13">
        <v>10.8</v>
      </c>
      <c r="J13">
        <v>62.2</v>
      </c>
      <c r="K13">
        <v>3.9</v>
      </c>
      <c r="L13">
        <v>7.2</v>
      </c>
      <c r="M13">
        <v>11.1</v>
      </c>
      <c r="N13">
        <v>3.1</v>
      </c>
      <c r="O13">
        <v>2.4</v>
      </c>
      <c r="P13">
        <v>0.6</v>
      </c>
      <c r="Q13">
        <v>3.4</v>
      </c>
      <c r="R13">
        <v>2.9</v>
      </c>
      <c r="S13">
        <v>27.5</v>
      </c>
      <c r="T13" s="12">
        <f t="shared" si="0"/>
        <v>0.6016978820234552</v>
      </c>
    </row>
    <row r="14" spans="1:20" ht="16.8" thickBot="1" x14ac:dyDescent="0.35">
      <c r="A14">
        <v>2004</v>
      </c>
      <c r="B14">
        <v>67</v>
      </c>
      <c r="C14">
        <v>67</v>
      </c>
      <c r="D14">
        <v>36.799999999999997</v>
      </c>
      <c r="E14">
        <v>14.1</v>
      </c>
      <c r="F14">
        <v>58.4</v>
      </c>
      <c r="G14" t="s">
        <v>20</v>
      </c>
      <c r="H14">
        <v>0</v>
      </c>
      <c r="I14">
        <v>10.1</v>
      </c>
      <c r="J14">
        <v>49</v>
      </c>
      <c r="K14">
        <v>3.7</v>
      </c>
      <c r="L14">
        <v>7.8</v>
      </c>
      <c r="M14">
        <v>11.5</v>
      </c>
      <c r="N14">
        <v>2.9</v>
      </c>
      <c r="O14">
        <v>2.5</v>
      </c>
      <c r="P14">
        <v>0.5</v>
      </c>
      <c r="Q14">
        <v>3.4</v>
      </c>
      <c r="R14">
        <v>2.9</v>
      </c>
      <c r="S14">
        <v>21.5</v>
      </c>
      <c r="T14" s="12">
        <f t="shared" si="0"/>
        <v>0.57970232959447798</v>
      </c>
    </row>
    <row r="15" spans="1:20" ht="16.8" thickBot="1" x14ac:dyDescent="0.35">
      <c r="A15">
        <v>2005</v>
      </c>
      <c r="B15">
        <v>73</v>
      </c>
      <c r="C15">
        <v>73</v>
      </c>
      <c r="D15">
        <v>34.1</v>
      </c>
      <c r="E15">
        <v>15</v>
      </c>
      <c r="F15">
        <v>60.1</v>
      </c>
      <c r="G15" t="s">
        <v>20</v>
      </c>
      <c r="H15">
        <v>0</v>
      </c>
      <c r="I15">
        <v>10.5</v>
      </c>
      <c r="J15">
        <v>46.1</v>
      </c>
      <c r="K15">
        <v>3.5</v>
      </c>
      <c r="L15">
        <v>6.9</v>
      </c>
      <c r="M15">
        <v>10.4</v>
      </c>
      <c r="N15">
        <v>2.7</v>
      </c>
      <c r="O15">
        <v>2.2999999999999998</v>
      </c>
      <c r="P15">
        <v>0.5</v>
      </c>
      <c r="Q15">
        <v>3.6</v>
      </c>
      <c r="R15">
        <v>2.8</v>
      </c>
      <c r="S15">
        <v>22.9</v>
      </c>
      <c r="T15" s="12">
        <f t="shared" si="0"/>
        <v>0.58358817533129448</v>
      </c>
    </row>
    <row r="16" spans="1:20" ht="16.8" thickBot="1" x14ac:dyDescent="0.35">
      <c r="A16">
        <v>2006</v>
      </c>
      <c r="B16">
        <v>59</v>
      </c>
      <c r="C16">
        <v>58</v>
      </c>
      <c r="D16">
        <v>30.6</v>
      </c>
      <c r="E16">
        <v>13.6</v>
      </c>
      <c r="F16">
        <v>60</v>
      </c>
      <c r="G16" t="s">
        <v>20</v>
      </c>
      <c r="H16">
        <v>0</v>
      </c>
      <c r="I16">
        <v>8</v>
      </c>
      <c r="J16">
        <v>46.9</v>
      </c>
      <c r="K16">
        <v>2.9</v>
      </c>
      <c r="L16">
        <v>6.3</v>
      </c>
      <c r="M16">
        <v>9.1999999999999993</v>
      </c>
      <c r="N16">
        <v>1.9</v>
      </c>
      <c r="O16">
        <v>1.8</v>
      </c>
      <c r="P16">
        <v>0.4</v>
      </c>
      <c r="Q16">
        <v>3.9</v>
      </c>
      <c r="R16">
        <v>2.8</v>
      </c>
      <c r="S16">
        <v>20</v>
      </c>
      <c r="T16" s="12">
        <f t="shared" si="0"/>
        <v>0.58411214953271029</v>
      </c>
    </row>
    <row r="17" spans="1:20" ht="16.8" thickBot="1" x14ac:dyDescent="0.35">
      <c r="A17">
        <v>2007</v>
      </c>
      <c r="B17">
        <v>40</v>
      </c>
      <c r="C17">
        <v>39</v>
      </c>
      <c r="D17">
        <v>28.4</v>
      </c>
      <c r="E17">
        <v>12</v>
      </c>
      <c r="F17">
        <v>59.1</v>
      </c>
      <c r="G17" t="s">
        <v>20</v>
      </c>
      <c r="H17">
        <v>0</v>
      </c>
      <c r="I17">
        <v>7.4</v>
      </c>
      <c r="J17">
        <v>42.2</v>
      </c>
      <c r="K17">
        <v>2.4</v>
      </c>
      <c r="L17">
        <v>5</v>
      </c>
      <c r="M17">
        <v>7.4</v>
      </c>
      <c r="N17">
        <v>2</v>
      </c>
      <c r="O17">
        <v>1.4</v>
      </c>
      <c r="P17">
        <v>0.2</v>
      </c>
      <c r="Q17">
        <v>3.5</v>
      </c>
      <c r="R17">
        <v>2.4</v>
      </c>
      <c r="S17">
        <v>17.3</v>
      </c>
      <c r="T17" s="12">
        <f t="shared" si="0"/>
        <v>0.56699003670686943</v>
      </c>
    </row>
    <row r="18" spans="1:20" ht="16.8" thickBot="1" x14ac:dyDescent="0.35">
      <c r="A18">
        <v>2008</v>
      </c>
      <c r="B18">
        <v>33</v>
      </c>
      <c r="C18">
        <v>33</v>
      </c>
      <c r="D18">
        <v>28.6</v>
      </c>
      <c r="E18">
        <v>10</v>
      </c>
      <c r="F18">
        <v>58.1</v>
      </c>
      <c r="G18" t="s">
        <v>20</v>
      </c>
      <c r="H18">
        <v>0</v>
      </c>
      <c r="I18">
        <v>5.4</v>
      </c>
      <c r="J18">
        <v>49.4</v>
      </c>
      <c r="K18">
        <v>3</v>
      </c>
      <c r="L18">
        <v>4.8</v>
      </c>
      <c r="M18">
        <v>7.8</v>
      </c>
      <c r="N18">
        <v>1.4</v>
      </c>
      <c r="O18">
        <v>1.6</v>
      </c>
      <c r="P18">
        <v>0.6</v>
      </c>
      <c r="Q18">
        <v>4.0999999999999996</v>
      </c>
      <c r="R18">
        <v>3</v>
      </c>
      <c r="S18">
        <v>14.2</v>
      </c>
      <c r="T18" s="12">
        <f t="shared" si="0"/>
        <v>0.57369101486748542</v>
      </c>
    </row>
    <row r="19" spans="1:20" ht="16.8" thickBot="1" x14ac:dyDescent="0.35">
      <c r="A19">
        <v>2009</v>
      </c>
      <c r="B19">
        <v>28</v>
      </c>
      <c r="C19">
        <v>28</v>
      </c>
      <c r="D19">
        <v>28.7</v>
      </c>
      <c r="E19">
        <v>8.1999999999999993</v>
      </c>
      <c r="F19">
        <v>61.1</v>
      </c>
      <c r="G19" t="s">
        <v>20</v>
      </c>
      <c r="H19">
        <v>0</v>
      </c>
      <c r="I19">
        <v>5.7</v>
      </c>
      <c r="J19">
        <v>51.2</v>
      </c>
      <c r="K19">
        <v>2.4</v>
      </c>
      <c r="L19">
        <v>8.1999999999999993</v>
      </c>
      <c r="M19">
        <v>10.6</v>
      </c>
      <c r="N19">
        <v>1.7</v>
      </c>
      <c r="O19">
        <v>1.2</v>
      </c>
      <c r="P19">
        <v>0.5</v>
      </c>
      <c r="Q19">
        <v>3.4</v>
      </c>
      <c r="R19">
        <v>3</v>
      </c>
      <c r="S19">
        <v>12.9</v>
      </c>
      <c r="T19" s="12">
        <f t="shared" si="0"/>
        <v>0.60235338064998145</v>
      </c>
    </row>
    <row r="20" spans="1:20" ht="16.8" thickBot="1" x14ac:dyDescent="0.35">
      <c r="A20">
        <v>2010</v>
      </c>
      <c r="B20">
        <v>75</v>
      </c>
      <c r="C20">
        <v>75</v>
      </c>
      <c r="D20">
        <v>30</v>
      </c>
      <c r="E20">
        <v>11.2</v>
      </c>
      <c r="F20">
        <v>60.9</v>
      </c>
      <c r="G20" t="s">
        <v>20</v>
      </c>
      <c r="H20">
        <v>0</v>
      </c>
      <c r="I20">
        <v>6.9</v>
      </c>
      <c r="J20">
        <v>59.5</v>
      </c>
      <c r="K20">
        <v>2.5</v>
      </c>
      <c r="L20">
        <v>5.9</v>
      </c>
      <c r="M20">
        <v>8.4</v>
      </c>
      <c r="N20">
        <v>1.7</v>
      </c>
      <c r="O20">
        <v>1.4</v>
      </c>
      <c r="P20">
        <v>0.7</v>
      </c>
      <c r="Q20">
        <v>3.4</v>
      </c>
      <c r="R20">
        <v>2.2000000000000002</v>
      </c>
      <c r="S20">
        <v>17.8</v>
      </c>
      <c r="T20" s="12">
        <f t="shared" si="0"/>
        <v>0.62517561112672104</v>
      </c>
    </row>
    <row r="21" spans="1:20" ht="16.8" thickBot="1" x14ac:dyDescent="0.35">
      <c r="A21">
        <v>2011</v>
      </c>
      <c r="B21">
        <v>53</v>
      </c>
      <c r="C21">
        <v>53</v>
      </c>
      <c r="D21">
        <v>23.4</v>
      </c>
      <c r="E21">
        <v>8.6999999999999993</v>
      </c>
      <c r="F21">
        <v>56.6</v>
      </c>
      <c r="G21" t="s">
        <v>20</v>
      </c>
      <c r="H21">
        <v>0</v>
      </c>
      <c r="I21">
        <v>4.3</v>
      </c>
      <c r="J21">
        <v>49.6</v>
      </c>
      <c r="K21">
        <v>1.8</v>
      </c>
      <c r="L21">
        <v>4.9000000000000004</v>
      </c>
      <c r="M21">
        <v>6.7</v>
      </c>
      <c r="N21">
        <v>1.5</v>
      </c>
      <c r="O21">
        <v>1.2</v>
      </c>
      <c r="P21">
        <v>0.3</v>
      </c>
      <c r="Q21">
        <v>3.2</v>
      </c>
      <c r="R21">
        <v>2</v>
      </c>
      <c r="S21">
        <v>12</v>
      </c>
      <c r="T21" s="12">
        <f t="shared" si="0"/>
        <v>0.56646525679758319</v>
      </c>
    </row>
    <row r="22" spans="1:20" ht="16.8" thickBot="1" x14ac:dyDescent="0.35">
      <c r="A22">
        <v>2012</v>
      </c>
      <c r="B22">
        <v>37</v>
      </c>
      <c r="C22">
        <v>36</v>
      </c>
      <c r="D22">
        <v>20.3</v>
      </c>
      <c r="E22">
        <v>5.4</v>
      </c>
      <c r="F22">
        <v>66.7</v>
      </c>
      <c r="G22" t="s">
        <v>20</v>
      </c>
      <c r="H22">
        <v>0</v>
      </c>
      <c r="I22">
        <v>3.5</v>
      </c>
      <c r="J22">
        <v>55.7</v>
      </c>
      <c r="K22">
        <v>1.3</v>
      </c>
      <c r="L22">
        <v>3.5</v>
      </c>
      <c r="M22">
        <v>4.8</v>
      </c>
      <c r="N22">
        <v>0.7</v>
      </c>
      <c r="O22">
        <v>1.1000000000000001</v>
      </c>
      <c r="P22">
        <v>0.4</v>
      </c>
      <c r="Q22">
        <v>3.2</v>
      </c>
      <c r="R22">
        <v>1.5</v>
      </c>
      <c r="S22">
        <v>9.1999999999999993</v>
      </c>
      <c r="T22" s="12">
        <f t="shared" si="0"/>
        <v>0.66282420749279525</v>
      </c>
    </row>
    <row r="23" spans="1:20" ht="16.8" thickBot="1" x14ac:dyDescent="0.35">
      <c r="A23" t="s">
        <v>1</v>
      </c>
      <c r="B23">
        <v>1207</v>
      </c>
      <c r="C23">
        <v>1197</v>
      </c>
      <c r="D23">
        <v>34.700000000000003</v>
      </c>
      <c r="E23">
        <v>16.100000000000001</v>
      </c>
      <c r="F23">
        <v>58.2</v>
      </c>
      <c r="G23" t="s">
        <v>20</v>
      </c>
      <c r="H23">
        <v>4.5</v>
      </c>
      <c r="I23">
        <v>9.3000000000000007</v>
      </c>
      <c r="J23">
        <v>52.7</v>
      </c>
      <c r="K23">
        <v>3.5</v>
      </c>
      <c r="L23">
        <v>7.4</v>
      </c>
      <c r="M23">
        <v>10.9</v>
      </c>
      <c r="N23">
        <v>2.5</v>
      </c>
      <c r="O23">
        <v>2.2999999999999998</v>
      </c>
      <c r="P23">
        <v>0.6</v>
      </c>
      <c r="Q23">
        <v>3.4</v>
      </c>
      <c r="R23">
        <v>2.7</v>
      </c>
      <c r="S23">
        <v>23.7</v>
      </c>
      <c r="T23" s="12"/>
    </row>
    <row r="26" spans="1:20" x14ac:dyDescent="0.3">
      <c r="A26" s="20" t="s">
        <v>29</v>
      </c>
    </row>
    <row r="27" spans="1:20" x14ac:dyDescent="0.3">
      <c r="A27" s="19" t="s">
        <v>0</v>
      </c>
      <c r="B27" t="s">
        <v>2</v>
      </c>
      <c r="C27" t="s">
        <v>3</v>
      </c>
      <c r="D27" s="19" t="s">
        <v>4</v>
      </c>
      <c r="E27" s="19" t="s">
        <v>5</v>
      </c>
      <c r="F27" s="19" t="s">
        <v>6</v>
      </c>
      <c r="G27" t="s">
        <v>7</v>
      </c>
      <c r="H27" t="s">
        <v>8</v>
      </c>
      <c r="I27" t="s">
        <v>9</v>
      </c>
      <c r="J27" t="s">
        <v>10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  <c r="P27" t="s">
        <v>16</v>
      </c>
      <c r="Q27" t="s">
        <v>17</v>
      </c>
      <c r="R27" t="s">
        <v>18</v>
      </c>
      <c r="S27" t="s">
        <v>19</v>
      </c>
      <c r="T27" t="s">
        <v>41</v>
      </c>
    </row>
    <row r="28" spans="1:20" x14ac:dyDescent="0.3">
      <c r="A28" s="22">
        <v>1994</v>
      </c>
      <c r="B28">
        <v>3</v>
      </c>
      <c r="C28">
        <v>3</v>
      </c>
      <c r="D28" s="22">
        <v>42</v>
      </c>
      <c r="E28" s="22">
        <v>15</v>
      </c>
      <c r="F28" s="22">
        <v>51.1</v>
      </c>
      <c r="G28" t="s">
        <v>20</v>
      </c>
      <c r="H28">
        <v>0</v>
      </c>
      <c r="I28">
        <v>11.3</v>
      </c>
      <c r="J28">
        <v>47.1</v>
      </c>
      <c r="K28">
        <v>5.7</v>
      </c>
      <c r="L28">
        <v>7.7</v>
      </c>
      <c r="M28">
        <v>13.3</v>
      </c>
      <c r="N28">
        <v>2.2999999999999998</v>
      </c>
      <c r="O28">
        <v>3</v>
      </c>
      <c r="P28">
        <v>0.7</v>
      </c>
      <c r="Q28">
        <v>4.3</v>
      </c>
      <c r="R28">
        <v>3.3</v>
      </c>
      <c r="S28">
        <v>20.7</v>
      </c>
      <c r="T28">
        <f>S28/(2*(E28+0.44*I28))</f>
        <v>0.51822551572201081</v>
      </c>
    </row>
    <row r="29" spans="1:20" x14ac:dyDescent="0.3">
      <c r="A29" s="22">
        <v>1995</v>
      </c>
      <c r="B29">
        <v>21</v>
      </c>
      <c r="C29">
        <v>21</v>
      </c>
      <c r="D29">
        <v>38.299999999999997</v>
      </c>
      <c r="E29">
        <v>16.100000000000001</v>
      </c>
      <c r="F29">
        <v>57.7</v>
      </c>
      <c r="G29" t="s">
        <v>20</v>
      </c>
      <c r="H29">
        <v>0</v>
      </c>
      <c r="I29">
        <v>12.4</v>
      </c>
      <c r="J29">
        <v>57.1</v>
      </c>
      <c r="K29">
        <v>4.5</v>
      </c>
      <c r="L29">
        <v>7.4</v>
      </c>
      <c r="M29">
        <v>11.9</v>
      </c>
      <c r="N29">
        <v>3.3</v>
      </c>
      <c r="O29">
        <v>1.9</v>
      </c>
      <c r="P29">
        <v>0.9</v>
      </c>
      <c r="Q29">
        <v>4</v>
      </c>
      <c r="R29">
        <v>3.5</v>
      </c>
      <c r="S29">
        <v>25.7</v>
      </c>
      <c r="T29">
        <f t="shared" ref="T29:T44" si="1">S29/(2*(E29+0.44*I29))</f>
        <v>0.59612172944887731</v>
      </c>
    </row>
    <row r="30" spans="1:20" x14ac:dyDescent="0.3">
      <c r="A30" s="22">
        <v>1996</v>
      </c>
      <c r="B30">
        <v>12</v>
      </c>
      <c r="C30">
        <v>12</v>
      </c>
      <c r="D30">
        <v>38.299999999999997</v>
      </c>
      <c r="E30">
        <v>18</v>
      </c>
      <c r="F30">
        <v>60.6</v>
      </c>
      <c r="G30" t="s">
        <v>20</v>
      </c>
      <c r="H30">
        <v>0</v>
      </c>
      <c r="I30">
        <v>10.199999999999999</v>
      </c>
      <c r="J30">
        <v>39.299999999999997</v>
      </c>
      <c r="K30">
        <v>4.0999999999999996</v>
      </c>
      <c r="L30">
        <v>5.9</v>
      </c>
      <c r="M30">
        <v>10</v>
      </c>
      <c r="N30">
        <v>4.5999999999999996</v>
      </c>
      <c r="O30">
        <v>1.3</v>
      </c>
      <c r="P30">
        <v>0.8</v>
      </c>
      <c r="Q30">
        <v>3.3</v>
      </c>
      <c r="R30">
        <v>3.7</v>
      </c>
      <c r="S30">
        <v>25.8</v>
      </c>
      <c r="T30">
        <f t="shared" si="1"/>
        <v>0.57363927427961581</v>
      </c>
    </row>
    <row r="31" spans="1:20" x14ac:dyDescent="0.3">
      <c r="A31" s="22">
        <v>1997</v>
      </c>
      <c r="B31">
        <v>9</v>
      </c>
      <c r="C31">
        <v>9</v>
      </c>
      <c r="D31">
        <v>36.200000000000003</v>
      </c>
      <c r="E31">
        <v>19.2</v>
      </c>
      <c r="F31">
        <v>51.4</v>
      </c>
      <c r="G31" t="s">
        <v>20</v>
      </c>
      <c r="H31">
        <v>0</v>
      </c>
      <c r="I31">
        <v>11.7</v>
      </c>
      <c r="J31">
        <v>61</v>
      </c>
      <c r="K31">
        <v>4.2</v>
      </c>
      <c r="L31">
        <v>6.3</v>
      </c>
      <c r="M31">
        <v>10.6</v>
      </c>
      <c r="N31">
        <v>3.2</v>
      </c>
      <c r="O31">
        <v>1.9</v>
      </c>
      <c r="P31">
        <v>0.6</v>
      </c>
      <c r="Q31">
        <v>4.0999999999999996</v>
      </c>
      <c r="R31">
        <v>2.4</v>
      </c>
      <c r="S31">
        <v>26.9</v>
      </c>
      <c r="T31">
        <f t="shared" si="1"/>
        <v>0.55240676852308201</v>
      </c>
    </row>
    <row r="32" spans="1:20" x14ac:dyDescent="0.3">
      <c r="A32" s="22">
        <v>1998</v>
      </c>
      <c r="B32">
        <v>13</v>
      </c>
      <c r="C32">
        <v>13</v>
      </c>
      <c r="D32">
        <v>38.5</v>
      </c>
      <c r="E32">
        <v>19.8</v>
      </c>
      <c r="F32">
        <v>61.2</v>
      </c>
      <c r="G32" t="s">
        <v>20</v>
      </c>
      <c r="H32">
        <v>0</v>
      </c>
      <c r="I32">
        <v>12.2</v>
      </c>
      <c r="J32">
        <v>50.3</v>
      </c>
      <c r="K32">
        <v>3.7</v>
      </c>
      <c r="L32">
        <v>6.5</v>
      </c>
      <c r="M32">
        <v>10.199999999999999</v>
      </c>
      <c r="N32">
        <v>2.9</v>
      </c>
      <c r="O32">
        <v>2.6</v>
      </c>
      <c r="P32">
        <v>0.5</v>
      </c>
      <c r="Q32">
        <v>3.2</v>
      </c>
      <c r="R32">
        <v>3.3</v>
      </c>
      <c r="S32">
        <v>30.5</v>
      </c>
      <c r="T32">
        <f t="shared" si="1"/>
        <v>0.60592816274634453</v>
      </c>
    </row>
    <row r="33" spans="1:20" x14ac:dyDescent="0.3">
      <c r="A33" s="22">
        <v>1999</v>
      </c>
      <c r="B33">
        <v>8</v>
      </c>
      <c r="C33">
        <v>8</v>
      </c>
      <c r="D33">
        <v>39.4</v>
      </c>
      <c r="E33">
        <v>19.399999999999999</v>
      </c>
      <c r="F33">
        <v>51</v>
      </c>
      <c r="G33" t="s">
        <v>20</v>
      </c>
      <c r="H33">
        <v>0</v>
      </c>
      <c r="I33">
        <v>14.8</v>
      </c>
      <c r="J33">
        <v>46.6</v>
      </c>
      <c r="K33">
        <v>5.5</v>
      </c>
      <c r="L33">
        <v>6.1</v>
      </c>
      <c r="M33">
        <v>11.6</v>
      </c>
      <c r="N33">
        <v>2.2999999999999998</v>
      </c>
      <c r="O33">
        <v>2.9</v>
      </c>
      <c r="P33">
        <v>0.9</v>
      </c>
      <c r="Q33">
        <v>3.6</v>
      </c>
      <c r="R33">
        <v>2.2999999999999998</v>
      </c>
      <c r="S33">
        <v>26.6</v>
      </c>
      <c r="T33">
        <f t="shared" si="1"/>
        <v>0.51327570237727693</v>
      </c>
    </row>
    <row r="34" spans="1:20" x14ac:dyDescent="0.3">
      <c r="A34" s="22">
        <v>2000</v>
      </c>
      <c r="B34">
        <v>23</v>
      </c>
      <c r="C34">
        <v>23</v>
      </c>
      <c r="D34">
        <v>43.5</v>
      </c>
      <c r="E34">
        <v>22</v>
      </c>
      <c r="F34">
        <v>56.6</v>
      </c>
      <c r="G34" t="s">
        <v>20</v>
      </c>
      <c r="H34">
        <v>0</v>
      </c>
      <c r="I34">
        <v>12.9</v>
      </c>
      <c r="J34">
        <v>45.6</v>
      </c>
      <c r="K34">
        <v>5.2</v>
      </c>
      <c r="L34">
        <v>10.3</v>
      </c>
      <c r="M34">
        <v>15.4</v>
      </c>
      <c r="N34">
        <v>3.1</v>
      </c>
      <c r="O34">
        <v>2.4</v>
      </c>
      <c r="P34">
        <v>0.6</v>
      </c>
      <c r="Q34">
        <v>2.9</v>
      </c>
      <c r="R34">
        <v>2.4</v>
      </c>
      <c r="S34">
        <v>30.7</v>
      </c>
      <c r="T34">
        <f t="shared" si="1"/>
        <v>0.55463217227923101</v>
      </c>
    </row>
    <row r="35" spans="1:20" x14ac:dyDescent="0.3">
      <c r="A35" s="22">
        <v>2001</v>
      </c>
      <c r="B35">
        <v>16</v>
      </c>
      <c r="C35">
        <v>16</v>
      </c>
      <c r="D35">
        <v>42.3</v>
      </c>
      <c r="E35">
        <v>21.5</v>
      </c>
      <c r="F35">
        <v>55.5</v>
      </c>
      <c r="G35" t="s">
        <v>20</v>
      </c>
      <c r="H35">
        <v>0</v>
      </c>
      <c r="I35">
        <v>12.5</v>
      </c>
      <c r="J35">
        <v>52.5</v>
      </c>
      <c r="K35">
        <v>5.7</v>
      </c>
      <c r="L35">
        <v>9.8000000000000007</v>
      </c>
      <c r="M35">
        <v>15.4</v>
      </c>
      <c r="N35">
        <v>3.2</v>
      </c>
      <c r="O35">
        <v>2.4</v>
      </c>
      <c r="P35">
        <v>0.4</v>
      </c>
      <c r="Q35">
        <v>3.4</v>
      </c>
      <c r="R35">
        <v>3.6</v>
      </c>
      <c r="S35">
        <v>30.4</v>
      </c>
      <c r="T35">
        <f t="shared" si="1"/>
        <v>0.56296296296296289</v>
      </c>
    </row>
    <row r="36" spans="1:20" x14ac:dyDescent="0.3">
      <c r="A36" s="22">
        <v>2002</v>
      </c>
      <c r="B36">
        <v>19</v>
      </c>
      <c r="C36">
        <v>19</v>
      </c>
      <c r="D36">
        <v>40.799999999999997</v>
      </c>
      <c r="E36">
        <v>20.2</v>
      </c>
      <c r="F36">
        <v>52.9</v>
      </c>
      <c r="G36" t="s">
        <v>20</v>
      </c>
      <c r="H36">
        <v>0</v>
      </c>
      <c r="I36">
        <v>10.9</v>
      </c>
      <c r="J36">
        <v>64.900000000000006</v>
      </c>
      <c r="K36">
        <v>3.5</v>
      </c>
      <c r="L36">
        <v>9.1</v>
      </c>
      <c r="M36">
        <v>12.6</v>
      </c>
      <c r="N36">
        <v>2.8</v>
      </c>
      <c r="O36">
        <v>2.5</v>
      </c>
      <c r="P36">
        <v>0.5</v>
      </c>
      <c r="Q36">
        <v>3.3</v>
      </c>
      <c r="R36">
        <v>3.3</v>
      </c>
      <c r="S36">
        <v>28.5</v>
      </c>
      <c r="T36">
        <f t="shared" si="1"/>
        <v>0.57009121459433509</v>
      </c>
    </row>
    <row r="37" spans="1:20" x14ac:dyDescent="0.3">
      <c r="A37" s="22">
        <v>2003</v>
      </c>
      <c r="B37">
        <v>12</v>
      </c>
      <c r="C37">
        <v>12</v>
      </c>
      <c r="D37">
        <v>40.1</v>
      </c>
      <c r="E37">
        <v>18.8</v>
      </c>
      <c r="F37">
        <v>53.5</v>
      </c>
      <c r="G37" t="s">
        <v>20</v>
      </c>
      <c r="H37">
        <v>0</v>
      </c>
      <c r="I37">
        <v>11</v>
      </c>
      <c r="J37">
        <v>62.1</v>
      </c>
      <c r="K37">
        <v>5.3</v>
      </c>
      <c r="L37">
        <v>9.6</v>
      </c>
      <c r="M37">
        <v>14.8</v>
      </c>
      <c r="N37">
        <v>3.7</v>
      </c>
      <c r="O37">
        <v>2.8</v>
      </c>
      <c r="P37">
        <v>0.6</v>
      </c>
      <c r="Q37">
        <v>2.8</v>
      </c>
      <c r="R37">
        <v>2.9</v>
      </c>
      <c r="S37">
        <v>27</v>
      </c>
      <c r="T37">
        <f t="shared" si="1"/>
        <v>0.57106598984771573</v>
      </c>
    </row>
    <row r="38" spans="1:20" x14ac:dyDescent="0.3">
      <c r="A38" s="22">
        <v>2004</v>
      </c>
      <c r="B38">
        <v>22</v>
      </c>
      <c r="C38">
        <v>22</v>
      </c>
      <c r="D38">
        <v>41.7</v>
      </c>
      <c r="E38">
        <v>14</v>
      </c>
      <c r="F38">
        <v>59.3</v>
      </c>
      <c r="G38" t="s">
        <v>20</v>
      </c>
      <c r="H38">
        <v>0</v>
      </c>
      <c r="I38">
        <v>11.5</v>
      </c>
      <c r="J38">
        <v>42.9</v>
      </c>
      <c r="K38">
        <v>4.0999999999999996</v>
      </c>
      <c r="L38">
        <v>9.1</v>
      </c>
      <c r="M38">
        <v>13.2</v>
      </c>
      <c r="N38">
        <v>2.5</v>
      </c>
      <c r="O38">
        <v>2.8</v>
      </c>
      <c r="P38">
        <v>0.3</v>
      </c>
      <c r="Q38">
        <v>4.0999999999999996</v>
      </c>
      <c r="R38">
        <v>2.5</v>
      </c>
      <c r="S38">
        <v>21.5</v>
      </c>
      <c r="T38">
        <f t="shared" si="1"/>
        <v>0.56400839454354679</v>
      </c>
    </row>
    <row r="39" spans="1:20" x14ac:dyDescent="0.3">
      <c r="A39" s="22">
        <v>2005</v>
      </c>
      <c r="B39">
        <v>13</v>
      </c>
      <c r="C39">
        <v>13</v>
      </c>
      <c r="D39">
        <v>33.200000000000003</v>
      </c>
      <c r="E39">
        <v>13.9</v>
      </c>
      <c r="F39">
        <v>55.8</v>
      </c>
      <c r="G39" t="s">
        <v>20</v>
      </c>
      <c r="H39">
        <v>0</v>
      </c>
      <c r="I39">
        <v>8.1999999999999993</v>
      </c>
      <c r="J39">
        <v>47.2</v>
      </c>
      <c r="K39">
        <v>1.5</v>
      </c>
      <c r="L39">
        <v>6.4</v>
      </c>
      <c r="M39">
        <v>7.8</v>
      </c>
      <c r="N39">
        <v>1.9</v>
      </c>
      <c r="O39">
        <v>1.5</v>
      </c>
      <c r="P39">
        <v>0.4</v>
      </c>
      <c r="Q39">
        <v>4</v>
      </c>
      <c r="R39">
        <v>3.2</v>
      </c>
      <c r="S39">
        <v>19.399999999999999</v>
      </c>
      <c r="T39">
        <f t="shared" si="1"/>
        <v>0.55403244231208593</v>
      </c>
    </row>
    <row r="40" spans="1:20" x14ac:dyDescent="0.3">
      <c r="A40" s="22">
        <v>2006</v>
      </c>
      <c r="B40">
        <v>23</v>
      </c>
      <c r="C40">
        <v>23</v>
      </c>
      <c r="D40">
        <v>33</v>
      </c>
      <c r="E40">
        <v>12.7</v>
      </c>
      <c r="F40">
        <v>61.2</v>
      </c>
      <c r="G40" t="s">
        <v>20</v>
      </c>
      <c r="H40">
        <v>0</v>
      </c>
      <c r="I40">
        <v>7.9</v>
      </c>
      <c r="J40">
        <v>37.4</v>
      </c>
      <c r="K40">
        <v>3.3</v>
      </c>
      <c r="L40">
        <v>6.5</v>
      </c>
      <c r="M40">
        <v>9.8000000000000007</v>
      </c>
      <c r="N40">
        <v>1.7</v>
      </c>
      <c r="O40">
        <v>1.5</v>
      </c>
      <c r="P40">
        <v>0.5</v>
      </c>
      <c r="Q40">
        <v>3.7</v>
      </c>
      <c r="R40">
        <v>3.7</v>
      </c>
      <c r="S40">
        <v>18.399999999999999</v>
      </c>
      <c r="T40">
        <f t="shared" si="1"/>
        <v>0.56874381800197826</v>
      </c>
    </row>
    <row r="41" spans="1:20" x14ac:dyDescent="0.3">
      <c r="A41" s="22">
        <v>2007</v>
      </c>
      <c r="B41">
        <v>4</v>
      </c>
      <c r="C41">
        <v>4</v>
      </c>
      <c r="D41">
        <v>30.3</v>
      </c>
      <c r="E41">
        <v>14.8</v>
      </c>
      <c r="F41">
        <v>55.9</v>
      </c>
      <c r="G41" t="s">
        <v>20</v>
      </c>
      <c r="H41">
        <v>0</v>
      </c>
      <c r="I41">
        <v>6.8</v>
      </c>
      <c r="J41">
        <v>33.299999999999997</v>
      </c>
      <c r="K41">
        <v>4</v>
      </c>
      <c r="L41">
        <v>4.5</v>
      </c>
      <c r="M41">
        <v>8.5</v>
      </c>
      <c r="N41">
        <v>1.3</v>
      </c>
      <c r="O41">
        <v>1.5</v>
      </c>
      <c r="P41">
        <v>0.3</v>
      </c>
      <c r="Q41">
        <v>3.8</v>
      </c>
      <c r="R41">
        <v>3.5</v>
      </c>
      <c r="S41">
        <v>18.8</v>
      </c>
      <c r="T41">
        <f t="shared" si="1"/>
        <v>0.52832733812949639</v>
      </c>
    </row>
    <row r="42" spans="1:20" x14ac:dyDescent="0.3">
      <c r="A42" s="22">
        <v>2008</v>
      </c>
      <c r="B42">
        <v>5</v>
      </c>
      <c r="C42">
        <v>5</v>
      </c>
      <c r="D42">
        <v>30</v>
      </c>
      <c r="E42">
        <v>10</v>
      </c>
      <c r="F42">
        <v>44</v>
      </c>
      <c r="G42" t="s">
        <v>20</v>
      </c>
      <c r="H42">
        <v>0</v>
      </c>
      <c r="I42">
        <v>12.8</v>
      </c>
      <c r="J42">
        <v>50</v>
      </c>
      <c r="K42">
        <v>2.6</v>
      </c>
      <c r="L42">
        <v>6.6</v>
      </c>
      <c r="M42">
        <v>9.1999999999999993</v>
      </c>
      <c r="N42">
        <v>1</v>
      </c>
      <c r="O42">
        <v>2.6</v>
      </c>
      <c r="P42">
        <v>1</v>
      </c>
      <c r="Q42">
        <v>4.2</v>
      </c>
      <c r="R42">
        <v>1.8</v>
      </c>
      <c r="S42">
        <v>15.2</v>
      </c>
      <c r="T42">
        <f t="shared" si="1"/>
        <v>0.48618219037871024</v>
      </c>
    </row>
    <row r="43" spans="1:20" x14ac:dyDescent="0.3">
      <c r="A43" s="22">
        <v>2010</v>
      </c>
      <c r="B43">
        <v>11</v>
      </c>
      <c r="C43">
        <v>11</v>
      </c>
      <c r="D43">
        <v>22.1</v>
      </c>
      <c r="E43">
        <v>8.5</v>
      </c>
      <c r="F43">
        <v>51.6</v>
      </c>
      <c r="G43" t="s">
        <v>20</v>
      </c>
      <c r="H43">
        <v>0</v>
      </c>
      <c r="I43">
        <v>4.3</v>
      </c>
      <c r="J43">
        <v>66</v>
      </c>
      <c r="K43">
        <v>1.9</v>
      </c>
      <c r="L43">
        <v>3.6</v>
      </c>
      <c r="M43">
        <v>5.5</v>
      </c>
      <c r="N43">
        <v>1.4</v>
      </c>
      <c r="O43">
        <v>1.2</v>
      </c>
      <c r="P43">
        <v>0.2</v>
      </c>
      <c r="Q43">
        <v>3.7</v>
      </c>
      <c r="R43">
        <v>2.2000000000000002</v>
      </c>
      <c r="S43">
        <v>11.5</v>
      </c>
      <c r="T43">
        <f t="shared" si="1"/>
        <v>0.55331023864511164</v>
      </c>
    </row>
    <row r="44" spans="1:20" x14ac:dyDescent="0.3">
      <c r="A44" s="22">
        <v>2011</v>
      </c>
      <c r="B44">
        <v>2</v>
      </c>
      <c r="C44">
        <v>0</v>
      </c>
      <c r="D44">
        <v>6</v>
      </c>
      <c r="E44">
        <v>1</v>
      </c>
      <c r="F44">
        <v>50</v>
      </c>
      <c r="G44" t="s">
        <v>20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0.5</v>
      </c>
      <c r="O44">
        <v>0</v>
      </c>
      <c r="P44">
        <v>0.5</v>
      </c>
      <c r="Q44">
        <v>2</v>
      </c>
      <c r="R44">
        <v>0</v>
      </c>
      <c r="S44">
        <v>1</v>
      </c>
      <c r="T44">
        <f t="shared" si="1"/>
        <v>0.34722222222222221</v>
      </c>
    </row>
    <row r="45" spans="1:20" x14ac:dyDescent="0.3">
      <c r="A45" s="19" t="s">
        <v>1</v>
      </c>
      <c r="B45">
        <v>216</v>
      </c>
      <c r="C45">
        <v>214</v>
      </c>
      <c r="D45">
        <v>37.5</v>
      </c>
      <c r="E45">
        <v>16.8</v>
      </c>
      <c r="F45">
        <v>56.3</v>
      </c>
      <c r="G45" t="s">
        <v>20</v>
      </c>
      <c r="H45">
        <v>0</v>
      </c>
      <c r="I45">
        <v>10.7</v>
      </c>
      <c r="J45">
        <v>50.4</v>
      </c>
      <c r="K45">
        <v>4</v>
      </c>
      <c r="L45">
        <v>7.6</v>
      </c>
      <c r="M45">
        <v>11.6</v>
      </c>
      <c r="N45">
        <v>2.7</v>
      </c>
      <c r="O45">
        <v>2.1</v>
      </c>
      <c r="P45">
        <v>0.5</v>
      </c>
      <c r="Q45">
        <v>3.6</v>
      </c>
      <c r="R45">
        <v>3</v>
      </c>
      <c r="S45">
        <v>24.3</v>
      </c>
    </row>
    <row r="46" spans="1:20" x14ac:dyDescent="0.3">
      <c r="C46" s="19"/>
      <c r="D46" s="19"/>
      <c r="E46" s="19"/>
    </row>
    <row r="47" spans="1:20" x14ac:dyDescent="0.3">
      <c r="C47" s="19"/>
      <c r="D47" s="19"/>
      <c r="E47" s="1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2013-909E-451D-A3E1-0C72ADB8EB08}">
  <dimension ref="A1:O32"/>
  <sheetViews>
    <sheetView workbookViewId="0">
      <selection activeCell="N10" sqref="N10"/>
    </sheetView>
  </sheetViews>
  <sheetFormatPr defaultRowHeight="16.2" x14ac:dyDescent="0.3"/>
  <sheetData>
    <row r="1" spans="1:15" ht="16.8" thickBot="1" x14ac:dyDescent="0.35">
      <c r="A1" t="s">
        <v>42</v>
      </c>
      <c r="B1" s="2" t="s">
        <v>0</v>
      </c>
      <c r="C1" s="5" t="s">
        <v>13</v>
      </c>
      <c r="D1" s="5" t="s">
        <v>15</v>
      </c>
      <c r="E1" s="5" t="s">
        <v>19</v>
      </c>
      <c r="F1" s="23" t="s">
        <v>40</v>
      </c>
      <c r="G1" s="23" t="s">
        <v>47</v>
      </c>
      <c r="H1" s="23" t="s">
        <v>48</v>
      </c>
      <c r="I1" s="23" t="s">
        <v>49</v>
      </c>
      <c r="J1" s="23" t="s">
        <v>50</v>
      </c>
      <c r="L1" s="23" t="s">
        <v>47</v>
      </c>
      <c r="M1" s="23" t="s">
        <v>48</v>
      </c>
      <c r="N1" s="23" t="s">
        <v>49</v>
      </c>
      <c r="O1" s="23" t="s">
        <v>50</v>
      </c>
    </row>
    <row r="2" spans="1:15" x14ac:dyDescent="0.3">
      <c r="A2" t="s">
        <v>45</v>
      </c>
      <c r="B2" s="22">
        <v>1993</v>
      </c>
      <c r="C2">
        <v>13</v>
      </c>
      <c r="D2">
        <v>4.2</v>
      </c>
      <c r="E2">
        <v>26.1</v>
      </c>
      <c r="F2">
        <v>0.57794508414526136</v>
      </c>
      <c r="G2">
        <f>-($C$14-C2)</f>
        <v>1.0999999999999996</v>
      </c>
      <c r="H2">
        <f>-($D$14-D2)</f>
        <v>0.89999999999999991</v>
      </c>
      <c r="I2">
        <f>-($E$14-E2)</f>
        <v>-1.4833333333333378</v>
      </c>
      <c r="J2">
        <f>-(100*(F$14-F2))</f>
        <v>-0.25756697392842476</v>
      </c>
      <c r="K2" t="s">
        <v>51</v>
      </c>
      <c r="L2">
        <v>2</v>
      </c>
      <c r="M2">
        <v>1</v>
      </c>
      <c r="N2">
        <v>2</v>
      </c>
      <c r="O2">
        <v>2</v>
      </c>
    </row>
    <row r="3" spans="1:15" x14ac:dyDescent="0.3">
      <c r="A3" t="s">
        <v>45</v>
      </c>
      <c r="B3" s="22">
        <v>1994</v>
      </c>
      <c r="C3">
        <v>11.9</v>
      </c>
      <c r="D3">
        <v>3.7</v>
      </c>
      <c r="E3">
        <v>27.3</v>
      </c>
      <c r="F3">
        <v>0.56423611111111116</v>
      </c>
      <c r="G3">
        <f t="shared" ref="G3:G13" si="0">-($C$14-C3)</f>
        <v>0</v>
      </c>
      <c r="H3">
        <f t="shared" ref="H3:H13" si="1">-($D$14-D3)</f>
        <v>0.39999999999999991</v>
      </c>
      <c r="I3">
        <f t="shared" ref="I3:I13" si="2">-($E$14-E3)</f>
        <v>-0.28333333333333854</v>
      </c>
      <c r="J3">
        <f t="shared" ref="J3:J13" si="3">-(100*(F$14-F3))</f>
        <v>-1.6284642773434443</v>
      </c>
      <c r="K3" t="s">
        <v>52</v>
      </c>
      <c r="L3">
        <v>-2</v>
      </c>
      <c r="M3">
        <v>-1</v>
      </c>
      <c r="N3">
        <v>-2</v>
      </c>
      <c r="O3">
        <v>-2</v>
      </c>
    </row>
    <row r="4" spans="1:15" x14ac:dyDescent="0.3">
      <c r="A4" t="s">
        <v>45</v>
      </c>
      <c r="B4" s="22">
        <v>1995</v>
      </c>
      <c r="C4">
        <v>10.8</v>
      </c>
      <c r="D4">
        <v>3.4</v>
      </c>
      <c r="E4">
        <v>27.8</v>
      </c>
      <c r="F4">
        <v>0.56048387096774188</v>
      </c>
      <c r="G4">
        <f t="shared" si="0"/>
        <v>-1.0999999999999996</v>
      </c>
      <c r="H4">
        <f t="shared" si="1"/>
        <v>9.9999999999999645E-2</v>
      </c>
      <c r="I4">
        <f t="shared" si="2"/>
        <v>0.21666666666666146</v>
      </c>
      <c r="J4">
        <f t="shared" si="3"/>
        <v>-2.0036882916803722</v>
      </c>
      <c r="K4" t="s">
        <v>45</v>
      </c>
      <c r="L4" s="26">
        <v>0</v>
      </c>
      <c r="M4" s="27">
        <v>0.46666666666666651</v>
      </c>
      <c r="N4" s="27">
        <v>-0.5166666666666716</v>
      </c>
      <c r="O4" s="27">
        <v>-1.2965731809840804</v>
      </c>
    </row>
    <row r="5" spans="1:15" x14ac:dyDescent="0.3">
      <c r="A5" t="s">
        <v>44</v>
      </c>
      <c r="B5" s="22">
        <v>1990</v>
      </c>
      <c r="C5">
        <v>10.9</v>
      </c>
      <c r="D5">
        <v>4</v>
      </c>
      <c r="E5">
        <v>28.6</v>
      </c>
      <c r="F5">
        <v>0.59892779360026815</v>
      </c>
      <c r="G5">
        <f t="shared" si="0"/>
        <v>-1</v>
      </c>
      <c r="H5">
        <f t="shared" si="1"/>
        <v>0.69999999999999973</v>
      </c>
      <c r="I5">
        <f t="shared" si="2"/>
        <v>1.0166666666666622</v>
      </c>
      <c r="J5">
        <f t="shared" si="3"/>
        <v>1.8407039715722551</v>
      </c>
      <c r="K5" t="s">
        <v>44</v>
      </c>
      <c r="L5" s="26">
        <v>-0.86666666666666714</v>
      </c>
      <c r="M5" s="27">
        <v>-0.23333333333333353</v>
      </c>
      <c r="N5" s="27">
        <v>-1.2166666666666721</v>
      </c>
      <c r="O5" s="27">
        <v>-0.86581817306522479</v>
      </c>
    </row>
    <row r="6" spans="1:15" x14ac:dyDescent="0.3">
      <c r="A6" t="s">
        <v>44</v>
      </c>
      <c r="B6" s="22">
        <v>1991</v>
      </c>
      <c r="C6">
        <v>11.2</v>
      </c>
      <c r="D6">
        <v>3.2</v>
      </c>
      <c r="E6">
        <v>26.6</v>
      </c>
      <c r="F6">
        <v>0.5614657210401891</v>
      </c>
      <c r="G6">
        <f t="shared" si="0"/>
        <v>-0.70000000000000107</v>
      </c>
      <c r="H6">
        <f t="shared" si="1"/>
        <v>-0.10000000000000009</v>
      </c>
      <c r="I6">
        <f t="shared" si="2"/>
        <v>-0.98333333333333783</v>
      </c>
      <c r="J6">
        <f t="shared" si="3"/>
        <v>-1.9055032844356501</v>
      </c>
      <c r="K6" t="s">
        <v>43</v>
      </c>
      <c r="L6" s="26">
        <v>1.2666666666666657</v>
      </c>
      <c r="M6" s="27">
        <v>-0.40000000000000036</v>
      </c>
      <c r="N6" s="27">
        <v>1.6499999999999939</v>
      </c>
      <c r="O6" s="27">
        <v>0.54995374512806972</v>
      </c>
    </row>
    <row r="7" spans="1:15" x14ac:dyDescent="0.3">
      <c r="A7" t="s">
        <v>44</v>
      </c>
      <c r="B7" s="22">
        <v>1994</v>
      </c>
      <c r="C7">
        <v>11</v>
      </c>
      <c r="D7">
        <v>2</v>
      </c>
      <c r="E7">
        <v>23.9</v>
      </c>
      <c r="F7">
        <v>0.55519420182122281</v>
      </c>
      <c r="G7">
        <f t="shared" si="0"/>
        <v>-0.90000000000000036</v>
      </c>
      <c r="H7">
        <f t="shared" si="1"/>
        <v>-1.3000000000000003</v>
      </c>
      <c r="I7">
        <f t="shared" si="2"/>
        <v>-3.6833333333333407</v>
      </c>
      <c r="J7">
        <f t="shared" si="3"/>
        <v>-2.5326552063322794</v>
      </c>
      <c r="K7" t="s">
        <v>46</v>
      </c>
      <c r="L7" s="26">
        <v>-0.40000000000000036</v>
      </c>
      <c r="M7" s="27">
        <v>0.16666666666666652</v>
      </c>
      <c r="N7" s="27">
        <v>8.3333333333328596E-2</v>
      </c>
      <c r="O7" s="27">
        <v>1.6124376089212689</v>
      </c>
    </row>
    <row r="8" spans="1:15" x14ac:dyDescent="0.3">
      <c r="A8" t="s">
        <v>43</v>
      </c>
      <c r="B8" s="22">
        <v>2000</v>
      </c>
      <c r="C8">
        <v>13.6</v>
      </c>
      <c r="D8">
        <v>3</v>
      </c>
      <c r="E8">
        <v>29.7</v>
      </c>
      <c r="F8">
        <v>0.57836111543854174</v>
      </c>
      <c r="G8">
        <f t="shared" si="0"/>
        <v>1.6999999999999993</v>
      </c>
      <c r="H8">
        <f t="shared" si="1"/>
        <v>-0.30000000000000027</v>
      </c>
      <c r="I8">
        <f t="shared" si="2"/>
        <v>2.11666666666666</v>
      </c>
      <c r="J8">
        <f t="shared" si="3"/>
        <v>-0.21596384460038642</v>
      </c>
    </row>
    <row r="9" spans="1:15" x14ac:dyDescent="0.3">
      <c r="A9" t="s">
        <v>43</v>
      </c>
      <c r="B9" s="22">
        <v>2001</v>
      </c>
      <c r="C9">
        <v>12.7</v>
      </c>
      <c r="D9">
        <v>2.8</v>
      </c>
      <c r="E9">
        <v>28.7</v>
      </c>
      <c r="F9">
        <v>0.57482775196282654</v>
      </c>
      <c r="G9">
        <f t="shared" si="0"/>
        <v>0.79999999999999893</v>
      </c>
      <c r="H9">
        <f t="shared" si="1"/>
        <v>-0.50000000000000044</v>
      </c>
      <c r="I9">
        <f t="shared" si="2"/>
        <v>1.11666666666666</v>
      </c>
      <c r="J9">
        <f t="shared" si="3"/>
        <v>-0.56930019217190653</v>
      </c>
    </row>
    <row r="10" spans="1:15" ht="16.8" thickBot="1" x14ac:dyDescent="0.35">
      <c r="A10" t="s">
        <v>43</v>
      </c>
      <c r="B10" s="22">
        <v>1994</v>
      </c>
      <c r="C10">
        <v>13.2</v>
      </c>
      <c r="D10">
        <v>2.9</v>
      </c>
      <c r="E10">
        <v>29.3</v>
      </c>
      <c r="F10" s="12">
        <v>0.60487200660611062</v>
      </c>
      <c r="G10">
        <f t="shared" si="0"/>
        <v>1.2999999999999989</v>
      </c>
      <c r="H10">
        <f t="shared" si="1"/>
        <v>-0.40000000000000036</v>
      </c>
      <c r="I10">
        <f t="shared" si="2"/>
        <v>1.7166666666666615</v>
      </c>
      <c r="J10">
        <f t="shared" si="3"/>
        <v>2.435125272156502</v>
      </c>
    </row>
    <row r="11" spans="1:15" ht="16.8" thickBot="1" x14ac:dyDescent="0.35">
      <c r="A11" t="s">
        <v>46</v>
      </c>
      <c r="B11" s="22">
        <v>1994</v>
      </c>
      <c r="C11" s="12">
        <v>10.7</v>
      </c>
      <c r="D11" s="12">
        <v>3.3</v>
      </c>
      <c r="E11" s="12">
        <v>29.8</v>
      </c>
      <c r="F11">
        <v>0.57742985583630446</v>
      </c>
      <c r="G11">
        <f t="shared" si="0"/>
        <v>-1.2000000000000011</v>
      </c>
      <c r="H11">
        <f>0</f>
        <v>0</v>
      </c>
      <c r="I11">
        <f t="shared" si="2"/>
        <v>2.2166666666666615</v>
      </c>
      <c r="J11">
        <f t="shared" si="3"/>
        <v>-0.30908980482411419</v>
      </c>
    </row>
    <row r="12" spans="1:15" ht="16.8" thickBot="1" x14ac:dyDescent="0.35">
      <c r="A12" t="s">
        <v>46</v>
      </c>
      <c r="B12" s="22">
        <v>1995</v>
      </c>
      <c r="C12" s="12">
        <v>10.8</v>
      </c>
      <c r="D12" s="12">
        <v>3.2</v>
      </c>
      <c r="E12" s="12">
        <v>27.6</v>
      </c>
      <c r="F12">
        <v>0.5994787141615987</v>
      </c>
      <c r="G12">
        <f t="shared" si="0"/>
        <v>-1.0999999999999996</v>
      </c>
      <c r="H12">
        <f t="shared" si="1"/>
        <v>-0.10000000000000009</v>
      </c>
      <c r="I12">
        <f t="shared" si="2"/>
        <v>1.6666666666662167E-2</v>
      </c>
      <c r="J12">
        <f t="shared" si="3"/>
        <v>1.8957960277053099</v>
      </c>
    </row>
    <row r="13" spans="1:15" ht="16.8" thickBot="1" x14ac:dyDescent="0.35">
      <c r="A13" t="s">
        <v>46</v>
      </c>
      <c r="B13" s="22">
        <v>1991</v>
      </c>
      <c r="C13" s="12">
        <v>13</v>
      </c>
      <c r="D13" s="12">
        <v>3.9</v>
      </c>
      <c r="E13" s="12">
        <v>25.6</v>
      </c>
      <c r="F13">
        <v>0.61302681992337171</v>
      </c>
      <c r="G13">
        <f t="shared" si="0"/>
        <v>1.0999999999999996</v>
      </c>
      <c r="H13">
        <f t="shared" si="1"/>
        <v>0.59999999999999964</v>
      </c>
      <c r="I13">
        <f t="shared" si="2"/>
        <v>-1.9833333333333378</v>
      </c>
      <c r="J13">
        <f t="shared" si="3"/>
        <v>3.2506066038826109</v>
      </c>
    </row>
    <row r="14" spans="1:15" x14ac:dyDescent="0.3">
      <c r="C14">
        <f>AVERAGE(C2:C13)</f>
        <v>11.9</v>
      </c>
      <c r="D14">
        <f>AVERAGE(D2:D13)</f>
        <v>3.3000000000000003</v>
      </c>
      <c r="E14">
        <f>AVERAGE(E2:E13)</f>
        <v>27.583333333333339</v>
      </c>
      <c r="F14">
        <f>AVERAGE(F2:F13)</f>
        <v>0.5805207538845456</v>
      </c>
      <c r="G14">
        <f t="shared" ref="G14" si="4">$C$14-C14</f>
        <v>0</v>
      </c>
    </row>
    <row r="16" spans="1:15" x14ac:dyDescent="0.3">
      <c r="A16" s="23" t="s">
        <v>47</v>
      </c>
      <c r="B16" s="23" t="s">
        <v>48</v>
      </c>
      <c r="C16" s="23" t="s">
        <v>49</v>
      </c>
      <c r="D16" s="23" t="s">
        <v>50</v>
      </c>
    </row>
    <row r="17" spans="1:4" x14ac:dyDescent="0.3">
      <c r="A17">
        <v>1.0999999999999996</v>
      </c>
      <c r="B17">
        <v>0.89999999999999991</v>
      </c>
      <c r="C17">
        <v>-1.4833333333333378</v>
      </c>
      <c r="D17">
        <v>-0.25756697392842476</v>
      </c>
    </row>
    <row r="18" spans="1:4" x14ac:dyDescent="0.3">
      <c r="A18">
        <v>0</v>
      </c>
      <c r="B18">
        <v>0.39999999999999991</v>
      </c>
      <c r="C18">
        <v>-0.28333333333333854</v>
      </c>
      <c r="D18">
        <v>-1.6284642773434443</v>
      </c>
    </row>
    <row r="19" spans="1:4" x14ac:dyDescent="0.3">
      <c r="A19">
        <v>-1.0999999999999996</v>
      </c>
      <c r="B19">
        <v>9.9999999999999645E-2</v>
      </c>
      <c r="C19">
        <v>0.21666666666666146</v>
      </c>
      <c r="D19">
        <v>-2.0036882916803722</v>
      </c>
    </row>
    <row r="20" spans="1:4" s="27" customFormat="1" x14ac:dyDescent="0.3">
      <c r="A20" s="26">
        <f>AVERAGE(A17:A19)</f>
        <v>0</v>
      </c>
      <c r="B20" s="27">
        <f t="shared" ref="B20:D20" si="5">AVERAGE(B17:B19)</f>
        <v>0.46666666666666651</v>
      </c>
      <c r="C20" s="27">
        <f t="shared" si="5"/>
        <v>-0.5166666666666716</v>
      </c>
      <c r="D20" s="27">
        <f t="shared" si="5"/>
        <v>-1.2965731809840804</v>
      </c>
    </row>
    <row r="21" spans="1:4" x14ac:dyDescent="0.3">
      <c r="A21">
        <v>-1</v>
      </c>
      <c r="B21">
        <v>0.69999999999999973</v>
      </c>
      <c r="C21">
        <v>1.0166666666666622</v>
      </c>
      <c r="D21">
        <v>1.8407039715722551</v>
      </c>
    </row>
    <row r="22" spans="1:4" x14ac:dyDescent="0.3">
      <c r="A22">
        <v>-0.70000000000000107</v>
      </c>
      <c r="B22">
        <v>-0.10000000000000009</v>
      </c>
      <c r="C22">
        <v>-0.98333333333333783</v>
      </c>
      <c r="D22">
        <v>-1.9055032844356501</v>
      </c>
    </row>
    <row r="23" spans="1:4" x14ac:dyDescent="0.3">
      <c r="A23">
        <v>-0.90000000000000036</v>
      </c>
      <c r="B23">
        <v>-1.3000000000000003</v>
      </c>
      <c r="C23">
        <v>-3.6833333333333407</v>
      </c>
      <c r="D23">
        <v>-2.5326552063322794</v>
      </c>
    </row>
    <row r="24" spans="1:4" s="27" customFormat="1" x14ac:dyDescent="0.3">
      <c r="A24" s="26">
        <f>AVERAGE(A21:A23)</f>
        <v>-0.86666666666666714</v>
      </c>
      <c r="B24" s="27">
        <f t="shared" ref="B24:D24" si="6">AVERAGE(B21:B23)</f>
        <v>-0.23333333333333353</v>
      </c>
      <c r="C24" s="27">
        <f t="shared" si="6"/>
        <v>-1.2166666666666721</v>
      </c>
      <c r="D24" s="27">
        <f t="shared" si="6"/>
        <v>-0.86581817306522479</v>
      </c>
    </row>
    <row r="25" spans="1:4" ht="15.6" customHeight="1" x14ac:dyDescent="0.3">
      <c r="A25">
        <v>1.6999999999999993</v>
      </c>
      <c r="B25">
        <v>-0.30000000000000027</v>
      </c>
      <c r="C25">
        <v>2.11666666666666</v>
      </c>
      <c r="D25">
        <v>-0.21596384460038642</v>
      </c>
    </row>
    <row r="26" spans="1:4" x14ac:dyDescent="0.3">
      <c r="A26">
        <v>0.79999999999999893</v>
      </c>
      <c r="B26">
        <v>-0.50000000000000044</v>
      </c>
      <c r="C26">
        <v>1.11666666666666</v>
      </c>
      <c r="D26">
        <v>-0.56930019217190653</v>
      </c>
    </row>
    <row r="27" spans="1:4" x14ac:dyDescent="0.3">
      <c r="A27">
        <v>1.2999999999999989</v>
      </c>
      <c r="B27">
        <v>-0.40000000000000036</v>
      </c>
      <c r="C27">
        <v>1.7166666666666615</v>
      </c>
      <c r="D27">
        <v>2.435125272156502</v>
      </c>
    </row>
    <row r="28" spans="1:4" s="27" customFormat="1" x14ac:dyDescent="0.3">
      <c r="A28" s="26">
        <f>AVERAGE(A25:A27)</f>
        <v>1.2666666666666657</v>
      </c>
      <c r="B28" s="27">
        <f t="shared" ref="B28:D28" si="7">AVERAGE(B25:B27)</f>
        <v>-0.40000000000000036</v>
      </c>
      <c r="C28" s="27">
        <f t="shared" si="7"/>
        <v>1.6499999999999939</v>
      </c>
      <c r="D28" s="27">
        <f t="shared" si="7"/>
        <v>0.54995374512806972</v>
      </c>
    </row>
    <row r="29" spans="1:4" x14ac:dyDescent="0.3">
      <c r="A29">
        <v>-1.2000000000000011</v>
      </c>
      <c r="B29">
        <v>0</v>
      </c>
      <c r="C29">
        <v>2.2166666666666615</v>
      </c>
      <c r="D29">
        <v>-0.30908980482411419</v>
      </c>
    </row>
    <row r="30" spans="1:4" x14ac:dyDescent="0.3">
      <c r="A30">
        <v>-1.0999999999999996</v>
      </c>
      <c r="B30">
        <v>-0.10000000000000009</v>
      </c>
      <c r="C30">
        <v>1.6666666666662167E-2</v>
      </c>
      <c r="D30">
        <v>1.8957960277053099</v>
      </c>
    </row>
    <row r="31" spans="1:4" x14ac:dyDescent="0.3">
      <c r="A31">
        <v>1.0999999999999996</v>
      </c>
      <c r="B31">
        <v>0.59999999999999964</v>
      </c>
      <c r="C31">
        <v>-1.9833333333333378</v>
      </c>
      <c r="D31">
        <v>3.2506066038826109</v>
      </c>
    </row>
    <row r="32" spans="1:4" s="27" customFormat="1" x14ac:dyDescent="0.3">
      <c r="A32" s="26">
        <f>AVERAGE(A29:A31)</f>
        <v>-0.40000000000000036</v>
      </c>
      <c r="B32" s="27">
        <f t="shared" ref="B32:D32" si="8">AVERAGE(B29:B31)</f>
        <v>0.16666666666666652</v>
      </c>
      <c r="C32" s="27">
        <f t="shared" si="8"/>
        <v>8.3333333333328596E-2</v>
      </c>
      <c r="D32" s="27">
        <f t="shared" si="8"/>
        <v>1.6124376089212689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781D1-A33B-44A5-952F-CE1099A48622}">
  <dimension ref="A1:C69"/>
  <sheetViews>
    <sheetView tabSelected="1" topLeftCell="A61" workbookViewId="0">
      <selection activeCell="F8" sqref="F8"/>
    </sheetView>
  </sheetViews>
  <sheetFormatPr defaultRowHeight="16.2" x14ac:dyDescent="0.3"/>
  <sheetData>
    <row r="1" spans="1:3" x14ac:dyDescent="0.3">
      <c r="A1" s="30" t="s">
        <v>53</v>
      </c>
      <c r="B1" s="30" t="s">
        <v>54</v>
      </c>
      <c r="C1" s="30" t="s">
        <v>55</v>
      </c>
    </row>
    <row r="2" spans="1:3" x14ac:dyDescent="0.3">
      <c r="A2" s="30" t="s">
        <v>56</v>
      </c>
      <c r="B2" s="30">
        <v>1992</v>
      </c>
      <c r="C2" s="31">
        <v>0.50600000000000001</v>
      </c>
    </row>
    <row r="3" spans="1:3" x14ac:dyDescent="0.3">
      <c r="A3" s="30" t="s">
        <v>56</v>
      </c>
      <c r="B3" s="30">
        <v>1993</v>
      </c>
      <c r="C3" s="31">
        <v>0.60499999999999998</v>
      </c>
    </row>
    <row r="4" spans="1:3" x14ac:dyDescent="0.3">
      <c r="A4" s="30" t="s">
        <v>56</v>
      </c>
      <c r="B4" s="30">
        <v>1994</v>
      </c>
      <c r="C4" s="31">
        <v>0.69599999999999995</v>
      </c>
    </row>
    <row r="5" spans="1:3" x14ac:dyDescent="0.3">
      <c r="A5" s="30" t="s">
        <v>56</v>
      </c>
      <c r="B5" s="30">
        <v>1995</v>
      </c>
      <c r="C5" s="31">
        <v>0.74099999999999999</v>
      </c>
    </row>
    <row r="6" spans="1:3" x14ac:dyDescent="0.3">
      <c r="A6" s="30" t="s">
        <v>56</v>
      </c>
      <c r="B6" s="30">
        <v>1996</v>
      </c>
      <c r="C6" s="31">
        <v>0.745</v>
      </c>
    </row>
    <row r="7" spans="1:3" x14ac:dyDescent="0.3">
      <c r="A7" s="30" t="s">
        <v>56</v>
      </c>
      <c r="B7" s="30">
        <v>1997</v>
      </c>
      <c r="C7" s="31">
        <v>0.76700000000000002</v>
      </c>
    </row>
    <row r="8" spans="1:3" x14ac:dyDescent="0.3">
      <c r="A8" s="30" t="s">
        <v>56</v>
      </c>
      <c r="B8" s="30">
        <v>1998</v>
      </c>
      <c r="C8" s="31">
        <v>0.63300000000000001</v>
      </c>
    </row>
    <row r="9" spans="1:3" x14ac:dyDescent="0.3">
      <c r="A9" s="30" t="s">
        <v>56</v>
      </c>
      <c r="B9" s="30">
        <v>1999</v>
      </c>
      <c r="C9" s="31">
        <v>0.83499999999999996</v>
      </c>
    </row>
    <row r="10" spans="1:3" x14ac:dyDescent="0.3">
      <c r="A10" s="30" t="s">
        <v>56</v>
      </c>
      <c r="B10" s="30">
        <v>2000</v>
      </c>
      <c r="C10" s="31">
        <v>0.68899999999999995</v>
      </c>
    </row>
    <row r="11" spans="1:3" x14ac:dyDescent="0.3">
      <c r="A11" s="30" t="s">
        <v>56</v>
      </c>
      <c r="B11" s="30">
        <v>2001</v>
      </c>
      <c r="C11" s="31">
        <v>0.76100000000000001</v>
      </c>
    </row>
    <row r="12" spans="1:3" x14ac:dyDescent="0.3">
      <c r="A12" s="30" t="s">
        <v>56</v>
      </c>
      <c r="B12" s="30">
        <v>2002</v>
      </c>
      <c r="C12" s="31">
        <v>0.67200000000000004</v>
      </c>
    </row>
    <row r="13" spans="1:3" x14ac:dyDescent="0.3">
      <c r="A13" s="30" t="s">
        <v>56</v>
      </c>
      <c r="B13" s="30">
        <v>2003</v>
      </c>
      <c r="C13" s="31">
        <v>0.73099999999999998</v>
      </c>
    </row>
    <row r="14" spans="1:3" x14ac:dyDescent="0.3">
      <c r="A14" s="30" t="s">
        <v>56</v>
      </c>
      <c r="B14" s="30">
        <v>2004</v>
      </c>
      <c r="C14" s="31">
        <v>0.72599999999999998</v>
      </c>
    </row>
    <row r="15" spans="1:3" x14ac:dyDescent="0.3">
      <c r="A15" s="30" t="s">
        <v>56</v>
      </c>
      <c r="B15" s="30">
        <v>2005</v>
      </c>
      <c r="C15" s="31">
        <v>0.71199999999999997</v>
      </c>
    </row>
    <row r="16" spans="1:3" x14ac:dyDescent="0.3">
      <c r="A16" s="30" t="s">
        <v>56</v>
      </c>
      <c r="B16" s="30">
        <v>2006</v>
      </c>
      <c r="C16" s="31">
        <v>0.625</v>
      </c>
    </row>
    <row r="17" spans="1:3" x14ac:dyDescent="0.3">
      <c r="A17" s="30" t="s">
        <v>56</v>
      </c>
      <c r="B17" s="30">
        <v>2007</v>
      </c>
      <c r="C17" s="31">
        <v>0.41</v>
      </c>
    </row>
    <row r="18" spans="1:3" x14ac:dyDescent="0.3">
      <c r="A18" s="30" t="s">
        <v>56</v>
      </c>
      <c r="B18" s="30">
        <v>2008</v>
      </c>
      <c r="C18" s="31">
        <v>0.58699999999999997</v>
      </c>
    </row>
    <row r="19" spans="1:3" x14ac:dyDescent="0.3">
      <c r="A19" s="30" t="s">
        <v>56</v>
      </c>
      <c r="B19" s="30">
        <v>2009</v>
      </c>
      <c r="C19" s="31">
        <v>0.755</v>
      </c>
    </row>
    <row r="20" spans="1:3" x14ac:dyDescent="0.3">
      <c r="A20" s="30" t="s">
        <v>56</v>
      </c>
      <c r="B20" s="30">
        <v>2010</v>
      </c>
      <c r="C20" s="31">
        <v>0.75700000000000001</v>
      </c>
    </row>
    <row r="21" spans="1:3" x14ac:dyDescent="0.3">
      <c r="A21" s="30" t="s">
        <v>57</v>
      </c>
      <c r="B21" s="30">
        <v>1984</v>
      </c>
      <c r="C21" s="30">
        <v>0.58499999999999996</v>
      </c>
    </row>
    <row r="22" spans="1:3" x14ac:dyDescent="0.3">
      <c r="A22" s="30" t="s">
        <v>57</v>
      </c>
      <c r="B22" s="30">
        <v>1985</v>
      </c>
      <c r="C22" s="30">
        <v>0.64700000000000002</v>
      </c>
    </row>
    <row r="23" spans="1:3" x14ac:dyDescent="0.3">
      <c r="A23" s="30" t="s">
        <v>57</v>
      </c>
      <c r="B23" s="30">
        <v>1986</v>
      </c>
      <c r="C23" s="30">
        <v>0.53300000000000003</v>
      </c>
    </row>
    <row r="24" spans="1:3" x14ac:dyDescent="0.3">
      <c r="A24" s="30" t="s">
        <v>57</v>
      </c>
      <c r="B24" s="30">
        <v>1987</v>
      </c>
      <c r="C24" s="30">
        <v>0.56999999999999995</v>
      </c>
    </row>
    <row r="25" spans="1:3" x14ac:dyDescent="0.3">
      <c r="A25" s="30" t="s">
        <v>57</v>
      </c>
      <c r="B25" s="30">
        <v>1988</v>
      </c>
      <c r="C25" s="30">
        <v>0.54900000000000004</v>
      </c>
    </row>
    <row r="26" spans="1:3" x14ac:dyDescent="0.3">
      <c r="A26" s="30" t="s">
        <v>57</v>
      </c>
      <c r="B26" s="30">
        <v>1989</v>
      </c>
      <c r="C26" s="30">
        <v>0.5</v>
      </c>
    </row>
    <row r="27" spans="1:3" x14ac:dyDescent="0.3">
      <c r="A27" s="30" t="s">
        <v>57</v>
      </c>
      <c r="B27" s="30">
        <v>1990</v>
      </c>
      <c r="C27" s="30">
        <v>0.64300000000000002</v>
      </c>
    </row>
    <row r="28" spans="1:3" x14ac:dyDescent="0.3">
      <c r="A28" s="30" t="s">
        <v>57</v>
      </c>
      <c r="B28" s="30">
        <v>1991</v>
      </c>
      <c r="C28" s="30">
        <v>0.57099999999999995</v>
      </c>
    </row>
    <row r="29" spans="1:3" x14ac:dyDescent="0.3">
      <c r="A29" s="30" t="s">
        <v>57</v>
      </c>
      <c r="B29" s="30">
        <v>1992</v>
      </c>
      <c r="C29" s="30">
        <v>0.67100000000000004</v>
      </c>
    </row>
    <row r="30" spans="1:3" x14ac:dyDescent="0.3">
      <c r="A30" s="30" t="s">
        <v>57</v>
      </c>
      <c r="B30" s="30">
        <v>1993</v>
      </c>
      <c r="C30" s="30">
        <v>0.71299999999999997</v>
      </c>
    </row>
    <row r="31" spans="1:3" x14ac:dyDescent="0.3">
      <c r="A31" s="30" t="s">
        <v>57</v>
      </c>
      <c r="B31" s="30">
        <v>1994</v>
      </c>
      <c r="C31" s="30">
        <v>0.61099999999999999</v>
      </c>
    </row>
    <row r="32" spans="1:3" x14ac:dyDescent="0.3">
      <c r="A32" s="30" t="s">
        <v>57</v>
      </c>
      <c r="B32" s="30">
        <v>1995</v>
      </c>
      <c r="C32" s="30">
        <v>0.65300000000000002</v>
      </c>
    </row>
    <row r="33" spans="1:3" x14ac:dyDescent="0.3">
      <c r="A33" s="30" t="s">
        <v>57</v>
      </c>
      <c r="B33" s="30">
        <v>1996</v>
      </c>
      <c r="C33" s="30">
        <v>0.69199999999999995</v>
      </c>
    </row>
    <row r="34" spans="1:3" x14ac:dyDescent="0.3">
      <c r="A34" s="30" t="s">
        <v>57</v>
      </c>
      <c r="B34" s="30">
        <v>1997</v>
      </c>
      <c r="C34" s="30">
        <v>0.55300000000000005</v>
      </c>
    </row>
    <row r="35" spans="1:3" x14ac:dyDescent="0.3">
      <c r="A35" s="30" t="s">
        <v>57</v>
      </c>
      <c r="B35" s="30">
        <v>1998</v>
      </c>
      <c r="C35" s="30">
        <v>0.62</v>
      </c>
    </row>
    <row r="36" spans="1:3" x14ac:dyDescent="0.3">
      <c r="A36" s="30" t="s">
        <v>57</v>
      </c>
      <c r="B36" s="30">
        <v>1999</v>
      </c>
      <c r="C36" s="30">
        <v>0.318</v>
      </c>
    </row>
    <row r="37" spans="1:3" x14ac:dyDescent="0.3">
      <c r="A37" s="30" t="s">
        <v>57</v>
      </c>
      <c r="B37" s="30">
        <v>2000</v>
      </c>
      <c r="C37" s="30">
        <v>0.55200000000000005</v>
      </c>
    </row>
    <row r="38" spans="1:3" x14ac:dyDescent="0.3">
      <c r="A38" s="30" t="s">
        <v>57</v>
      </c>
      <c r="B38" s="30">
        <v>2001</v>
      </c>
      <c r="C38" s="30">
        <v>0.54100000000000004</v>
      </c>
    </row>
    <row r="39" spans="1:3" x14ac:dyDescent="0.3">
      <c r="A39" s="30" t="s">
        <v>58</v>
      </c>
      <c r="B39" s="30">
        <v>1989</v>
      </c>
      <c r="C39" s="31">
        <v>0.68300000000000005</v>
      </c>
    </row>
    <row r="40" spans="1:3" x14ac:dyDescent="0.3">
      <c r="A40" s="30" t="s">
        <v>58</v>
      </c>
      <c r="B40" s="30">
        <v>1990</v>
      </c>
      <c r="C40" s="31">
        <v>0.67100000000000004</v>
      </c>
    </row>
    <row r="41" spans="1:3" x14ac:dyDescent="0.3">
      <c r="A41" s="30" t="s">
        <v>58</v>
      </c>
      <c r="B41" s="30">
        <v>1991</v>
      </c>
      <c r="C41" s="31">
        <v>0.61799999999999999</v>
      </c>
    </row>
    <row r="42" spans="1:3" x14ac:dyDescent="0.3">
      <c r="A42" s="30" t="s">
        <v>58</v>
      </c>
      <c r="B42" s="30">
        <v>1992</v>
      </c>
      <c r="C42" s="31">
        <v>0.59799999999999998</v>
      </c>
    </row>
    <row r="43" spans="1:3" x14ac:dyDescent="0.3">
      <c r="A43" s="30" t="s">
        <v>58</v>
      </c>
      <c r="B43" s="30">
        <v>1993</v>
      </c>
      <c r="C43" s="31">
        <v>0.67500000000000004</v>
      </c>
    </row>
    <row r="44" spans="1:3" x14ac:dyDescent="0.3">
      <c r="A44" s="30" t="s">
        <v>58</v>
      </c>
      <c r="B44" s="30">
        <v>1994</v>
      </c>
      <c r="C44" s="31">
        <v>0.753</v>
      </c>
    </row>
    <row r="45" spans="1:3" x14ac:dyDescent="0.3">
      <c r="A45" s="30" t="s">
        <v>58</v>
      </c>
      <c r="B45" s="30">
        <v>1995</v>
      </c>
      <c r="C45" s="31">
        <v>0.72</v>
      </c>
    </row>
    <row r="46" spans="1:3" x14ac:dyDescent="0.3">
      <c r="A46" s="30" t="s">
        <v>58</v>
      </c>
      <c r="B46" s="30">
        <v>1996</v>
      </c>
      <c r="C46" s="31">
        <v>0.5</v>
      </c>
    </row>
    <row r="47" spans="1:3" x14ac:dyDescent="0.3">
      <c r="A47" s="30" t="s">
        <v>58</v>
      </c>
      <c r="B47" s="30">
        <v>1997</v>
      </c>
      <c r="C47" s="31">
        <v>0.68500000000000005</v>
      </c>
    </row>
    <row r="48" spans="1:3" x14ac:dyDescent="0.3">
      <c r="A48" s="30" t="s">
        <v>58</v>
      </c>
      <c r="B48" s="30">
        <v>1998</v>
      </c>
      <c r="C48" s="31">
        <v>0.73499999999999999</v>
      </c>
    </row>
    <row r="49" spans="1:3" x14ac:dyDescent="0.3">
      <c r="A49" s="30" t="s">
        <v>58</v>
      </c>
      <c r="B49" s="30">
        <v>1999</v>
      </c>
      <c r="C49" s="31">
        <v>0.63800000000000001</v>
      </c>
    </row>
    <row r="50" spans="1:3" x14ac:dyDescent="0.3">
      <c r="A50" s="30" t="s">
        <v>58</v>
      </c>
      <c r="B50" s="30">
        <v>2000</v>
      </c>
      <c r="C50" s="31">
        <v>0.71299999999999997</v>
      </c>
    </row>
    <row r="51" spans="1:3" x14ac:dyDescent="0.3">
      <c r="A51" s="30" t="s">
        <v>58</v>
      </c>
      <c r="B51" s="30">
        <v>2001</v>
      </c>
      <c r="C51" s="31">
        <v>0.70499999999999996</v>
      </c>
    </row>
    <row r="52" spans="1:3" x14ac:dyDescent="0.3">
      <c r="A52" s="30" t="s">
        <v>58</v>
      </c>
      <c r="B52" s="30">
        <v>2002</v>
      </c>
      <c r="C52" s="31">
        <v>0.70299999999999996</v>
      </c>
    </row>
    <row r="53" spans="1:3" x14ac:dyDescent="0.3">
      <c r="A53" s="30" t="s">
        <v>59</v>
      </c>
      <c r="B53" s="30">
        <v>1985</v>
      </c>
      <c r="C53" s="30">
        <v>0.36</v>
      </c>
    </row>
    <row r="54" spans="1:3" x14ac:dyDescent="0.3">
      <c r="A54" s="30" t="s">
        <v>59</v>
      </c>
      <c r="B54" s="30">
        <v>1986</v>
      </c>
      <c r="C54" s="30">
        <v>0.317</v>
      </c>
    </row>
    <row r="55" spans="1:3" x14ac:dyDescent="0.3">
      <c r="A55" s="30" t="s">
        <v>59</v>
      </c>
      <c r="B55" s="30">
        <v>1987</v>
      </c>
      <c r="C55" s="30">
        <v>0.46300000000000002</v>
      </c>
    </row>
    <row r="56" spans="1:3" x14ac:dyDescent="0.3">
      <c r="A56" s="30" t="s">
        <v>59</v>
      </c>
      <c r="B56" s="30">
        <v>1988</v>
      </c>
      <c r="C56" s="30">
        <v>0.625</v>
      </c>
    </row>
    <row r="57" spans="1:3" x14ac:dyDescent="0.3">
      <c r="A57" s="30" t="s">
        <v>59</v>
      </c>
      <c r="B57" s="30">
        <v>1989</v>
      </c>
      <c r="C57" s="30">
        <v>0.54900000000000004</v>
      </c>
    </row>
    <row r="58" spans="1:3" x14ac:dyDescent="0.3">
      <c r="A58" s="30" t="s">
        <v>59</v>
      </c>
      <c r="B58" s="30">
        <v>1990</v>
      </c>
      <c r="C58" s="30">
        <v>0.46899999999999997</v>
      </c>
    </row>
    <row r="59" spans="1:3" x14ac:dyDescent="0.3">
      <c r="A59" s="30" t="s">
        <v>59</v>
      </c>
      <c r="B59" s="30">
        <v>1991</v>
      </c>
      <c r="C59" s="30">
        <v>0.622</v>
      </c>
    </row>
    <row r="60" spans="1:3" x14ac:dyDescent="0.3">
      <c r="A60" s="30" t="s">
        <v>59</v>
      </c>
      <c r="B60" s="30">
        <v>1992</v>
      </c>
      <c r="C60" s="30">
        <v>0.72799999999999998</v>
      </c>
    </row>
    <row r="61" spans="1:3" x14ac:dyDescent="0.3">
      <c r="A61" s="30" t="s">
        <v>59</v>
      </c>
      <c r="B61" s="30">
        <v>1993</v>
      </c>
      <c r="C61" s="30">
        <v>0.70899999999999996</v>
      </c>
    </row>
    <row r="62" spans="1:3" x14ac:dyDescent="0.3">
      <c r="A62" s="30" t="s">
        <v>59</v>
      </c>
      <c r="B62" s="30">
        <v>1994</v>
      </c>
      <c r="C62" s="30">
        <v>0.65800000000000003</v>
      </c>
    </row>
    <row r="63" spans="1:3" x14ac:dyDescent="0.3">
      <c r="A63" s="30" t="s">
        <v>59</v>
      </c>
      <c r="B63" s="30">
        <v>1995</v>
      </c>
      <c r="C63" s="30">
        <v>0.60499999999999998</v>
      </c>
    </row>
    <row r="64" spans="1:3" x14ac:dyDescent="0.3">
      <c r="A64" s="30" t="s">
        <v>59</v>
      </c>
      <c r="B64" s="30">
        <v>1996</v>
      </c>
      <c r="C64" s="30">
        <v>0.69199999999999995</v>
      </c>
    </row>
    <row r="65" spans="1:3" x14ac:dyDescent="0.3">
      <c r="A65" s="30" t="s">
        <v>59</v>
      </c>
      <c r="B65" s="30">
        <v>1997</v>
      </c>
      <c r="C65" s="30">
        <v>0.57699999999999996</v>
      </c>
    </row>
    <row r="66" spans="1:3" x14ac:dyDescent="0.3">
      <c r="A66" s="30" t="s">
        <v>59</v>
      </c>
      <c r="B66" s="30">
        <v>1998</v>
      </c>
      <c r="C66" s="30">
        <v>0.52600000000000002</v>
      </c>
    </row>
    <row r="67" spans="1:3" x14ac:dyDescent="0.3">
      <c r="A67" s="30" t="s">
        <v>59</v>
      </c>
      <c r="B67" s="30">
        <v>1999</v>
      </c>
      <c r="C67" s="30">
        <v>0.629</v>
      </c>
    </row>
    <row r="68" spans="1:3" x14ac:dyDescent="0.3">
      <c r="A68" s="30" t="s">
        <v>59</v>
      </c>
      <c r="B68" s="30">
        <v>2000</v>
      </c>
      <c r="C68" s="30">
        <v>0.53200000000000003</v>
      </c>
    </row>
    <row r="69" spans="1:3" x14ac:dyDescent="0.3">
      <c r="A69" s="30" t="s">
        <v>59</v>
      </c>
      <c r="B69" s="30">
        <v>2001</v>
      </c>
      <c r="C69" s="30">
        <v>0.53800000000000003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C951-4846-4C8B-98AA-24A38366B8A2}">
  <dimension ref="A1:T72"/>
  <sheetViews>
    <sheetView workbookViewId="0">
      <selection activeCell="M12" activeCellId="2" sqref="S12:T12 O12 M12"/>
    </sheetView>
  </sheetViews>
  <sheetFormatPr defaultRowHeight="16.2" x14ac:dyDescent="0.3"/>
  <sheetData>
    <row r="1" spans="1:20" x14ac:dyDescent="0.3">
      <c r="A1" s="19" t="s">
        <v>30</v>
      </c>
    </row>
    <row r="2" spans="1:20" x14ac:dyDescent="0.3">
      <c r="A2" s="19" t="s">
        <v>0</v>
      </c>
      <c r="B2" s="19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41</v>
      </c>
    </row>
    <row r="3" spans="1:20" x14ac:dyDescent="0.3">
      <c r="A3" s="22">
        <v>1986</v>
      </c>
      <c r="B3" s="22">
        <v>50</v>
      </c>
      <c r="C3">
        <v>50</v>
      </c>
      <c r="D3">
        <v>35.4</v>
      </c>
      <c r="E3">
        <v>16.3</v>
      </c>
      <c r="F3">
        <v>47.4</v>
      </c>
      <c r="G3" t="s">
        <v>22</v>
      </c>
      <c r="H3">
        <v>0</v>
      </c>
      <c r="I3">
        <v>6.1</v>
      </c>
      <c r="J3">
        <v>73.900000000000006</v>
      </c>
      <c r="K3">
        <v>2.5</v>
      </c>
      <c r="L3">
        <v>6.5</v>
      </c>
      <c r="M3">
        <v>9</v>
      </c>
      <c r="N3">
        <v>2</v>
      </c>
      <c r="O3">
        <v>2.1</v>
      </c>
      <c r="P3">
        <v>1.1000000000000001</v>
      </c>
      <c r="Q3">
        <v>3.8</v>
      </c>
      <c r="R3">
        <v>3.4</v>
      </c>
      <c r="S3">
        <v>20</v>
      </c>
      <c r="T3">
        <f>S3/(2*(E3+0.44*I3))</f>
        <v>0.5267593763168984</v>
      </c>
    </row>
    <row r="4" spans="1:20" x14ac:dyDescent="0.3">
      <c r="A4" s="22">
        <v>1987</v>
      </c>
      <c r="B4" s="22">
        <v>63</v>
      </c>
      <c r="C4">
        <v>63</v>
      </c>
      <c r="D4">
        <v>35</v>
      </c>
      <c r="E4">
        <v>16.7</v>
      </c>
      <c r="F4">
        <v>50.3</v>
      </c>
      <c r="G4" t="s">
        <v>22</v>
      </c>
      <c r="H4">
        <v>0</v>
      </c>
      <c r="I4">
        <v>6.6</v>
      </c>
      <c r="J4">
        <v>71.3</v>
      </c>
      <c r="K4">
        <v>2.5</v>
      </c>
      <c r="L4">
        <v>6.3</v>
      </c>
      <c r="M4">
        <v>8.8000000000000007</v>
      </c>
      <c r="N4">
        <v>1.7</v>
      </c>
      <c r="O4">
        <v>2.2999999999999998</v>
      </c>
      <c r="P4">
        <v>1.4</v>
      </c>
      <c r="Q4">
        <v>3.9</v>
      </c>
      <c r="R4">
        <v>3.6</v>
      </c>
      <c r="S4">
        <v>21.5</v>
      </c>
      <c r="T4">
        <f t="shared" ref="T4:T19" si="0">S4/(2*(E4+0.44*I4))</f>
        <v>0.5483574780657009</v>
      </c>
    </row>
    <row r="5" spans="1:20" x14ac:dyDescent="0.3">
      <c r="A5" s="22">
        <v>1988</v>
      </c>
      <c r="B5" s="22">
        <v>82</v>
      </c>
      <c r="C5">
        <v>82</v>
      </c>
      <c r="D5">
        <v>31</v>
      </c>
      <c r="E5">
        <v>14.4</v>
      </c>
      <c r="F5">
        <v>55.5</v>
      </c>
      <c r="G5" t="s">
        <v>20</v>
      </c>
      <c r="H5">
        <v>0</v>
      </c>
      <c r="I5">
        <v>5.8</v>
      </c>
      <c r="J5">
        <v>71.599999999999994</v>
      </c>
      <c r="K5">
        <v>3</v>
      </c>
      <c r="L5">
        <v>5.3</v>
      </c>
      <c r="M5">
        <v>8.1999999999999993</v>
      </c>
      <c r="N5">
        <v>1.5</v>
      </c>
      <c r="O5">
        <v>3</v>
      </c>
      <c r="P5">
        <v>1.3</v>
      </c>
      <c r="Q5">
        <v>4</v>
      </c>
      <c r="R5">
        <v>3.5</v>
      </c>
      <c r="S5">
        <v>20.2</v>
      </c>
      <c r="T5">
        <f t="shared" si="0"/>
        <v>0.5957999056158565</v>
      </c>
    </row>
    <row r="6" spans="1:20" x14ac:dyDescent="0.3">
      <c r="A6" s="22">
        <v>1989</v>
      </c>
      <c r="B6" s="22">
        <v>80</v>
      </c>
      <c r="C6">
        <v>80</v>
      </c>
      <c r="D6">
        <v>36.200000000000003</v>
      </c>
      <c r="E6">
        <v>16</v>
      </c>
      <c r="F6">
        <v>56.7</v>
      </c>
      <c r="G6" t="s">
        <v>22</v>
      </c>
      <c r="H6">
        <v>0</v>
      </c>
      <c r="I6">
        <v>6.1</v>
      </c>
      <c r="J6">
        <v>74.599999999999994</v>
      </c>
      <c r="K6">
        <v>2.7</v>
      </c>
      <c r="L6">
        <v>6.6</v>
      </c>
      <c r="M6">
        <v>9.3000000000000007</v>
      </c>
      <c r="N6">
        <v>2.4</v>
      </c>
      <c r="O6">
        <v>3.5</v>
      </c>
      <c r="P6">
        <v>1.5</v>
      </c>
      <c r="Q6">
        <v>3.9</v>
      </c>
      <c r="R6">
        <v>3.3</v>
      </c>
      <c r="S6">
        <v>22.7</v>
      </c>
      <c r="T6">
        <f t="shared" si="0"/>
        <v>0.60747163348319411</v>
      </c>
    </row>
    <row r="7" spans="1:20" x14ac:dyDescent="0.3">
      <c r="A7" s="22">
        <v>1990</v>
      </c>
      <c r="B7">
        <v>82</v>
      </c>
      <c r="C7">
        <v>82</v>
      </c>
      <c r="D7">
        <v>38.6</v>
      </c>
      <c r="E7">
        <v>20.399999999999999</v>
      </c>
      <c r="F7">
        <v>55.1</v>
      </c>
      <c r="G7" t="s">
        <v>20</v>
      </c>
      <c r="H7">
        <v>25</v>
      </c>
      <c r="I7">
        <v>7.9</v>
      </c>
      <c r="J7">
        <v>77.5</v>
      </c>
      <c r="K7">
        <v>2.9</v>
      </c>
      <c r="L7">
        <v>8</v>
      </c>
      <c r="M7">
        <v>10.9</v>
      </c>
      <c r="N7">
        <v>2.2000000000000002</v>
      </c>
      <c r="O7">
        <v>4</v>
      </c>
      <c r="P7">
        <v>1</v>
      </c>
      <c r="Q7">
        <v>4</v>
      </c>
      <c r="R7">
        <v>3.4</v>
      </c>
      <c r="S7">
        <v>28.6</v>
      </c>
      <c r="T7">
        <f t="shared" si="0"/>
        <v>0.59892779360026815</v>
      </c>
    </row>
    <row r="8" spans="1:20" x14ac:dyDescent="0.3">
      <c r="A8" s="22">
        <v>1991</v>
      </c>
      <c r="B8">
        <v>81</v>
      </c>
      <c r="C8">
        <v>81</v>
      </c>
      <c r="D8">
        <v>38.299999999999997</v>
      </c>
      <c r="E8">
        <v>20.3</v>
      </c>
      <c r="F8">
        <v>51.4</v>
      </c>
      <c r="G8" t="s">
        <v>22</v>
      </c>
      <c r="H8">
        <v>0</v>
      </c>
      <c r="I8">
        <v>7.7</v>
      </c>
      <c r="J8">
        <v>74.5</v>
      </c>
      <c r="K8">
        <v>2.4</v>
      </c>
      <c r="L8">
        <v>8.8000000000000007</v>
      </c>
      <c r="M8">
        <v>11.2</v>
      </c>
      <c r="N8">
        <v>3</v>
      </c>
      <c r="O8">
        <v>3.2</v>
      </c>
      <c r="P8">
        <v>1</v>
      </c>
      <c r="Q8">
        <v>3.5</v>
      </c>
      <c r="R8">
        <v>3.6</v>
      </c>
      <c r="S8">
        <v>26.6</v>
      </c>
      <c r="T8">
        <f t="shared" si="0"/>
        <v>0.5614657210401891</v>
      </c>
    </row>
    <row r="9" spans="1:20" x14ac:dyDescent="0.3">
      <c r="A9" s="22">
        <v>1992</v>
      </c>
      <c r="B9">
        <v>82</v>
      </c>
      <c r="C9">
        <v>82</v>
      </c>
      <c r="D9">
        <v>38.4</v>
      </c>
      <c r="E9">
        <v>18.600000000000001</v>
      </c>
      <c r="F9">
        <v>52.2</v>
      </c>
      <c r="G9" t="s">
        <v>22</v>
      </c>
      <c r="H9">
        <v>16.7</v>
      </c>
      <c r="I9">
        <v>6.2</v>
      </c>
      <c r="J9">
        <v>73.8</v>
      </c>
      <c r="K9">
        <v>2.8</v>
      </c>
      <c r="L9">
        <v>8.5</v>
      </c>
      <c r="M9">
        <v>11.2</v>
      </c>
      <c r="N9">
        <v>1.9</v>
      </c>
      <c r="O9">
        <v>3</v>
      </c>
      <c r="P9">
        <v>1.1000000000000001</v>
      </c>
      <c r="Q9">
        <v>3.4</v>
      </c>
      <c r="R9">
        <v>2.5</v>
      </c>
      <c r="S9">
        <v>24</v>
      </c>
      <c r="T9">
        <f t="shared" si="0"/>
        <v>0.56264066016504122</v>
      </c>
    </row>
    <row r="10" spans="1:20" x14ac:dyDescent="0.3">
      <c r="A10" s="22">
        <v>1993</v>
      </c>
      <c r="B10">
        <v>81</v>
      </c>
      <c r="C10">
        <v>81</v>
      </c>
      <c r="D10">
        <v>37.1</v>
      </c>
      <c r="E10">
        <v>19.100000000000001</v>
      </c>
      <c r="F10">
        <v>50.3</v>
      </c>
      <c r="G10" t="s">
        <v>22</v>
      </c>
      <c r="H10">
        <v>14.3</v>
      </c>
      <c r="I10">
        <v>6.9</v>
      </c>
      <c r="J10">
        <v>71.900000000000006</v>
      </c>
      <c r="K10">
        <v>2.4</v>
      </c>
      <c r="L10">
        <v>9.6999999999999993</v>
      </c>
      <c r="M10">
        <v>12.1</v>
      </c>
      <c r="N10">
        <v>1.9</v>
      </c>
      <c r="O10">
        <v>2</v>
      </c>
      <c r="P10">
        <v>0.9</v>
      </c>
      <c r="Q10">
        <v>3.5</v>
      </c>
      <c r="R10">
        <v>3.3</v>
      </c>
      <c r="S10">
        <v>24.2</v>
      </c>
      <c r="T10">
        <f t="shared" si="0"/>
        <v>0.546620889049512</v>
      </c>
    </row>
    <row r="11" spans="1:20" x14ac:dyDescent="0.3">
      <c r="A11" s="22">
        <v>1994</v>
      </c>
      <c r="B11">
        <v>79</v>
      </c>
      <c r="C11">
        <v>79</v>
      </c>
      <c r="D11">
        <v>37.6</v>
      </c>
      <c r="E11">
        <v>19</v>
      </c>
      <c r="F11">
        <v>49.6</v>
      </c>
      <c r="G11" t="s">
        <v>27</v>
      </c>
      <c r="H11">
        <v>28.6</v>
      </c>
      <c r="I11">
        <v>7.4</v>
      </c>
      <c r="J11">
        <v>76.5</v>
      </c>
      <c r="K11">
        <v>2.8</v>
      </c>
      <c r="L11">
        <v>8.4</v>
      </c>
      <c r="M11">
        <v>11.2</v>
      </c>
      <c r="N11">
        <v>2.2999999999999998</v>
      </c>
      <c r="O11">
        <v>2.7</v>
      </c>
      <c r="P11">
        <v>1.1000000000000001</v>
      </c>
      <c r="Q11">
        <v>3.5</v>
      </c>
      <c r="R11">
        <v>3.3</v>
      </c>
      <c r="S11">
        <v>24.5</v>
      </c>
      <c r="T11">
        <f t="shared" si="0"/>
        <v>0.55041337167505389</v>
      </c>
    </row>
    <row r="12" spans="1:20" x14ac:dyDescent="0.3">
      <c r="A12" s="22">
        <v>1995</v>
      </c>
      <c r="B12">
        <v>79</v>
      </c>
      <c r="C12">
        <v>79</v>
      </c>
      <c r="D12">
        <v>37</v>
      </c>
      <c r="E12">
        <v>18.399999999999999</v>
      </c>
      <c r="F12">
        <v>50.3</v>
      </c>
      <c r="G12" t="s">
        <v>23</v>
      </c>
      <c r="H12">
        <v>28.6</v>
      </c>
      <c r="I12">
        <v>7.1</v>
      </c>
      <c r="J12">
        <v>75</v>
      </c>
      <c r="K12">
        <v>2</v>
      </c>
      <c r="L12">
        <v>9</v>
      </c>
      <c r="M12">
        <v>11</v>
      </c>
      <c r="N12">
        <v>2.7</v>
      </c>
      <c r="O12">
        <v>2</v>
      </c>
      <c r="P12">
        <v>0.9</v>
      </c>
      <c r="Q12">
        <v>3.4</v>
      </c>
      <c r="R12">
        <v>3.2</v>
      </c>
      <c r="S12">
        <v>23.9</v>
      </c>
      <c r="T12">
        <f t="shared" si="0"/>
        <v>0.55519420182122281</v>
      </c>
    </row>
    <row r="13" spans="1:20" x14ac:dyDescent="0.3">
      <c r="A13" s="22">
        <v>1996</v>
      </c>
      <c r="B13">
        <v>76</v>
      </c>
      <c r="C13">
        <v>76</v>
      </c>
      <c r="D13">
        <v>36.6</v>
      </c>
      <c r="E13">
        <v>19.2</v>
      </c>
      <c r="F13">
        <v>46.6</v>
      </c>
      <c r="G13" t="s">
        <v>26</v>
      </c>
      <c r="H13">
        <v>14.3</v>
      </c>
      <c r="I13">
        <v>6.1</v>
      </c>
      <c r="J13">
        <v>76.099999999999994</v>
      </c>
      <c r="K13">
        <v>2.1</v>
      </c>
      <c r="L13">
        <v>8.5</v>
      </c>
      <c r="M13">
        <v>10.6</v>
      </c>
      <c r="N13">
        <v>2.1</v>
      </c>
      <c r="O13">
        <v>2.4</v>
      </c>
      <c r="P13">
        <v>0.9</v>
      </c>
      <c r="Q13">
        <v>3.3</v>
      </c>
      <c r="R13">
        <v>2.9</v>
      </c>
      <c r="S13">
        <v>22.5</v>
      </c>
      <c r="T13">
        <f t="shared" si="0"/>
        <v>0.51407420946810456</v>
      </c>
    </row>
    <row r="14" spans="1:20" x14ac:dyDescent="0.3">
      <c r="A14" s="22">
        <v>1997</v>
      </c>
      <c r="B14">
        <v>78</v>
      </c>
      <c r="C14">
        <v>78</v>
      </c>
      <c r="D14">
        <v>37</v>
      </c>
      <c r="E14">
        <v>17.2</v>
      </c>
      <c r="F14">
        <v>48.8</v>
      </c>
      <c r="G14" t="s">
        <v>22</v>
      </c>
      <c r="H14">
        <v>22.2</v>
      </c>
      <c r="I14">
        <v>7.5</v>
      </c>
      <c r="J14">
        <v>75.400000000000006</v>
      </c>
      <c r="K14">
        <v>2.2000000000000002</v>
      </c>
      <c r="L14">
        <v>8.4</v>
      </c>
      <c r="M14">
        <v>10.7</v>
      </c>
      <c r="N14">
        <v>2</v>
      </c>
      <c r="O14">
        <v>2.4</v>
      </c>
      <c r="P14">
        <v>0.9</v>
      </c>
      <c r="Q14">
        <v>3.2</v>
      </c>
      <c r="R14">
        <v>3.4</v>
      </c>
      <c r="S14">
        <v>22.4</v>
      </c>
      <c r="T14">
        <f t="shared" si="0"/>
        <v>0.54634146341463408</v>
      </c>
    </row>
    <row r="15" spans="1:20" x14ac:dyDescent="0.3">
      <c r="A15" s="22">
        <v>1998</v>
      </c>
      <c r="B15">
        <v>26</v>
      </c>
      <c r="C15">
        <v>26</v>
      </c>
      <c r="D15">
        <v>32.6</v>
      </c>
      <c r="E15">
        <v>15.5</v>
      </c>
      <c r="F15">
        <v>50.4</v>
      </c>
      <c r="G15" t="s">
        <v>22</v>
      </c>
      <c r="H15">
        <v>0</v>
      </c>
      <c r="I15">
        <v>7.2</v>
      </c>
      <c r="J15">
        <v>72</v>
      </c>
      <c r="K15">
        <v>2.2999999999999998</v>
      </c>
      <c r="L15">
        <v>7.9</v>
      </c>
      <c r="M15">
        <v>10.199999999999999</v>
      </c>
      <c r="N15">
        <v>1.1000000000000001</v>
      </c>
      <c r="O15">
        <v>2.2000000000000002</v>
      </c>
      <c r="P15">
        <v>0.6</v>
      </c>
      <c r="Q15">
        <v>2.8</v>
      </c>
      <c r="R15">
        <v>3</v>
      </c>
      <c r="S15">
        <v>20.8</v>
      </c>
      <c r="T15">
        <f t="shared" si="0"/>
        <v>0.55710306406685239</v>
      </c>
    </row>
    <row r="16" spans="1:20" x14ac:dyDescent="0.3">
      <c r="A16" s="22">
        <v>1999</v>
      </c>
      <c r="B16">
        <v>38</v>
      </c>
      <c r="C16">
        <v>38</v>
      </c>
      <c r="D16">
        <v>34.200000000000003</v>
      </c>
      <c r="E16">
        <v>14.9</v>
      </c>
      <c r="F16">
        <v>43.5</v>
      </c>
      <c r="G16" t="s">
        <v>22</v>
      </c>
      <c r="H16">
        <v>0</v>
      </c>
      <c r="I16">
        <v>6.1</v>
      </c>
      <c r="J16">
        <v>70.599999999999994</v>
      </c>
      <c r="K16">
        <v>1.9</v>
      </c>
      <c r="L16">
        <v>8</v>
      </c>
      <c r="M16">
        <v>9.9</v>
      </c>
      <c r="N16">
        <v>1.1000000000000001</v>
      </c>
      <c r="O16">
        <v>2.6</v>
      </c>
      <c r="P16">
        <v>0.8</v>
      </c>
      <c r="Q16">
        <v>2.8</v>
      </c>
      <c r="R16">
        <v>2.6</v>
      </c>
      <c r="S16">
        <v>17.3</v>
      </c>
      <c r="T16">
        <f t="shared" si="0"/>
        <v>0.49192447679708828</v>
      </c>
    </row>
    <row r="17" spans="1:20" x14ac:dyDescent="0.3">
      <c r="A17" s="22">
        <v>2000</v>
      </c>
      <c r="B17">
        <v>62</v>
      </c>
      <c r="C17">
        <v>62</v>
      </c>
      <c r="D17">
        <v>32.799999999999997</v>
      </c>
      <c r="E17">
        <v>12.5</v>
      </c>
      <c r="F17">
        <v>46.6</v>
      </c>
      <c r="G17" t="s">
        <v>20</v>
      </c>
      <c r="H17">
        <v>0</v>
      </c>
      <c r="I17">
        <v>4.5999999999999996</v>
      </c>
      <c r="J17">
        <v>73.099999999999994</v>
      </c>
      <c r="K17">
        <v>2.2999999999999998</v>
      </c>
      <c r="L17">
        <v>7.5</v>
      </c>
      <c r="M17">
        <v>9.6999999999999993</v>
      </c>
      <c r="N17">
        <v>0.9</v>
      </c>
      <c r="O17">
        <v>1.4</v>
      </c>
      <c r="P17">
        <v>0.6</v>
      </c>
      <c r="Q17">
        <v>3.2</v>
      </c>
      <c r="R17">
        <v>2.2999999999999998</v>
      </c>
      <c r="S17">
        <v>15</v>
      </c>
      <c r="T17">
        <f t="shared" si="0"/>
        <v>0.51638667033874963</v>
      </c>
    </row>
    <row r="18" spans="1:20" x14ac:dyDescent="0.3">
      <c r="A18" s="22">
        <v>2001</v>
      </c>
      <c r="B18">
        <v>79</v>
      </c>
      <c r="C18">
        <v>79</v>
      </c>
      <c r="D18">
        <v>26.7</v>
      </c>
      <c r="E18">
        <v>8.6999999999999993</v>
      </c>
      <c r="F18">
        <v>43</v>
      </c>
      <c r="G18" t="s">
        <v>20</v>
      </c>
      <c r="H18">
        <v>0</v>
      </c>
      <c r="I18">
        <v>3.2</v>
      </c>
      <c r="J18">
        <v>68.5</v>
      </c>
      <c r="K18">
        <v>1.6</v>
      </c>
      <c r="L18">
        <v>5.8</v>
      </c>
      <c r="M18">
        <v>7.4</v>
      </c>
      <c r="N18">
        <v>1.2</v>
      </c>
      <c r="O18">
        <v>1.2</v>
      </c>
      <c r="P18">
        <v>0.7</v>
      </c>
      <c r="Q18">
        <v>2.9</v>
      </c>
      <c r="R18">
        <v>1.9</v>
      </c>
      <c r="S18">
        <v>9.6</v>
      </c>
      <c r="T18">
        <f t="shared" si="0"/>
        <v>0.47487138899881287</v>
      </c>
    </row>
    <row r="19" spans="1:20" x14ac:dyDescent="0.3">
      <c r="A19" s="22">
        <v>2002</v>
      </c>
      <c r="B19">
        <v>65</v>
      </c>
      <c r="C19">
        <v>4</v>
      </c>
      <c r="D19">
        <v>13.9</v>
      </c>
      <c r="E19">
        <v>5.0999999999999996</v>
      </c>
      <c r="F19">
        <v>44.4</v>
      </c>
      <c r="G19" t="s">
        <v>20</v>
      </c>
      <c r="H19">
        <v>0</v>
      </c>
      <c r="I19">
        <v>2.1</v>
      </c>
      <c r="J19">
        <v>70.099999999999994</v>
      </c>
      <c r="K19">
        <v>0.9</v>
      </c>
      <c r="L19">
        <v>3.1</v>
      </c>
      <c r="M19">
        <v>4</v>
      </c>
      <c r="N19">
        <v>0.5</v>
      </c>
      <c r="O19">
        <v>0.7</v>
      </c>
      <c r="P19">
        <v>0.3</v>
      </c>
      <c r="Q19">
        <v>2</v>
      </c>
      <c r="R19">
        <v>1</v>
      </c>
      <c r="S19">
        <v>6</v>
      </c>
      <c r="T19">
        <f t="shared" si="0"/>
        <v>0.49800796812749004</v>
      </c>
    </row>
    <row r="20" spans="1:20" x14ac:dyDescent="0.3">
      <c r="A20" s="19" t="s">
        <v>1</v>
      </c>
      <c r="B20">
        <v>1183</v>
      </c>
      <c r="C20">
        <v>1122</v>
      </c>
      <c r="D20">
        <v>34.299999999999997</v>
      </c>
      <c r="E20">
        <v>16.3</v>
      </c>
      <c r="F20">
        <v>50.4</v>
      </c>
      <c r="G20" t="s">
        <v>22</v>
      </c>
      <c r="H20">
        <v>15.2</v>
      </c>
      <c r="I20" t="s">
        <v>31</v>
      </c>
      <c r="J20">
        <v>74</v>
      </c>
      <c r="K20">
        <v>2.2999999999999998</v>
      </c>
      <c r="L20">
        <v>7.5</v>
      </c>
      <c r="M20">
        <v>9.8000000000000007</v>
      </c>
      <c r="N20">
        <v>1.9</v>
      </c>
      <c r="O20">
        <v>2.4</v>
      </c>
      <c r="P20">
        <v>1</v>
      </c>
      <c r="Q20">
        <v>3.4</v>
      </c>
      <c r="R20">
        <v>3</v>
      </c>
      <c r="S20">
        <v>21</v>
      </c>
    </row>
    <row r="21" spans="1:20" x14ac:dyDescent="0.3">
      <c r="A21" s="19" t="s">
        <v>29</v>
      </c>
    </row>
    <row r="22" spans="1:20" x14ac:dyDescent="0.3">
      <c r="A22" s="19" t="s">
        <v>0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  <c r="N22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41</v>
      </c>
    </row>
    <row r="23" spans="1:20" x14ac:dyDescent="0.3">
      <c r="A23" s="22">
        <v>1988</v>
      </c>
      <c r="B23">
        <v>4</v>
      </c>
      <c r="C23">
        <v>4</v>
      </c>
      <c r="D23">
        <v>38.299999999999997</v>
      </c>
      <c r="E23">
        <v>14.3</v>
      </c>
      <c r="F23">
        <v>49.1</v>
      </c>
      <c r="G23" t="s">
        <v>21</v>
      </c>
      <c r="H23">
        <v>0</v>
      </c>
      <c r="I23">
        <v>5.5</v>
      </c>
      <c r="J23">
        <v>86.4</v>
      </c>
      <c r="K23">
        <v>4</v>
      </c>
      <c r="L23">
        <v>8.8000000000000007</v>
      </c>
      <c r="M23">
        <v>12.8</v>
      </c>
      <c r="N23">
        <v>2.5</v>
      </c>
      <c r="O23">
        <v>3.3</v>
      </c>
      <c r="P23">
        <v>1.5</v>
      </c>
      <c r="Q23">
        <v>4.3</v>
      </c>
      <c r="R23">
        <v>2.8</v>
      </c>
      <c r="S23">
        <v>18.8</v>
      </c>
      <c r="T23">
        <f t="shared" ref="T23:T37" si="1">S23/(2*(E23+0.44*I23))</f>
        <v>0.56220095693779915</v>
      </c>
    </row>
    <row r="24" spans="1:20" x14ac:dyDescent="0.3">
      <c r="A24" s="22">
        <v>1989</v>
      </c>
      <c r="B24">
        <v>9</v>
      </c>
      <c r="C24">
        <v>9</v>
      </c>
      <c r="D24">
        <v>37.799999999999997</v>
      </c>
      <c r="E24">
        <v>16</v>
      </c>
      <c r="F24">
        <v>48.6</v>
      </c>
      <c r="G24" t="s">
        <v>20</v>
      </c>
      <c r="H24">
        <v>0</v>
      </c>
      <c r="I24">
        <v>5.8</v>
      </c>
      <c r="J24">
        <v>75</v>
      </c>
      <c r="K24">
        <v>2.6</v>
      </c>
      <c r="L24">
        <v>7.4</v>
      </c>
      <c r="M24">
        <v>10</v>
      </c>
      <c r="N24">
        <v>2.2000000000000002</v>
      </c>
      <c r="O24">
        <v>2</v>
      </c>
      <c r="P24">
        <v>1</v>
      </c>
      <c r="Q24">
        <v>3.9</v>
      </c>
      <c r="R24">
        <v>1.7</v>
      </c>
      <c r="S24">
        <v>19.899999999999999</v>
      </c>
      <c r="T24">
        <f t="shared" si="1"/>
        <v>0.53633031479085813</v>
      </c>
    </row>
    <row r="25" spans="1:20" x14ac:dyDescent="0.3">
      <c r="A25" s="22">
        <v>1990</v>
      </c>
      <c r="B25">
        <v>10</v>
      </c>
      <c r="C25">
        <v>10</v>
      </c>
      <c r="D25">
        <v>39.5</v>
      </c>
      <c r="E25">
        <v>21.9</v>
      </c>
      <c r="F25">
        <v>52.1</v>
      </c>
      <c r="G25" t="s">
        <v>27</v>
      </c>
      <c r="H25">
        <v>50</v>
      </c>
      <c r="I25">
        <v>7.9</v>
      </c>
      <c r="J25">
        <v>82.3</v>
      </c>
      <c r="K25">
        <v>2.1</v>
      </c>
      <c r="L25">
        <v>8.4</v>
      </c>
      <c r="M25">
        <v>10.5</v>
      </c>
      <c r="N25">
        <v>3.1</v>
      </c>
      <c r="O25">
        <v>2</v>
      </c>
      <c r="P25">
        <v>1.3</v>
      </c>
      <c r="Q25">
        <v>4.0999999999999996</v>
      </c>
      <c r="R25">
        <v>2.7</v>
      </c>
      <c r="S25">
        <v>29.4</v>
      </c>
      <c r="T25">
        <f t="shared" si="1"/>
        <v>0.57928751576292559</v>
      </c>
    </row>
    <row r="26" spans="1:20" x14ac:dyDescent="0.3">
      <c r="A26" s="22">
        <v>1991</v>
      </c>
      <c r="B26">
        <v>3</v>
      </c>
      <c r="C26">
        <v>3</v>
      </c>
      <c r="D26">
        <v>36.700000000000003</v>
      </c>
      <c r="E26">
        <v>15</v>
      </c>
      <c r="F26">
        <v>40</v>
      </c>
      <c r="G26" t="s">
        <v>20</v>
      </c>
      <c r="H26">
        <v>0</v>
      </c>
      <c r="I26">
        <v>6</v>
      </c>
      <c r="J26">
        <v>77.8</v>
      </c>
      <c r="K26">
        <v>0.7</v>
      </c>
      <c r="L26">
        <v>9.3000000000000007</v>
      </c>
      <c r="M26">
        <v>10</v>
      </c>
      <c r="N26">
        <v>2</v>
      </c>
      <c r="O26">
        <v>1.7</v>
      </c>
      <c r="P26">
        <v>0.3</v>
      </c>
      <c r="Q26">
        <v>4</v>
      </c>
      <c r="R26">
        <v>3.7</v>
      </c>
      <c r="S26">
        <v>16.7</v>
      </c>
      <c r="T26">
        <f t="shared" si="1"/>
        <v>0.47335600907029474</v>
      </c>
    </row>
    <row r="27" spans="1:20" x14ac:dyDescent="0.3">
      <c r="A27" s="22">
        <v>1992</v>
      </c>
      <c r="B27">
        <v>12</v>
      </c>
      <c r="C27">
        <v>12</v>
      </c>
      <c r="D27">
        <v>40.200000000000003</v>
      </c>
      <c r="E27">
        <v>19.899999999999999</v>
      </c>
      <c r="F27">
        <v>45.6</v>
      </c>
      <c r="G27" t="s">
        <v>22</v>
      </c>
      <c r="H27">
        <v>0</v>
      </c>
      <c r="I27">
        <v>6.1</v>
      </c>
      <c r="J27">
        <v>74</v>
      </c>
      <c r="K27">
        <v>2.8</v>
      </c>
      <c r="L27">
        <v>8.3000000000000007</v>
      </c>
      <c r="M27">
        <v>11.1</v>
      </c>
      <c r="N27">
        <v>2.2999999999999998</v>
      </c>
      <c r="O27">
        <v>2.6</v>
      </c>
      <c r="P27">
        <v>0.6</v>
      </c>
      <c r="Q27">
        <v>4.0999999999999996</v>
      </c>
      <c r="R27">
        <v>1.9</v>
      </c>
      <c r="S27">
        <v>22.7</v>
      </c>
      <c r="T27">
        <f t="shared" si="1"/>
        <v>0.5025681898689337</v>
      </c>
    </row>
    <row r="28" spans="1:20" x14ac:dyDescent="0.3">
      <c r="A28" s="22">
        <v>1993</v>
      </c>
      <c r="B28">
        <v>15</v>
      </c>
      <c r="C28">
        <v>15</v>
      </c>
      <c r="D28">
        <v>40.299999999999997</v>
      </c>
      <c r="E28">
        <v>21.5</v>
      </c>
      <c r="F28">
        <v>51.2</v>
      </c>
      <c r="G28" t="s">
        <v>32</v>
      </c>
      <c r="H28">
        <v>100</v>
      </c>
      <c r="I28">
        <v>5.3</v>
      </c>
      <c r="J28">
        <v>63.7</v>
      </c>
      <c r="K28">
        <v>2.9</v>
      </c>
      <c r="L28">
        <v>8.1</v>
      </c>
      <c r="M28">
        <v>10.9</v>
      </c>
      <c r="N28">
        <v>2.4</v>
      </c>
      <c r="O28">
        <v>2.1</v>
      </c>
      <c r="P28">
        <v>1.1000000000000001</v>
      </c>
      <c r="Q28">
        <v>4</v>
      </c>
      <c r="R28">
        <v>2.6</v>
      </c>
      <c r="S28">
        <v>25.5</v>
      </c>
      <c r="T28">
        <f t="shared" si="1"/>
        <v>0.53499496475327291</v>
      </c>
    </row>
    <row r="29" spans="1:20" x14ac:dyDescent="0.3">
      <c r="A29" s="22">
        <v>1994</v>
      </c>
      <c r="B29">
        <v>25</v>
      </c>
      <c r="C29">
        <v>25</v>
      </c>
      <c r="D29">
        <v>41.3</v>
      </c>
      <c r="E29">
        <v>19.2</v>
      </c>
      <c r="F29">
        <v>43.7</v>
      </c>
      <c r="G29" t="s">
        <v>33</v>
      </c>
      <c r="H29">
        <v>36.4</v>
      </c>
      <c r="I29">
        <v>6.5</v>
      </c>
      <c r="J29">
        <v>75.5</v>
      </c>
      <c r="K29">
        <v>3.5</v>
      </c>
      <c r="L29">
        <v>8.1999999999999993</v>
      </c>
      <c r="M29">
        <v>11.7</v>
      </c>
      <c r="N29">
        <v>2.6</v>
      </c>
      <c r="O29">
        <v>3</v>
      </c>
      <c r="P29">
        <v>1.3</v>
      </c>
      <c r="Q29">
        <v>3.8</v>
      </c>
      <c r="R29">
        <v>3.3</v>
      </c>
      <c r="S29">
        <v>21.9</v>
      </c>
      <c r="T29">
        <f t="shared" si="1"/>
        <v>0.49637352674524027</v>
      </c>
    </row>
    <row r="30" spans="1:20" x14ac:dyDescent="0.3">
      <c r="A30" s="22">
        <v>1995</v>
      </c>
      <c r="B30">
        <v>11</v>
      </c>
      <c r="C30">
        <v>11</v>
      </c>
      <c r="D30">
        <v>36.299999999999997</v>
      </c>
      <c r="E30">
        <v>14.2</v>
      </c>
      <c r="F30">
        <v>51.3</v>
      </c>
      <c r="G30" t="s">
        <v>23</v>
      </c>
      <c r="H30">
        <v>33.299999999999997</v>
      </c>
      <c r="I30">
        <v>6.4</v>
      </c>
      <c r="J30">
        <v>68.599999999999994</v>
      </c>
      <c r="K30">
        <v>1.5</v>
      </c>
      <c r="L30">
        <v>8.1</v>
      </c>
      <c r="M30">
        <v>9.6</v>
      </c>
      <c r="N30">
        <v>2.5</v>
      </c>
      <c r="O30">
        <v>2.2999999999999998</v>
      </c>
      <c r="P30">
        <v>0.5</v>
      </c>
      <c r="Q30">
        <v>4.5999999999999996</v>
      </c>
      <c r="R30">
        <v>2.7</v>
      </c>
      <c r="S30">
        <v>19</v>
      </c>
      <c r="T30">
        <f t="shared" si="1"/>
        <v>0.55829807240244478</v>
      </c>
    </row>
    <row r="31" spans="1:20" x14ac:dyDescent="0.3">
      <c r="A31" s="22">
        <v>1996</v>
      </c>
      <c r="B31">
        <v>8</v>
      </c>
      <c r="C31">
        <v>8</v>
      </c>
      <c r="D31">
        <v>41</v>
      </c>
      <c r="E31">
        <v>17.100000000000001</v>
      </c>
      <c r="F31">
        <v>47.4</v>
      </c>
      <c r="G31" t="s">
        <v>23</v>
      </c>
      <c r="H31">
        <v>50</v>
      </c>
      <c r="I31">
        <v>7.9</v>
      </c>
      <c r="J31">
        <v>65.099999999999994</v>
      </c>
      <c r="K31">
        <v>1.4</v>
      </c>
      <c r="L31">
        <v>9.3000000000000007</v>
      </c>
      <c r="M31">
        <v>10.6</v>
      </c>
      <c r="N31">
        <v>1.9</v>
      </c>
      <c r="O31">
        <v>3.1</v>
      </c>
      <c r="P31">
        <v>0.1</v>
      </c>
      <c r="Q31">
        <v>2.8</v>
      </c>
      <c r="R31">
        <v>3.8</v>
      </c>
      <c r="S31">
        <v>21.5</v>
      </c>
      <c r="T31">
        <f t="shared" si="1"/>
        <v>0.52245334370139973</v>
      </c>
    </row>
    <row r="32" spans="1:20" x14ac:dyDescent="0.3">
      <c r="A32" s="22">
        <v>1997</v>
      </c>
      <c r="B32">
        <v>9</v>
      </c>
      <c r="C32">
        <v>9</v>
      </c>
      <c r="D32">
        <v>39.700000000000003</v>
      </c>
      <c r="E32">
        <v>18.600000000000001</v>
      </c>
      <c r="F32">
        <v>52.7</v>
      </c>
      <c r="G32" t="s">
        <v>22</v>
      </c>
      <c r="H32">
        <v>0</v>
      </c>
      <c r="I32">
        <v>4.7</v>
      </c>
      <c r="J32">
        <v>64.3</v>
      </c>
      <c r="K32">
        <v>2.9</v>
      </c>
      <c r="L32">
        <v>7.7</v>
      </c>
      <c r="M32">
        <v>10.6</v>
      </c>
      <c r="N32">
        <v>1.9</v>
      </c>
      <c r="O32">
        <v>2.4</v>
      </c>
      <c r="P32">
        <v>0.3</v>
      </c>
      <c r="Q32">
        <v>3.3</v>
      </c>
      <c r="R32">
        <v>3</v>
      </c>
      <c r="S32">
        <v>22.6</v>
      </c>
      <c r="T32">
        <f t="shared" si="1"/>
        <v>0.54673892006967284</v>
      </c>
    </row>
    <row r="33" spans="1:20" x14ac:dyDescent="0.3">
      <c r="A33" s="22">
        <v>1998</v>
      </c>
      <c r="B33">
        <v>4</v>
      </c>
      <c r="C33">
        <v>4</v>
      </c>
      <c r="D33">
        <v>33</v>
      </c>
      <c r="E33">
        <v>14</v>
      </c>
      <c r="F33">
        <v>35.700000000000003</v>
      </c>
      <c r="G33" t="s">
        <v>20</v>
      </c>
      <c r="H33">
        <v>0</v>
      </c>
      <c r="I33">
        <v>6.8</v>
      </c>
      <c r="J33">
        <v>59.3</v>
      </c>
      <c r="K33">
        <v>2.2999999999999998</v>
      </c>
      <c r="L33">
        <v>5.8</v>
      </c>
      <c r="M33">
        <v>8</v>
      </c>
      <c r="N33">
        <v>1.3</v>
      </c>
      <c r="O33">
        <v>1.3</v>
      </c>
      <c r="P33">
        <v>0.8</v>
      </c>
      <c r="Q33">
        <v>4</v>
      </c>
      <c r="R33">
        <v>2.5</v>
      </c>
      <c r="S33">
        <v>14</v>
      </c>
      <c r="T33">
        <f t="shared" si="1"/>
        <v>0.41195856873822972</v>
      </c>
    </row>
    <row r="34" spans="1:20" x14ac:dyDescent="0.3">
      <c r="A34" s="22">
        <v>1999</v>
      </c>
      <c r="B34">
        <v>11</v>
      </c>
      <c r="C34">
        <v>11</v>
      </c>
      <c r="D34">
        <v>31.5</v>
      </c>
      <c r="E34">
        <v>12.3</v>
      </c>
      <c r="F34">
        <v>43</v>
      </c>
      <c r="G34" t="s">
        <v>20</v>
      </c>
      <c r="H34">
        <v>0</v>
      </c>
      <c r="I34">
        <v>3.3</v>
      </c>
      <c r="J34">
        <v>77.8</v>
      </c>
      <c r="K34">
        <v>1.3</v>
      </c>
      <c r="L34">
        <v>7.5</v>
      </c>
      <c r="M34">
        <v>8.6999999999999993</v>
      </c>
      <c r="N34">
        <v>0.5</v>
      </c>
      <c r="O34">
        <v>0.7</v>
      </c>
      <c r="P34">
        <v>0.6</v>
      </c>
      <c r="Q34">
        <v>3.2</v>
      </c>
      <c r="R34">
        <v>0.9</v>
      </c>
      <c r="S34">
        <v>13.1</v>
      </c>
      <c r="T34">
        <f t="shared" si="1"/>
        <v>0.47629435718440949</v>
      </c>
    </row>
    <row r="35" spans="1:20" x14ac:dyDescent="0.3">
      <c r="A35" s="22">
        <v>2000</v>
      </c>
      <c r="B35">
        <v>14</v>
      </c>
      <c r="C35">
        <v>14</v>
      </c>
      <c r="D35">
        <v>32.9</v>
      </c>
      <c r="E35">
        <v>12.1</v>
      </c>
      <c r="F35">
        <v>41.8</v>
      </c>
      <c r="G35" t="s">
        <v>20</v>
      </c>
      <c r="H35">
        <v>0</v>
      </c>
      <c r="I35">
        <v>6.4</v>
      </c>
      <c r="J35">
        <v>69.7</v>
      </c>
      <c r="K35">
        <v>2.1</v>
      </c>
      <c r="L35">
        <v>7.4</v>
      </c>
      <c r="M35">
        <v>9.5</v>
      </c>
      <c r="N35">
        <v>0.4</v>
      </c>
      <c r="O35">
        <v>1.4</v>
      </c>
      <c r="P35">
        <v>1.1000000000000001</v>
      </c>
      <c r="Q35">
        <v>3.4</v>
      </c>
      <c r="R35">
        <v>1.9</v>
      </c>
      <c r="S35">
        <v>14.6</v>
      </c>
      <c r="T35">
        <f t="shared" si="1"/>
        <v>0.48940734781442746</v>
      </c>
    </row>
    <row r="36" spans="1:20" x14ac:dyDescent="0.3">
      <c r="A36" s="22">
        <v>2002</v>
      </c>
      <c r="B36">
        <v>4</v>
      </c>
      <c r="C36">
        <v>0</v>
      </c>
      <c r="D36">
        <v>16.8</v>
      </c>
      <c r="E36">
        <v>6.3</v>
      </c>
      <c r="F36">
        <v>32</v>
      </c>
      <c r="G36" t="s">
        <v>21</v>
      </c>
      <c r="H36">
        <v>0</v>
      </c>
      <c r="I36">
        <v>4.3</v>
      </c>
      <c r="J36">
        <v>58.8</v>
      </c>
      <c r="K36">
        <v>1.3</v>
      </c>
      <c r="L36">
        <v>4.3</v>
      </c>
      <c r="M36">
        <v>5.5</v>
      </c>
      <c r="N36">
        <v>1</v>
      </c>
      <c r="O36">
        <v>1</v>
      </c>
      <c r="P36">
        <v>0.3</v>
      </c>
      <c r="Q36">
        <v>3</v>
      </c>
      <c r="R36">
        <v>0.5</v>
      </c>
      <c r="S36">
        <v>6.5</v>
      </c>
      <c r="T36">
        <f t="shared" si="1"/>
        <v>0.396728515625</v>
      </c>
    </row>
    <row r="37" spans="1:20" x14ac:dyDescent="0.3">
      <c r="A37" t="s">
        <v>1</v>
      </c>
      <c r="B37">
        <v>139</v>
      </c>
      <c r="C37">
        <v>135</v>
      </c>
      <c r="D37">
        <v>37.5</v>
      </c>
      <c r="E37">
        <v>16.899999999999999</v>
      </c>
      <c r="F37">
        <v>46.9</v>
      </c>
      <c r="G37" t="s">
        <v>27</v>
      </c>
      <c r="H37">
        <v>34.799999999999997</v>
      </c>
      <c r="I37">
        <v>6</v>
      </c>
      <c r="J37">
        <v>71.8</v>
      </c>
      <c r="K37">
        <v>2.4</v>
      </c>
      <c r="L37">
        <v>7.9</v>
      </c>
      <c r="M37">
        <v>10.3</v>
      </c>
      <c r="N37">
        <v>2</v>
      </c>
      <c r="O37">
        <v>2.2000000000000002</v>
      </c>
      <c r="P37">
        <v>0.9</v>
      </c>
      <c r="Q37">
        <v>3.8</v>
      </c>
      <c r="R37">
        <v>2.5</v>
      </c>
      <c r="S37">
        <v>20.2</v>
      </c>
      <c r="T37">
        <f t="shared" si="1"/>
        <v>0.51688843398157625</v>
      </c>
    </row>
    <row r="57" spans="1:1" x14ac:dyDescent="0.3">
      <c r="A57" s="18"/>
    </row>
    <row r="58" spans="1:1" x14ac:dyDescent="0.3">
      <c r="A58" s="18"/>
    </row>
    <row r="65" spans="3:3" x14ac:dyDescent="0.3">
      <c r="C65" s="21"/>
    </row>
    <row r="67" spans="3:3" x14ac:dyDescent="0.3">
      <c r="C67" s="21"/>
    </row>
    <row r="68" spans="3:3" x14ac:dyDescent="0.3">
      <c r="C68" s="21"/>
    </row>
    <row r="69" spans="3:3" x14ac:dyDescent="0.3">
      <c r="C69" s="21"/>
    </row>
    <row r="70" spans="3:3" x14ac:dyDescent="0.3">
      <c r="C70" s="21"/>
    </row>
    <row r="71" spans="3:3" x14ac:dyDescent="0.3">
      <c r="C71" s="21"/>
    </row>
    <row r="72" spans="3:3" x14ac:dyDescent="0.3">
      <c r="C72" s="21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4E6-1933-4437-B86F-E5760EB6CD2D}">
  <dimension ref="A1:T54"/>
  <sheetViews>
    <sheetView workbookViewId="0">
      <selection activeCell="T11" sqref="T11:T13"/>
    </sheetView>
  </sheetViews>
  <sheetFormatPr defaultRowHeight="16.2" x14ac:dyDescent="0.3"/>
  <sheetData>
    <row r="1" spans="1:20" x14ac:dyDescent="0.3">
      <c r="A1" s="20" t="s">
        <v>30</v>
      </c>
    </row>
    <row r="2" spans="1:20" x14ac:dyDescent="0.3">
      <c r="A2" s="19" t="s">
        <v>0</v>
      </c>
      <c r="B2" s="19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41</v>
      </c>
    </row>
    <row r="3" spans="1:20" x14ac:dyDescent="0.3">
      <c r="A3" s="22">
        <v>1985</v>
      </c>
      <c r="B3" s="22">
        <v>82</v>
      </c>
      <c r="C3">
        <v>82</v>
      </c>
      <c r="D3">
        <v>35.5</v>
      </c>
      <c r="E3">
        <v>15.3</v>
      </c>
      <c r="F3">
        <v>53.8</v>
      </c>
      <c r="G3" t="s">
        <v>20</v>
      </c>
      <c r="H3">
        <v>0</v>
      </c>
      <c r="I3">
        <v>6.7</v>
      </c>
      <c r="J3">
        <v>61.3</v>
      </c>
      <c r="K3">
        <v>5.4</v>
      </c>
      <c r="L3">
        <v>6.5</v>
      </c>
      <c r="M3">
        <v>11.9</v>
      </c>
      <c r="N3">
        <v>1.4</v>
      </c>
      <c r="O3">
        <v>2.7</v>
      </c>
      <c r="P3">
        <v>1.2</v>
      </c>
      <c r="Q3">
        <v>4.2</v>
      </c>
      <c r="R3">
        <v>2.9</v>
      </c>
      <c r="S3">
        <v>20.6</v>
      </c>
      <c r="T3">
        <f t="shared" ref="T3:T20" si="0">S3/(2*(E3+0.44*I3))</f>
        <v>0.56444541867601927</v>
      </c>
    </row>
    <row r="4" spans="1:20" x14ac:dyDescent="0.3">
      <c r="A4" s="22">
        <v>1986</v>
      </c>
      <c r="B4" s="22">
        <v>68</v>
      </c>
      <c r="C4">
        <v>68</v>
      </c>
      <c r="D4">
        <v>36.299999999999997</v>
      </c>
      <c r="E4">
        <v>17.5</v>
      </c>
      <c r="F4">
        <v>52.6</v>
      </c>
      <c r="G4" t="s">
        <v>20</v>
      </c>
      <c r="H4">
        <v>0</v>
      </c>
      <c r="I4">
        <v>7.9</v>
      </c>
      <c r="J4">
        <v>64.5</v>
      </c>
      <c r="K4">
        <v>4.9000000000000004</v>
      </c>
      <c r="L4">
        <v>6.6</v>
      </c>
      <c r="M4">
        <v>11.5</v>
      </c>
      <c r="N4">
        <v>2</v>
      </c>
      <c r="O4">
        <v>3.4</v>
      </c>
      <c r="P4">
        <v>2</v>
      </c>
      <c r="Q4">
        <v>4</v>
      </c>
      <c r="R4">
        <v>2.9</v>
      </c>
      <c r="S4">
        <v>23.5</v>
      </c>
      <c r="T4">
        <f t="shared" si="0"/>
        <v>0.56016399694889396</v>
      </c>
    </row>
    <row r="5" spans="1:20" x14ac:dyDescent="0.3">
      <c r="A5" s="22">
        <v>1987</v>
      </c>
      <c r="B5" s="22">
        <v>75</v>
      </c>
      <c r="C5">
        <v>75</v>
      </c>
      <c r="D5">
        <v>36.799999999999997</v>
      </c>
      <c r="E5">
        <v>17.8</v>
      </c>
      <c r="F5">
        <v>50.8</v>
      </c>
      <c r="G5" t="s">
        <v>22</v>
      </c>
      <c r="H5">
        <v>20</v>
      </c>
      <c r="I5">
        <v>7.6</v>
      </c>
      <c r="J5">
        <v>70.2</v>
      </c>
      <c r="K5">
        <v>4.2</v>
      </c>
      <c r="L5">
        <v>7.2</v>
      </c>
      <c r="M5">
        <v>11.4</v>
      </c>
      <c r="N5">
        <v>2.9</v>
      </c>
      <c r="O5">
        <v>3.4</v>
      </c>
      <c r="P5">
        <v>1.9</v>
      </c>
      <c r="Q5">
        <v>3.9</v>
      </c>
      <c r="R5">
        <v>3</v>
      </c>
      <c r="S5">
        <v>23.4</v>
      </c>
      <c r="T5">
        <f t="shared" si="0"/>
        <v>0.55334846765039725</v>
      </c>
    </row>
    <row r="6" spans="1:20" x14ac:dyDescent="0.3">
      <c r="A6" s="22">
        <v>1988</v>
      </c>
      <c r="B6">
        <v>79</v>
      </c>
      <c r="C6">
        <v>79</v>
      </c>
      <c r="D6">
        <v>35.799999999999997</v>
      </c>
      <c r="E6">
        <v>17.5</v>
      </c>
      <c r="F6">
        <v>51.4</v>
      </c>
      <c r="G6" t="s">
        <v>22</v>
      </c>
      <c r="H6">
        <v>0</v>
      </c>
      <c r="I6">
        <v>6.9</v>
      </c>
      <c r="J6">
        <v>69.5</v>
      </c>
      <c r="K6">
        <v>3.8</v>
      </c>
      <c r="L6">
        <v>8.3000000000000007</v>
      </c>
      <c r="M6">
        <v>12.1</v>
      </c>
      <c r="N6">
        <v>2.1</v>
      </c>
      <c r="O6">
        <v>2.7</v>
      </c>
      <c r="P6">
        <v>2.1</v>
      </c>
      <c r="Q6">
        <v>4.0999999999999996</v>
      </c>
      <c r="R6">
        <v>3.1</v>
      </c>
      <c r="S6">
        <v>22.8</v>
      </c>
      <c r="T6">
        <f t="shared" si="0"/>
        <v>0.55512271133619007</v>
      </c>
    </row>
    <row r="7" spans="1:20" x14ac:dyDescent="0.3">
      <c r="A7" s="22">
        <v>1989</v>
      </c>
      <c r="B7">
        <v>82</v>
      </c>
      <c r="C7">
        <v>82</v>
      </c>
      <c r="D7">
        <v>36.9</v>
      </c>
      <c r="E7">
        <v>19</v>
      </c>
      <c r="F7">
        <v>50.8</v>
      </c>
      <c r="G7" t="s">
        <v>22</v>
      </c>
      <c r="H7">
        <v>0</v>
      </c>
      <c r="I7">
        <v>8</v>
      </c>
      <c r="J7">
        <v>69.599999999999994</v>
      </c>
      <c r="K7">
        <v>4.0999999999999996</v>
      </c>
      <c r="L7">
        <v>9.4</v>
      </c>
      <c r="M7">
        <v>13.5</v>
      </c>
      <c r="N7">
        <v>1.8</v>
      </c>
      <c r="O7">
        <v>3.4</v>
      </c>
      <c r="P7">
        <v>2.6</v>
      </c>
      <c r="Q7">
        <v>4</v>
      </c>
      <c r="R7">
        <v>3.4</v>
      </c>
      <c r="S7">
        <v>24.8</v>
      </c>
      <c r="T7">
        <f t="shared" si="0"/>
        <v>0.55062166962699821</v>
      </c>
    </row>
    <row r="8" spans="1:20" x14ac:dyDescent="0.3">
      <c r="A8" s="22">
        <v>1990</v>
      </c>
      <c r="B8">
        <v>82</v>
      </c>
      <c r="C8">
        <v>82</v>
      </c>
      <c r="D8">
        <v>38.1</v>
      </c>
      <c r="E8">
        <v>19.600000000000001</v>
      </c>
      <c r="F8">
        <v>50.1</v>
      </c>
      <c r="G8" t="s">
        <v>22</v>
      </c>
      <c r="H8">
        <v>16.7</v>
      </c>
      <c r="I8">
        <v>6.5</v>
      </c>
      <c r="J8">
        <v>71.3</v>
      </c>
      <c r="K8">
        <v>3.6</v>
      </c>
      <c r="L8">
        <v>10.4</v>
      </c>
      <c r="M8">
        <v>14</v>
      </c>
      <c r="N8">
        <v>2.9</v>
      </c>
      <c r="O8">
        <v>4.5999999999999996</v>
      </c>
      <c r="P8">
        <v>2.1</v>
      </c>
      <c r="Q8">
        <v>3.8</v>
      </c>
      <c r="R8">
        <v>3.9</v>
      </c>
      <c r="S8">
        <v>24.3</v>
      </c>
      <c r="T8">
        <f t="shared" si="0"/>
        <v>0.54096170970614421</v>
      </c>
    </row>
    <row r="9" spans="1:20" x14ac:dyDescent="0.3">
      <c r="A9" s="22">
        <v>1991</v>
      </c>
      <c r="B9">
        <v>56</v>
      </c>
      <c r="C9">
        <v>50</v>
      </c>
      <c r="D9">
        <v>36.799999999999997</v>
      </c>
      <c r="E9">
        <v>17.100000000000001</v>
      </c>
      <c r="F9">
        <v>50.8</v>
      </c>
      <c r="G9" t="s">
        <v>22</v>
      </c>
      <c r="H9">
        <v>0</v>
      </c>
      <c r="I9">
        <v>4.9000000000000004</v>
      </c>
      <c r="J9">
        <v>76.900000000000006</v>
      </c>
      <c r="K9">
        <v>3.9</v>
      </c>
      <c r="L9">
        <v>9.8000000000000007</v>
      </c>
      <c r="M9">
        <v>13.8</v>
      </c>
      <c r="N9">
        <v>2.2999999999999998</v>
      </c>
      <c r="O9">
        <v>3.9</v>
      </c>
      <c r="P9">
        <v>2.2000000000000002</v>
      </c>
      <c r="Q9">
        <v>3.9</v>
      </c>
      <c r="R9">
        <v>3.1</v>
      </c>
      <c r="S9">
        <v>21.2</v>
      </c>
      <c r="T9">
        <f t="shared" si="0"/>
        <v>0.55047777316161195</v>
      </c>
    </row>
    <row r="10" spans="1:20" x14ac:dyDescent="0.3">
      <c r="A10" s="22">
        <v>1992</v>
      </c>
      <c r="B10">
        <v>70</v>
      </c>
      <c r="C10">
        <v>69</v>
      </c>
      <c r="D10">
        <v>37.700000000000003</v>
      </c>
      <c r="E10">
        <v>16.8</v>
      </c>
      <c r="F10">
        <v>50.2</v>
      </c>
      <c r="G10" t="s">
        <v>20</v>
      </c>
      <c r="H10">
        <v>0</v>
      </c>
      <c r="I10">
        <v>6.1</v>
      </c>
      <c r="J10">
        <v>76.599999999999994</v>
      </c>
      <c r="K10">
        <v>3.5</v>
      </c>
      <c r="L10">
        <v>8.6</v>
      </c>
      <c r="M10">
        <v>12.1</v>
      </c>
      <c r="N10">
        <v>2.2000000000000002</v>
      </c>
      <c r="O10">
        <v>4.3</v>
      </c>
      <c r="P10">
        <v>1.8</v>
      </c>
      <c r="Q10">
        <v>3.8</v>
      </c>
      <c r="R10">
        <v>2.7</v>
      </c>
      <c r="S10">
        <v>21.6</v>
      </c>
      <c r="T10">
        <f t="shared" si="0"/>
        <v>0.55430096489427216</v>
      </c>
    </row>
    <row r="11" spans="1:20" x14ac:dyDescent="0.3">
      <c r="A11" s="22">
        <v>1993</v>
      </c>
      <c r="B11">
        <v>82</v>
      </c>
      <c r="C11">
        <v>82</v>
      </c>
      <c r="D11">
        <v>39.5</v>
      </c>
      <c r="E11">
        <v>19.5</v>
      </c>
      <c r="F11">
        <v>52.9</v>
      </c>
      <c r="G11" t="s">
        <v>22</v>
      </c>
      <c r="H11">
        <v>0</v>
      </c>
      <c r="I11">
        <v>7</v>
      </c>
      <c r="J11">
        <v>77.900000000000006</v>
      </c>
      <c r="K11">
        <v>3.5</v>
      </c>
      <c r="L11">
        <v>9.6</v>
      </c>
      <c r="M11">
        <v>13</v>
      </c>
      <c r="N11">
        <v>3.5</v>
      </c>
      <c r="O11">
        <v>4.2</v>
      </c>
      <c r="P11">
        <v>1.8</v>
      </c>
      <c r="Q11">
        <v>3.7</v>
      </c>
      <c r="R11">
        <v>3.2</v>
      </c>
      <c r="S11">
        <v>26.1</v>
      </c>
      <c r="T11">
        <f t="shared" si="0"/>
        <v>0.57794508414526136</v>
      </c>
    </row>
    <row r="12" spans="1:20" x14ac:dyDescent="0.3">
      <c r="A12" s="22">
        <v>1994</v>
      </c>
      <c r="B12">
        <v>80</v>
      </c>
      <c r="C12">
        <v>80</v>
      </c>
      <c r="D12">
        <v>41</v>
      </c>
      <c r="E12">
        <v>21.2</v>
      </c>
      <c r="F12">
        <v>52.8</v>
      </c>
      <c r="G12" t="s">
        <v>27</v>
      </c>
      <c r="H12">
        <v>42.1</v>
      </c>
      <c r="I12">
        <v>6.8</v>
      </c>
      <c r="J12">
        <v>71.599999999999994</v>
      </c>
      <c r="K12">
        <v>2.9</v>
      </c>
      <c r="L12">
        <v>9.1</v>
      </c>
      <c r="M12">
        <v>11.9</v>
      </c>
      <c r="N12">
        <v>3.6</v>
      </c>
      <c r="O12">
        <v>3.7</v>
      </c>
      <c r="P12">
        <v>1.6</v>
      </c>
      <c r="Q12">
        <v>3.6</v>
      </c>
      <c r="R12">
        <v>3.4</v>
      </c>
      <c r="S12">
        <v>27.3</v>
      </c>
      <c r="T12">
        <f t="shared" si="0"/>
        <v>0.56423611111111116</v>
      </c>
    </row>
    <row r="13" spans="1:20" x14ac:dyDescent="0.3">
      <c r="A13" s="22">
        <v>1995</v>
      </c>
      <c r="B13">
        <v>72</v>
      </c>
      <c r="C13">
        <v>72</v>
      </c>
      <c r="D13">
        <v>39.6</v>
      </c>
      <c r="E13">
        <v>21.5</v>
      </c>
      <c r="F13">
        <v>51.7</v>
      </c>
      <c r="G13" t="s">
        <v>25</v>
      </c>
      <c r="H13">
        <v>18.8</v>
      </c>
      <c r="I13">
        <v>7.5</v>
      </c>
      <c r="J13">
        <v>75.599999999999994</v>
      </c>
      <c r="K13">
        <v>2.4</v>
      </c>
      <c r="L13">
        <v>8.4</v>
      </c>
      <c r="M13">
        <v>10.8</v>
      </c>
      <c r="N13">
        <v>3.5</v>
      </c>
      <c r="O13">
        <v>3.4</v>
      </c>
      <c r="P13">
        <v>1.8</v>
      </c>
      <c r="Q13">
        <v>3.5</v>
      </c>
      <c r="R13">
        <v>3.3</v>
      </c>
      <c r="S13">
        <v>27.8</v>
      </c>
      <c r="T13">
        <f t="shared" si="0"/>
        <v>0.56048387096774188</v>
      </c>
    </row>
    <row r="14" spans="1:20" x14ac:dyDescent="0.3">
      <c r="A14" s="22">
        <v>1996</v>
      </c>
      <c r="B14">
        <v>72</v>
      </c>
      <c r="C14">
        <v>72</v>
      </c>
      <c r="D14">
        <v>38.799999999999997</v>
      </c>
      <c r="E14">
        <v>20.8</v>
      </c>
      <c r="F14">
        <v>51.4</v>
      </c>
      <c r="G14" t="s">
        <v>25</v>
      </c>
      <c r="H14">
        <v>21.4</v>
      </c>
      <c r="I14">
        <v>7.6</v>
      </c>
      <c r="J14">
        <v>72.400000000000006</v>
      </c>
      <c r="K14">
        <v>2.4</v>
      </c>
      <c r="L14">
        <v>8.4</v>
      </c>
      <c r="M14">
        <v>10.9</v>
      </c>
      <c r="N14">
        <v>3.6</v>
      </c>
      <c r="O14">
        <v>2.9</v>
      </c>
      <c r="P14">
        <v>1.6</v>
      </c>
      <c r="Q14">
        <v>3.4</v>
      </c>
      <c r="R14">
        <v>3.4</v>
      </c>
      <c r="S14">
        <v>26.9</v>
      </c>
      <c r="T14">
        <f t="shared" si="0"/>
        <v>0.55707422133863482</v>
      </c>
    </row>
    <row r="15" spans="1:20" x14ac:dyDescent="0.3">
      <c r="A15" s="22">
        <v>1997</v>
      </c>
      <c r="B15">
        <v>78</v>
      </c>
      <c r="C15">
        <v>78</v>
      </c>
      <c r="D15">
        <v>36.6</v>
      </c>
      <c r="E15">
        <v>18.3</v>
      </c>
      <c r="F15">
        <v>51</v>
      </c>
      <c r="G15" t="s">
        <v>27</v>
      </c>
      <c r="H15">
        <v>31.3</v>
      </c>
      <c r="I15">
        <v>5.7</v>
      </c>
      <c r="J15">
        <v>78.7</v>
      </c>
      <c r="K15">
        <v>2.2000000000000002</v>
      </c>
      <c r="L15">
        <v>7</v>
      </c>
      <c r="M15">
        <v>9.1999999999999993</v>
      </c>
      <c r="N15">
        <v>3</v>
      </c>
      <c r="O15">
        <v>2.2000000000000002</v>
      </c>
      <c r="P15">
        <v>1.5</v>
      </c>
      <c r="Q15">
        <v>3.2</v>
      </c>
      <c r="R15">
        <v>3.6</v>
      </c>
      <c r="S15">
        <v>23.2</v>
      </c>
      <c r="T15">
        <f t="shared" si="0"/>
        <v>0.55747789311803153</v>
      </c>
    </row>
    <row r="16" spans="1:20" x14ac:dyDescent="0.3">
      <c r="A16" s="22">
        <v>1998</v>
      </c>
      <c r="B16">
        <v>47</v>
      </c>
      <c r="C16">
        <v>45</v>
      </c>
      <c r="D16">
        <v>34.700000000000003</v>
      </c>
      <c r="E16">
        <v>13.5</v>
      </c>
      <c r="F16">
        <v>48.3</v>
      </c>
      <c r="G16" t="s">
        <v>22</v>
      </c>
      <c r="H16">
        <v>0</v>
      </c>
      <c r="I16">
        <v>4.5</v>
      </c>
      <c r="J16">
        <v>75.5</v>
      </c>
      <c r="K16">
        <v>2.5</v>
      </c>
      <c r="L16">
        <v>7.3</v>
      </c>
      <c r="M16">
        <v>9.8000000000000007</v>
      </c>
      <c r="N16">
        <v>3</v>
      </c>
      <c r="O16">
        <v>2</v>
      </c>
      <c r="P16">
        <v>1.8</v>
      </c>
      <c r="Q16">
        <v>3.2</v>
      </c>
      <c r="R16">
        <v>2.7</v>
      </c>
      <c r="S16">
        <v>16.399999999999999</v>
      </c>
      <c r="T16">
        <f t="shared" si="0"/>
        <v>0.52971576227390171</v>
      </c>
    </row>
    <row r="17" spans="1:20" x14ac:dyDescent="0.3">
      <c r="A17" s="22">
        <v>1999</v>
      </c>
      <c r="B17">
        <v>50</v>
      </c>
      <c r="C17">
        <v>50</v>
      </c>
      <c r="D17">
        <v>35.700000000000003</v>
      </c>
      <c r="E17">
        <v>14.5</v>
      </c>
      <c r="F17">
        <v>51.4</v>
      </c>
      <c r="G17" t="s">
        <v>23</v>
      </c>
      <c r="H17">
        <v>30.8</v>
      </c>
      <c r="I17">
        <v>5.4</v>
      </c>
      <c r="J17">
        <v>71.7</v>
      </c>
      <c r="K17">
        <v>2.1</v>
      </c>
      <c r="L17">
        <v>7.4</v>
      </c>
      <c r="M17">
        <v>9.6</v>
      </c>
      <c r="N17">
        <v>1.8</v>
      </c>
      <c r="O17">
        <v>2.5</v>
      </c>
      <c r="P17">
        <v>1.6</v>
      </c>
      <c r="Q17">
        <v>3.2</v>
      </c>
      <c r="R17">
        <v>2.8</v>
      </c>
      <c r="S17">
        <v>18.899999999999999</v>
      </c>
      <c r="T17">
        <f t="shared" si="0"/>
        <v>0.55996681678122773</v>
      </c>
    </row>
    <row r="18" spans="1:20" x14ac:dyDescent="0.3">
      <c r="A18" s="22">
        <v>2000</v>
      </c>
      <c r="B18">
        <v>44</v>
      </c>
      <c r="C18">
        <v>28</v>
      </c>
      <c r="D18">
        <v>23.8</v>
      </c>
      <c r="E18">
        <v>9.6</v>
      </c>
      <c r="F18">
        <v>45.8</v>
      </c>
      <c r="G18" t="s">
        <v>20</v>
      </c>
      <c r="H18">
        <v>0</v>
      </c>
      <c r="I18">
        <v>2.5</v>
      </c>
      <c r="J18">
        <v>61.6</v>
      </c>
      <c r="K18">
        <v>1.5</v>
      </c>
      <c r="L18">
        <v>4.8</v>
      </c>
      <c r="M18">
        <v>6.2</v>
      </c>
      <c r="N18">
        <v>1.4</v>
      </c>
      <c r="O18">
        <v>1.6</v>
      </c>
      <c r="P18">
        <v>0.9</v>
      </c>
      <c r="Q18">
        <v>2</v>
      </c>
      <c r="R18">
        <v>1.7</v>
      </c>
      <c r="S18">
        <v>10.3</v>
      </c>
      <c r="T18">
        <f t="shared" si="0"/>
        <v>0.48130841121495332</v>
      </c>
    </row>
    <row r="19" spans="1:20" x14ac:dyDescent="0.3">
      <c r="A19" s="22">
        <v>2001</v>
      </c>
      <c r="B19">
        <v>58</v>
      </c>
      <c r="C19">
        <v>55</v>
      </c>
      <c r="D19">
        <v>26.6</v>
      </c>
      <c r="E19">
        <v>9.8000000000000007</v>
      </c>
      <c r="F19">
        <v>49.8</v>
      </c>
      <c r="G19" t="s">
        <v>20</v>
      </c>
      <c r="H19">
        <v>0</v>
      </c>
      <c r="I19">
        <v>3.4</v>
      </c>
      <c r="J19">
        <v>62.1</v>
      </c>
      <c r="K19">
        <v>2.1</v>
      </c>
      <c r="L19">
        <v>5.3</v>
      </c>
      <c r="M19">
        <v>7.4</v>
      </c>
      <c r="N19">
        <v>1.2</v>
      </c>
      <c r="O19">
        <v>1.5</v>
      </c>
      <c r="P19">
        <v>1.2</v>
      </c>
      <c r="Q19">
        <v>2.4</v>
      </c>
      <c r="R19">
        <v>1.4</v>
      </c>
      <c r="S19">
        <v>11.9</v>
      </c>
      <c r="T19">
        <f t="shared" si="0"/>
        <v>0.52673512747875351</v>
      </c>
    </row>
    <row r="20" spans="1:20" x14ac:dyDescent="0.3">
      <c r="A20" s="22">
        <v>2002</v>
      </c>
      <c r="B20">
        <v>61</v>
      </c>
      <c r="C20">
        <v>37</v>
      </c>
      <c r="D20">
        <v>22.6</v>
      </c>
      <c r="E20">
        <v>6.9</v>
      </c>
      <c r="F20">
        <v>46.4</v>
      </c>
      <c r="G20" t="s">
        <v>20</v>
      </c>
      <c r="H20">
        <v>0</v>
      </c>
      <c r="I20">
        <v>1.4</v>
      </c>
      <c r="J20">
        <v>56</v>
      </c>
      <c r="K20">
        <v>1.6</v>
      </c>
      <c r="L20">
        <v>4.4000000000000004</v>
      </c>
      <c r="M20">
        <v>6</v>
      </c>
      <c r="N20">
        <v>1.1000000000000001</v>
      </c>
      <c r="O20">
        <v>1.5</v>
      </c>
      <c r="P20">
        <v>1.2</v>
      </c>
      <c r="Q20">
        <v>2.4</v>
      </c>
      <c r="R20">
        <v>1.6</v>
      </c>
      <c r="S20">
        <v>7.1</v>
      </c>
      <c r="T20">
        <f t="shared" si="0"/>
        <v>0.47232570516232036</v>
      </c>
    </row>
    <row r="21" spans="1:20" x14ac:dyDescent="0.3">
      <c r="A21" s="19" t="s">
        <v>1</v>
      </c>
      <c r="B21">
        <v>1238</v>
      </c>
      <c r="C21">
        <v>1186</v>
      </c>
      <c r="D21">
        <v>35.700000000000003</v>
      </c>
      <c r="E21">
        <v>17</v>
      </c>
      <c r="F21">
        <v>51.2</v>
      </c>
      <c r="G21" t="s">
        <v>22</v>
      </c>
      <c r="H21">
        <v>20.2</v>
      </c>
      <c r="I21">
        <v>6.2</v>
      </c>
      <c r="J21">
        <v>71.2</v>
      </c>
      <c r="K21">
        <v>3.3</v>
      </c>
      <c r="L21">
        <v>7.8</v>
      </c>
      <c r="M21">
        <v>11.1</v>
      </c>
      <c r="N21">
        <v>2.5</v>
      </c>
      <c r="O21">
        <v>3.1</v>
      </c>
      <c r="P21">
        <v>1.7</v>
      </c>
      <c r="Q21">
        <v>3.5</v>
      </c>
      <c r="R21">
        <v>3</v>
      </c>
      <c r="S21">
        <v>21.8</v>
      </c>
    </row>
    <row r="23" spans="1:20" x14ac:dyDescent="0.3">
      <c r="A23" s="20" t="s">
        <v>29</v>
      </c>
    </row>
    <row r="24" spans="1:20" x14ac:dyDescent="0.3">
      <c r="A24" s="19" t="s">
        <v>0</v>
      </c>
      <c r="B24" s="19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 t="s">
        <v>13</v>
      </c>
      <c r="N24" t="s">
        <v>14</v>
      </c>
      <c r="O24" t="s">
        <v>15</v>
      </c>
      <c r="P24" t="s">
        <v>16</v>
      </c>
      <c r="Q24" t="s">
        <v>17</v>
      </c>
      <c r="R24" t="s">
        <v>18</v>
      </c>
      <c r="S24" t="s">
        <v>19</v>
      </c>
      <c r="T24" t="s">
        <v>41</v>
      </c>
    </row>
    <row r="25" spans="1:20" x14ac:dyDescent="0.3">
      <c r="A25" s="22">
        <v>1985</v>
      </c>
      <c r="B25" s="22">
        <v>5</v>
      </c>
      <c r="C25">
        <v>5</v>
      </c>
      <c r="D25">
        <v>37.4</v>
      </c>
      <c r="E25">
        <v>17.600000000000001</v>
      </c>
      <c r="F25">
        <v>47.7</v>
      </c>
      <c r="G25" t="s">
        <v>20</v>
      </c>
      <c r="H25">
        <v>0</v>
      </c>
      <c r="I25">
        <v>9.1999999999999993</v>
      </c>
      <c r="J25">
        <v>47.8</v>
      </c>
      <c r="K25">
        <v>6.6</v>
      </c>
      <c r="L25">
        <v>6.4</v>
      </c>
      <c r="M25">
        <v>13</v>
      </c>
      <c r="N25">
        <v>1.4</v>
      </c>
      <c r="O25">
        <v>2.6</v>
      </c>
      <c r="P25">
        <v>1.4</v>
      </c>
      <c r="Q25">
        <v>4.4000000000000004</v>
      </c>
      <c r="R25">
        <v>2.2000000000000002</v>
      </c>
      <c r="S25">
        <v>21.2</v>
      </c>
      <c r="T25">
        <f t="shared" ref="T25:T39" si="1">S25/(2*(E25+0.44*I25))</f>
        <v>0.48965262379896518</v>
      </c>
    </row>
    <row r="26" spans="1:20" x14ac:dyDescent="0.3">
      <c r="A26" s="22">
        <v>1986</v>
      </c>
      <c r="B26" s="22">
        <v>20</v>
      </c>
      <c r="C26">
        <v>20</v>
      </c>
      <c r="D26">
        <v>38.299999999999997</v>
      </c>
      <c r="E26">
        <v>19.399999999999999</v>
      </c>
      <c r="F26">
        <v>53</v>
      </c>
      <c r="G26" t="s">
        <v>22</v>
      </c>
      <c r="H26">
        <v>0</v>
      </c>
      <c r="I26">
        <v>10</v>
      </c>
      <c r="J26">
        <v>63.8</v>
      </c>
      <c r="K26">
        <v>5.0999999999999996</v>
      </c>
      <c r="L26">
        <v>6.8</v>
      </c>
      <c r="M26">
        <v>11.8</v>
      </c>
      <c r="N26">
        <v>2</v>
      </c>
      <c r="O26">
        <v>3.5</v>
      </c>
      <c r="P26">
        <v>2</v>
      </c>
      <c r="Q26">
        <v>4.4000000000000004</v>
      </c>
      <c r="R26">
        <v>2.2000000000000002</v>
      </c>
      <c r="S26">
        <v>26.9</v>
      </c>
      <c r="T26">
        <f t="shared" si="1"/>
        <v>0.56512605042016806</v>
      </c>
    </row>
    <row r="27" spans="1:20" x14ac:dyDescent="0.3">
      <c r="A27" s="22">
        <v>1987</v>
      </c>
      <c r="B27" s="22">
        <v>10</v>
      </c>
      <c r="C27">
        <v>10</v>
      </c>
      <c r="D27">
        <v>38.9</v>
      </c>
      <c r="E27">
        <v>17.899999999999999</v>
      </c>
      <c r="F27">
        <v>61.5</v>
      </c>
      <c r="G27" t="s">
        <v>22</v>
      </c>
      <c r="H27">
        <v>0</v>
      </c>
      <c r="I27">
        <v>9.6999999999999993</v>
      </c>
      <c r="J27">
        <v>74.2</v>
      </c>
      <c r="K27">
        <v>3.9</v>
      </c>
      <c r="L27">
        <v>7.4</v>
      </c>
      <c r="M27">
        <v>11.3</v>
      </c>
      <c r="N27">
        <v>2.5</v>
      </c>
      <c r="O27">
        <v>4.3</v>
      </c>
      <c r="P27">
        <v>1.3</v>
      </c>
      <c r="Q27">
        <v>4.4000000000000004</v>
      </c>
      <c r="R27">
        <v>3.6</v>
      </c>
      <c r="S27">
        <v>29.2</v>
      </c>
      <c r="T27">
        <f t="shared" si="1"/>
        <v>0.6586070010826417</v>
      </c>
    </row>
    <row r="28" spans="1:20" x14ac:dyDescent="0.3">
      <c r="A28" s="22">
        <v>1988</v>
      </c>
      <c r="B28" s="22">
        <v>4</v>
      </c>
      <c r="C28">
        <v>4</v>
      </c>
      <c r="D28">
        <v>40.5</v>
      </c>
      <c r="E28">
        <v>24.5</v>
      </c>
      <c r="F28">
        <v>57.1</v>
      </c>
      <c r="G28" t="s">
        <v>21</v>
      </c>
      <c r="H28">
        <v>0</v>
      </c>
      <c r="I28">
        <v>10.8</v>
      </c>
      <c r="J28">
        <v>88.4</v>
      </c>
      <c r="K28">
        <v>5</v>
      </c>
      <c r="L28">
        <v>11.8</v>
      </c>
      <c r="M28">
        <v>16.8</v>
      </c>
      <c r="N28">
        <v>1.8</v>
      </c>
      <c r="O28">
        <v>2.8</v>
      </c>
      <c r="P28">
        <v>2.2999999999999998</v>
      </c>
      <c r="Q28">
        <v>3.5</v>
      </c>
      <c r="R28">
        <v>2.2999999999999998</v>
      </c>
      <c r="S28">
        <v>37.5</v>
      </c>
      <c r="T28">
        <f t="shared" si="1"/>
        <v>0.6409818132093531</v>
      </c>
    </row>
    <row r="29" spans="1:20" x14ac:dyDescent="0.3">
      <c r="A29" s="22">
        <v>1989</v>
      </c>
      <c r="B29" s="22">
        <v>4</v>
      </c>
      <c r="C29">
        <v>4</v>
      </c>
      <c r="D29">
        <v>40.5</v>
      </c>
      <c r="E29">
        <v>20.3</v>
      </c>
      <c r="F29">
        <v>51.9</v>
      </c>
      <c r="G29" t="s">
        <v>20</v>
      </c>
      <c r="H29">
        <v>0</v>
      </c>
      <c r="I29">
        <v>6.3</v>
      </c>
      <c r="J29">
        <v>68</v>
      </c>
      <c r="K29">
        <v>3.5</v>
      </c>
      <c r="L29">
        <v>9.5</v>
      </c>
      <c r="M29">
        <v>13</v>
      </c>
      <c r="N29">
        <v>3</v>
      </c>
      <c r="O29">
        <v>2.8</v>
      </c>
      <c r="P29">
        <v>2.5</v>
      </c>
      <c r="Q29">
        <v>4.3</v>
      </c>
      <c r="R29">
        <v>2.5</v>
      </c>
      <c r="S29">
        <v>25.3</v>
      </c>
      <c r="T29">
        <f t="shared" si="1"/>
        <v>0.54828363384188628</v>
      </c>
    </row>
    <row r="30" spans="1:20" x14ac:dyDescent="0.3">
      <c r="A30" s="22">
        <v>1990</v>
      </c>
      <c r="B30">
        <v>4</v>
      </c>
      <c r="C30">
        <v>4</v>
      </c>
      <c r="D30">
        <v>40.299999999999997</v>
      </c>
      <c r="E30">
        <v>17.5</v>
      </c>
      <c r="F30">
        <v>44.3</v>
      </c>
      <c r="G30" t="s">
        <v>20</v>
      </c>
      <c r="H30">
        <v>0</v>
      </c>
      <c r="I30">
        <v>4.3</v>
      </c>
      <c r="J30">
        <v>70.599999999999994</v>
      </c>
      <c r="K30">
        <v>3.8</v>
      </c>
      <c r="L30">
        <v>7.8</v>
      </c>
      <c r="M30">
        <v>11.5</v>
      </c>
      <c r="N30">
        <v>2</v>
      </c>
      <c r="O30">
        <v>5.8</v>
      </c>
      <c r="P30">
        <v>2.5</v>
      </c>
      <c r="Q30">
        <v>4.8</v>
      </c>
      <c r="R30">
        <v>2.8</v>
      </c>
      <c r="S30">
        <v>18.5</v>
      </c>
      <c r="T30">
        <f t="shared" si="1"/>
        <v>0.47700082508250824</v>
      </c>
    </row>
    <row r="31" spans="1:20" x14ac:dyDescent="0.3">
      <c r="A31" s="22">
        <v>1991</v>
      </c>
      <c r="B31">
        <v>3</v>
      </c>
      <c r="C31">
        <v>3</v>
      </c>
      <c r="D31">
        <v>43</v>
      </c>
      <c r="E31">
        <v>15</v>
      </c>
      <c r="F31">
        <v>57.8</v>
      </c>
      <c r="G31" t="s">
        <v>21</v>
      </c>
      <c r="H31">
        <v>0</v>
      </c>
      <c r="I31">
        <v>5.7</v>
      </c>
      <c r="J31">
        <v>82.4</v>
      </c>
      <c r="K31">
        <v>4</v>
      </c>
      <c r="L31">
        <v>10.7</v>
      </c>
      <c r="M31">
        <v>14.7</v>
      </c>
      <c r="N31">
        <v>2</v>
      </c>
      <c r="O31">
        <v>2.7</v>
      </c>
      <c r="P31">
        <v>1.3</v>
      </c>
      <c r="Q31">
        <v>3.7</v>
      </c>
      <c r="R31">
        <v>2.7</v>
      </c>
      <c r="S31">
        <v>22</v>
      </c>
      <c r="T31">
        <f t="shared" si="1"/>
        <v>0.62828421293123149</v>
      </c>
    </row>
    <row r="32" spans="1:20" x14ac:dyDescent="0.3">
      <c r="A32" s="22">
        <v>1993</v>
      </c>
      <c r="B32">
        <v>12</v>
      </c>
      <c r="C32">
        <v>12</v>
      </c>
      <c r="D32">
        <v>43.2</v>
      </c>
      <c r="E32">
        <v>19.8</v>
      </c>
      <c r="F32">
        <v>51.7</v>
      </c>
      <c r="G32" t="s">
        <v>22</v>
      </c>
      <c r="H32">
        <v>0</v>
      </c>
      <c r="I32">
        <v>6.3</v>
      </c>
      <c r="J32">
        <v>82.7</v>
      </c>
      <c r="K32">
        <v>4.3</v>
      </c>
      <c r="L32">
        <v>9.6999999999999993</v>
      </c>
      <c r="M32">
        <v>14</v>
      </c>
      <c r="N32">
        <v>4.8</v>
      </c>
      <c r="O32">
        <v>4.9000000000000004</v>
      </c>
      <c r="P32">
        <v>1.8</v>
      </c>
      <c r="Q32">
        <v>3.1</v>
      </c>
      <c r="R32">
        <v>3.8</v>
      </c>
      <c r="S32">
        <v>25.7</v>
      </c>
      <c r="T32">
        <f t="shared" si="1"/>
        <v>0.56928938507885873</v>
      </c>
    </row>
    <row r="33" spans="1:20" x14ac:dyDescent="0.3">
      <c r="A33" s="22">
        <v>1994</v>
      </c>
      <c r="B33">
        <v>23</v>
      </c>
      <c r="C33">
        <v>23</v>
      </c>
      <c r="D33">
        <v>43</v>
      </c>
      <c r="E33">
        <v>22.3</v>
      </c>
      <c r="F33">
        <v>51.9</v>
      </c>
      <c r="G33" t="s">
        <v>27</v>
      </c>
      <c r="H33">
        <v>50</v>
      </c>
      <c r="I33">
        <v>7</v>
      </c>
      <c r="J33">
        <v>79.5</v>
      </c>
      <c r="K33">
        <v>2.4</v>
      </c>
      <c r="L33">
        <v>8.6999999999999993</v>
      </c>
      <c r="M33">
        <v>11</v>
      </c>
      <c r="N33">
        <v>4.3</v>
      </c>
      <c r="O33">
        <v>4</v>
      </c>
      <c r="P33">
        <v>1.7</v>
      </c>
      <c r="Q33">
        <v>3.6</v>
      </c>
      <c r="R33">
        <v>3.6</v>
      </c>
      <c r="S33">
        <v>28.9</v>
      </c>
      <c r="T33">
        <f t="shared" si="1"/>
        <v>0.5693459416863671</v>
      </c>
    </row>
    <row r="34" spans="1:20" x14ac:dyDescent="0.3">
      <c r="A34" s="22">
        <v>1995</v>
      </c>
      <c r="B34">
        <v>22</v>
      </c>
      <c r="C34">
        <v>22</v>
      </c>
      <c r="D34">
        <v>42.2</v>
      </c>
      <c r="E34">
        <v>26.2</v>
      </c>
      <c r="F34">
        <v>53.1</v>
      </c>
      <c r="G34" t="s">
        <v>27</v>
      </c>
      <c r="H34">
        <v>50</v>
      </c>
      <c r="I34">
        <v>7.4</v>
      </c>
      <c r="J34">
        <v>68.099999999999994</v>
      </c>
      <c r="K34">
        <v>2</v>
      </c>
      <c r="L34">
        <v>8.3000000000000007</v>
      </c>
      <c r="M34">
        <v>10.3</v>
      </c>
      <c r="N34">
        <v>4.5</v>
      </c>
      <c r="O34">
        <v>2.8</v>
      </c>
      <c r="P34">
        <v>1.2</v>
      </c>
      <c r="Q34">
        <v>4.3</v>
      </c>
      <c r="R34">
        <v>3.1</v>
      </c>
      <c r="S34">
        <v>33</v>
      </c>
      <c r="T34">
        <f t="shared" si="1"/>
        <v>0.56015752308527977</v>
      </c>
    </row>
    <row r="35" spans="1:20" x14ac:dyDescent="0.3">
      <c r="A35" s="22">
        <v>1996</v>
      </c>
      <c r="B35">
        <v>8</v>
      </c>
      <c r="C35">
        <v>8</v>
      </c>
      <c r="D35">
        <v>41.1</v>
      </c>
      <c r="E35">
        <v>18.399999999999999</v>
      </c>
      <c r="F35">
        <v>51</v>
      </c>
      <c r="G35" t="s">
        <v>22</v>
      </c>
      <c r="H35">
        <v>0</v>
      </c>
      <c r="I35">
        <v>5</v>
      </c>
      <c r="J35">
        <v>72.5</v>
      </c>
      <c r="K35">
        <v>2.1</v>
      </c>
      <c r="L35">
        <v>7</v>
      </c>
      <c r="M35">
        <v>9.1</v>
      </c>
      <c r="N35">
        <v>3.9</v>
      </c>
      <c r="O35">
        <v>2.1</v>
      </c>
      <c r="P35">
        <v>1.9</v>
      </c>
      <c r="Q35">
        <v>3.5</v>
      </c>
      <c r="R35">
        <v>3.6</v>
      </c>
      <c r="S35">
        <v>22.4</v>
      </c>
      <c r="T35">
        <f t="shared" si="1"/>
        <v>0.5436893203883495</v>
      </c>
    </row>
    <row r="36" spans="1:20" x14ac:dyDescent="0.3">
      <c r="A36" s="22">
        <v>1997</v>
      </c>
      <c r="B36">
        <v>16</v>
      </c>
      <c r="C36">
        <v>16</v>
      </c>
      <c r="D36">
        <v>39.299999999999997</v>
      </c>
      <c r="E36">
        <v>15.6</v>
      </c>
      <c r="F36">
        <v>59</v>
      </c>
      <c r="G36" t="s">
        <v>25</v>
      </c>
      <c r="H36">
        <v>0</v>
      </c>
      <c r="I36">
        <v>6.5</v>
      </c>
      <c r="J36">
        <v>73.099999999999994</v>
      </c>
      <c r="K36">
        <v>2.9</v>
      </c>
      <c r="L36">
        <v>8</v>
      </c>
      <c r="M36">
        <v>10.9</v>
      </c>
      <c r="N36">
        <v>3.4</v>
      </c>
      <c r="O36">
        <v>2.6</v>
      </c>
      <c r="P36">
        <v>2.1</v>
      </c>
      <c r="Q36">
        <v>3.8</v>
      </c>
      <c r="R36">
        <v>2.9</v>
      </c>
      <c r="S36">
        <v>23.1</v>
      </c>
      <c r="T36">
        <f t="shared" si="1"/>
        <v>0.62567713976164685</v>
      </c>
    </row>
    <row r="37" spans="1:20" x14ac:dyDescent="0.3">
      <c r="A37" s="22">
        <v>1998</v>
      </c>
      <c r="B37">
        <v>5</v>
      </c>
      <c r="C37">
        <v>5</v>
      </c>
      <c r="D37">
        <v>38</v>
      </c>
      <c r="E37">
        <v>19.8</v>
      </c>
      <c r="F37">
        <v>39.4</v>
      </c>
      <c r="G37" t="s">
        <v>25</v>
      </c>
      <c r="H37">
        <v>0</v>
      </c>
      <c r="I37">
        <v>6.6</v>
      </c>
      <c r="J37">
        <v>72.7</v>
      </c>
      <c r="K37">
        <v>1.8</v>
      </c>
      <c r="L37">
        <v>9</v>
      </c>
      <c r="M37">
        <v>10.8</v>
      </c>
      <c r="N37">
        <v>2.4</v>
      </c>
      <c r="O37">
        <v>3.2</v>
      </c>
      <c r="P37">
        <v>1</v>
      </c>
      <c r="Q37">
        <v>3.6</v>
      </c>
      <c r="R37">
        <v>2.6</v>
      </c>
      <c r="S37">
        <v>20.399999999999999</v>
      </c>
      <c r="T37">
        <f t="shared" si="1"/>
        <v>0.44926004228329808</v>
      </c>
    </row>
    <row r="38" spans="1:20" x14ac:dyDescent="0.3">
      <c r="A38" s="22">
        <v>1999</v>
      </c>
      <c r="B38">
        <v>4</v>
      </c>
      <c r="C38">
        <v>4</v>
      </c>
      <c r="D38">
        <v>30.8</v>
      </c>
      <c r="E38">
        <v>13.5</v>
      </c>
      <c r="F38">
        <v>42.6</v>
      </c>
      <c r="G38" t="s">
        <v>20</v>
      </c>
      <c r="H38">
        <v>0</v>
      </c>
      <c r="I38">
        <v>2</v>
      </c>
      <c r="J38">
        <v>87.5</v>
      </c>
      <c r="K38">
        <v>1.3</v>
      </c>
      <c r="L38">
        <v>6</v>
      </c>
      <c r="M38">
        <v>7.3</v>
      </c>
      <c r="N38">
        <v>0.5</v>
      </c>
      <c r="O38">
        <v>0.8</v>
      </c>
      <c r="P38">
        <v>1.3</v>
      </c>
      <c r="Q38">
        <v>4.5</v>
      </c>
      <c r="R38">
        <v>1.3</v>
      </c>
      <c r="S38">
        <v>13.3</v>
      </c>
      <c r="T38">
        <f t="shared" si="1"/>
        <v>0.4624478442280946</v>
      </c>
    </row>
    <row r="39" spans="1:20" x14ac:dyDescent="0.3">
      <c r="A39" s="22">
        <v>2001</v>
      </c>
      <c r="B39">
        <v>5</v>
      </c>
      <c r="C39">
        <v>0</v>
      </c>
      <c r="D39">
        <v>17.2</v>
      </c>
      <c r="E39">
        <v>4.4000000000000004</v>
      </c>
      <c r="F39">
        <v>54.5</v>
      </c>
      <c r="G39" t="s">
        <v>20</v>
      </c>
      <c r="H39">
        <v>0</v>
      </c>
      <c r="I39">
        <v>1.2</v>
      </c>
      <c r="J39">
        <v>66.7</v>
      </c>
      <c r="K39">
        <v>1.8</v>
      </c>
      <c r="L39">
        <v>2</v>
      </c>
      <c r="M39">
        <v>3.8</v>
      </c>
      <c r="N39">
        <v>0.4</v>
      </c>
      <c r="O39">
        <v>0.8</v>
      </c>
      <c r="P39">
        <v>1.4</v>
      </c>
      <c r="Q39">
        <v>1.8</v>
      </c>
      <c r="R39">
        <v>1.2</v>
      </c>
      <c r="S39">
        <v>5.6</v>
      </c>
      <c r="T39">
        <f t="shared" si="1"/>
        <v>0.56818181818181801</v>
      </c>
    </row>
    <row r="40" spans="1:20" x14ac:dyDescent="0.3">
      <c r="A40" s="19" t="s">
        <v>1</v>
      </c>
      <c r="B40">
        <v>145</v>
      </c>
      <c r="C40">
        <v>140</v>
      </c>
      <c r="D40">
        <v>39.6</v>
      </c>
      <c r="E40" t="s">
        <v>34</v>
      </c>
      <c r="F40">
        <v>52.8</v>
      </c>
      <c r="G40" t="s">
        <v>22</v>
      </c>
      <c r="H40">
        <v>22.2</v>
      </c>
      <c r="I40">
        <v>7.1</v>
      </c>
      <c r="J40">
        <v>71.900000000000006</v>
      </c>
      <c r="K40">
        <v>3.2</v>
      </c>
      <c r="L40">
        <v>7.9</v>
      </c>
      <c r="M40">
        <v>11.2</v>
      </c>
      <c r="N40">
        <v>3.2</v>
      </c>
      <c r="O40">
        <v>3.3</v>
      </c>
      <c r="P40">
        <v>1.7</v>
      </c>
      <c r="Q40">
        <v>3.9</v>
      </c>
      <c r="R40">
        <v>2.9</v>
      </c>
      <c r="S40">
        <v>25.9</v>
      </c>
    </row>
    <row r="54" spans="9:9" x14ac:dyDescent="0.3">
      <c r="I54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David</vt:lpstr>
      <vt:lpstr>Oneal</vt:lpstr>
      <vt:lpstr>RADAR data</vt:lpstr>
      <vt:lpstr>win Rate</vt:lpstr>
      <vt:lpstr> Ewing</vt:lpstr>
      <vt:lpstr>Oljauwon</vt:lpstr>
    </vt:vector>
  </TitlesOfParts>
  <Company>國立高雄大學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魯世康</dc:creator>
  <cp:lastModifiedBy>魯世康</cp:lastModifiedBy>
  <dcterms:created xsi:type="dcterms:W3CDTF">2023-12-28T15:57:38Z</dcterms:created>
  <dcterms:modified xsi:type="dcterms:W3CDTF">2024-01-04T13:28:55Z</dcterms:modified>
</cp:coreProperties>
</file>